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20490" windowHeight="7905" tabRatio="750" activeTab="8"/>
  </bookViews>
  <sheets>
    <sheet name="1 ESF-LDF" sheetId="1" r:id="rId1"/>
    <sheet name="PT_ESF_ECSF" sheetId="3" state="hidden" r:id="rId2"/>
    <sheet name="2 IADP-LDF" sheetId="9" r:id="rId3"/>
    <sheet name="3 IAO-LDF" sheetId="26" r:id="rId4"/>
    <sheet name="4 BP-LDF" sheetId="28" r:id="rId5"/>
    <sheet name="5 EAID-LDF" sheetId="29" r:id="rId6"/>
    <sheet name="6A COG-LDF" sheetId="15" r:id="rId7"/>
    <sheet name="6B COG-LDF" sheetId="33" r:id="rId8"/>
    <sheet name="6C COG-LDF" sheetId="34" r:id="rId9"/>
    <sheet name="6D CSPC-LDF" sheetId="32" r:id="rId10"/>
  </sheets>
  <definedNames>
    <definedName name="_xlnm.Print_Area" localSheetId="0">'1 ESF-LDF'!$A$1:$N$116</definedName>
    <definedName name="_xlnm.Print_Area" localSheetId="2">'2 IADP-LDF'!$A$1:$M$104</definedName>
    <definedName name="_xlnm.Print_Area" localSheetId="3">'3 IAO-LDF'!$A$1:$O$38</definedName>
    <definedName name="_xlnm.Print_Area" localSheetId="4">'4 BP-LDF'!$A$1:$G$81</definedName>
    <definedName name="_xlnm.Print_Area" localSheetId="5">'5 EAID-LDF'!$A$1:$K$78</definedName>
    <definedName name="_xlnm.Print_Area" localSheetId="6">'6A COG-LDF'!$A$1:$K$176</definedName>
    <definedName name="_xlnm.Print_Area" localSheetId="9">'6D CSPC-LDF'!$A$1:$K$35</definedName>
    <definedName name="_xlnm.Print_Titles" localSheetId="0">'1 ESF-LDF'!$1:$8</definedName>
    <definedName name="_xlnm.Print_Titles" localSheetId="2">'2 IADP-LDF'!$1:$4</definedName>
    <definedName name="_xlnm.Print_Titles" localSheetId="3">'3 IAO-LDF'!$1:$4</definedName>
    <definedName name="_xlnm.Print_Titles" localSheetId="6">'6A COG-LDF'!$1:$8</definedName>
  </definedNames>
  <calcPr calcId="152511"/>
</workbook>
</file>

<file path=xl/calcChain.xml><?xml version="1.0" encoding="utf-8"?>
<calcChain xmlns="http://schemas.openxmlformats.org/spreadsheetml/2006/main">
  <c r="A2" i="32" l="1"/>
  <c r="N20" i="26" l="1"/>
  <c r="N19" i="26"/>
  <c r="N18" i="26"/>
  <c r="N17" i="26"/>
  <c r="N13" i="26"/>
  <c r="N12" i="26"/>
  <c r="N11" i="26"/>
  <c r="N10" i="26"/>
  <c r="M15" i="26"/>
  <c r="M8" i="26"/>
  <c r="L15" i="26"/>
  <c r="L8" i="26"/>
  <c r="K15" i="26"/>
  <c r="K8" i="26"/>
  <c r="J15" i="26"/>
  <c r="J8" i="26"/>
  <c r="H15" i="26"/>
  <c r="H8" i="26"/>
  <c r="M22" i="26" l="1"/>
  <c r="N15" i="26"/>
  <c r="N8" i="26"/>
  <c r="L22" i="26"/>
  <c r="K22" i="26"/>
  <c r="J22" i="26"/>
  <c r="H22" i="26"/>
  <c r="N22" i="26" s="1"/>
  <c r="K70" i="29" l="1"/>
  <c r="K69" i="29"/>
  <c r="K67" i="29"/>
  <c r="K65" i="29"/>
  <c r="K64" i="29"/>
  <c r="K60" i="29"/>
  <c r="K59" i="29"/>
  <c r="K58" i="29"/>
  <c r="K57" i="29"/>
  <c r="K56" i="29"/>
  <c r="K55" i="29"/>
  <c r="K54" i="29"/>
  <c r="K53" i="29"/>
  <c r="K51" i="29"/>
  <c r="K50" i="29"/>
  <c r="K49" i="29"/>
  <c r="K48" i="29"/>
  <c r="K63" i="29"/>
  <c r="K62" i="29"/>
  <c r="K61" i="29"/>
  <c r="K52" i="29"/>
  <c r="K47" i="29"/>
  <c r="K77" i="29"/>
  <c r="K72" i="29" l="1"/>
  <c r="K42" i="29"/>
  <c r="L99" i="1" l="1"/>
  <c r="M99" i="1"/>
  <c r="M87" i="1"/>
  <c r="L87" i="1"/>
  <c r="M78" i="1"/>
  <c r="L78" i="1"/>
  <c r="M56" i="1"/>
  <c r="L56" i="1"/>
  <c r="M51" i="1"/>
  <c r="L51" i="1"/>
  <c r="M43" i="1"/>
  <c r="L43" i="1"/>
  <c r="M38" i="1"/>
  <c r="L38" i="1"/>
  <c r="M34" i="1"/>
  <c r="L34" i="1"/>
  <c r="M29" i="1"/>
  <c r="L29" i="1"/>
  <c r="L24" i="1"/>
  <c r="M24" i="1"/>
  <c r="M13" i="1"/>
  <c r="L13" i="1"/>
  <c r="M61" i="1" l="1"/>
  <c r="M82" i="1" s="1"/>
  <c r="N40" i="9" s="1"/>
  <c r="L61" i="1"/>
  <c r="L82" i="1" s="1"/>
  <c r="N42" i="9" l="1"/>
  <c r="M93" i="1" l="1"/>
  <c r="L93" i="1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M92" i="1" l="1"/>
  <c r="M104" i="1" s="1"/>
  <c r="M106" i="1" s="1"/>
  <c r="M111" i="1" s="1"/>
  <c r="L92" i="1"/>
  <c r="L104" i="1" s="1"/>
  <c r="L106" i="1" s="1"/>
  <c r="L111" i="1" s="1"/>
  <c r="E93" i="3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<sst xmlns="http://schemas.openxmlformats.org/spreadsheetml/2006/main" count="1632" uniqueCount="966">
  <si>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</si>
  <si>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</si>
  <si>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</si>
  <si>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</si>
  <si>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</si>
  <si>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</si>
  <si>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</si>
  <si>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</si>
  <si>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</si>
  <si>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</si>
  <si>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</si>
  <si>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</si>
  <si>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</si>
  <si>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</si>
  <si>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</si>
  <si>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</si>
  <si>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</si>
  <si>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</si>
  <si>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</si>
  <si>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</si>
  <si>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</si>
  <si>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</si>
  <si>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</si>
  <si>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</si>
  <si>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</si>
  <si>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</si>
  <si>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</si>
  <si>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</si>
  <si>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</si>
  <si>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</si>
  <si>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</si>
  <si>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</si>
  <si>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</si>
  <si>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</si>
  <si>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</si>
  <si>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</si>
  <si>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</si>
  <si>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</si>
  <si>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</si>
  <si>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</si>
  <si>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</si>
  <si>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</si>
  <si>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</si>
  <si>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</si>
  <si>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</si>
  <si>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</si>
  <si>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</si>
  <si>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</si>
  <si>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</si>
  <si>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</si>
  <si>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</si>
  <si>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</si>
  <si>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</si>
  <si>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</si>
  <si>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</si>
  <si>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</si>
  <si>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</si>
  <si>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</si>
  <si>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</si>
  <si>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</si>
  <si>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</si>
  <si>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</si>
  <si>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</si>
  <si>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</si>
  <si>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</si>
  <si>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</si>
  <si>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</si>
  <si>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</si>
  <si>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</si>
  <si>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</si>
  <si>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</si>
  <si>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</si>
  <si>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</si>
  <si>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</si>
  <si>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</si>
  <si>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</si>
  <si>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</si>
  <si>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</si>
  <si>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</si>
  <si>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</si>
  <si>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</si>
  <si>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</si>
  <si>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</si>
  <si>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</si>
  <si>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</si>
  <si>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</si>
  <si>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</si>
  <si>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</si>
  <si>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</si>
  <si>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</si>
  <si>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</si>
  <si>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</si>
  <si>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</si>
  <si>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</si>
  <si>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</si>
  <si>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</si>
  <si>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</si>
  <si>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 xml:space="preserve">Aportaciones </t>
  </si>
  <si>
    <t>Instituciones de Crédito</t>
  </si>
  <si>
    <t>Títulos y Valores</t>
  </si>
  <si>
    <t>Arrendamientos Financieros</t>
  </si>
  <si>
    <t>Otros Pasivos</t>
  </si>
  <si>
    <t>Servicios Personales</t>
  </si>
  <si>
    <t xml:space="preserve">Participaciones </t>
  </si>
  <si>
    <t>Total del Activo</t>
  </si>
  <si>
    <t>Cuotas y Aportaciones de Seguridad Social</t>
  </si>
  <si>
    <t>Ingreso</t>
  </si>
  <si>
    <t>Diferencia</t>
  </si>
  <si>
    <t>Estimado</t>
  </si>
  <si>
    <t>Modificado</t>
  </si>
  <si>
    <t>Devengado</t>
  </si>
  <si>
    <t>Recaudado</t>
  </si>
  <si>
    <t>Productos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</si>
  <si>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</si>
  <si>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</si>
  <si>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</si>
  <si>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</si>
  <si>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Egresos</t>
  </si>
  <si>
    <t>Subejercicio</t>
  </si>
  <si>
    <t>Aprobado</t>
  </si>
  <si>
    <t>Ampliaciones/ (Reducciones)</t>
  </si>
  <si>
    <t>Pagado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</si>
  <si>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</si>
  <si>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</si>
  <si>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</si>
  <si>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</si>
  <si>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</si>
  <si>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</si>
  <si>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</si>
  <si>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</si>
  <si>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</si>
  <si>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</si>
  <si>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</si>
  <si>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Materiales y Suministros Para Seguridad</t>
  </si>
  <si>
    <t>Herramientas, Refacciones y Accesorios Menores</t>
  </si>
  <si>
    <t>Servicios Básicos</t>
  </si>
  <si>
    <t>Servicios de Arrendamiento</t>
  </si>
  <si>
    <t>Servicios Financieros, Bancarios y Comerciales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</si>
  <si>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</si>
  <si>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</si>
  <si>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</si>
  <si>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</si>
  <si>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</si>
  <si>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</si>
  <si>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</si>
  <si>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</si>
  <si>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</si>
  <si>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</si>
  <si>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</si>
  <si>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</si>
  <si>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</si>
  <si>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</si>
  <si>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</si>
  <si>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</si>
  <si>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</si>
  <si>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</si>
  <si>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</si>
  <si>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</si>
  <si>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Otras Inversiones Financieras</t>
  </si>
  <si>
    <t>Deuda Pública</t>
  </si>
  <si>
    <t>Amortización de la Deuda Pública</t>
  </si>
  <si>
    <t>Adeudos de Ejercicios Fiscales Anteriores (Adefas)</t>
  </si>
  <si>
    <t>Bajo protesta de decir verdad declaramos que los Estados Financieros y sus Notas son razonablemente correctos y responsabilidad del emisor.</t>
  </si>
  <si>
    <t>Servicios de Comunicación Social y Publicidad</t>
  </si>
  <si>
    <t>Inversiones Para el Fomento de Actividades Productivas</t>
  </si>
  <si>
    <t>Clasificación por Objeto del Gasto (Capítulo y Concepto)</t>
  </si>
  <si>
    <t>Total del Pasivo y Hacienda Pública / Patrimonio</t>
  </si>
  <si>
    <t>Total Hacienda Pública / Patrimonio</t>
  </si>
  <si>
    <t>Hacienda Pública / Patrimonio Generado</t>
  </si>
  <si>
    <t>HACIENDA PÚBLICA / PATRIMONIO</t>
  </si>
  <si>
    <t>Hacienda Pública / Patrimonio Contribuido</t>
  </si>
  <si>
    <t>Exceso o Insuficiencia en la Actualización de la Hacienda Pública / Patrimonio</t>
  </si>
  <si>
    <t>Estado de Situación Financiera Detallado - LDF</t>
  </si>
  <si>
    <t>(PESOS)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</si>
  <si>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</si>
  <si>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</si>
  <si>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</si>
  <si>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</si>
  <si>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</si>
  <si>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</si>
  <si>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</si>
  <si>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</si>
  <si>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</si>
  <si>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</si>
  <si>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</si>
  <si>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</si>
  <si>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Anticipo a Contratistas por Obras Públicas a Corto Plazo</t>
  </si>
  <si>
    <t>Otros Derechos a Recibir Bienes o Servicios a Corto Plazo</t>
  </si>
  <si>
    <t>Inventario de Mercancías para Venta</t>
  </si>
  <si>
    <t>Inventario de Mercancías Terminadas</t>
  </si>
  <si>
    <t>Inventario de Mercancías en Proceso de Elaboración</t>
  </si>
  <si>
    <t>Bienes en Tránsito</t>
  </si>
  <si>
    <t>Almacén de Materiales y Suministros de Consumo</t>
  </si>
  <si>
    <t>Estimación por Deterioro de Inventarios</t>
  </si>
  <si>
    <t>Valores en Garantía</t>
  </si>
  <si>
    <t>Bienes en Garantía (excluye depósitos de fondos)</t>
  </si>
  <si>
    <t>Adquisición con Fondos de Terceros</t>
  </si>
  <si>
    <t>Depósitos de Fondos de Terceros en Garantía y/o Admón.</t>
  </si>
  <si>
    <t>Otros Derechos a Recibir Efectivo o Equiv. a Corto Plazo</t>
  </si>
  <si>
    <t>Ant. a Proveedores por Adq. de Bienes y Prest. de Serv. a Corto Plazo</t>
  </si>
  <si>
    <t>Ant. a Proveedores por Adq. de Bienes Inm. y Muebles a Corto Plazo</t>
  </si>
  <si>
    <t>Ant. a Proveedores por Adq. de Bienes Intangibles a Corto Plazo</t>
  </si>
  <si>
    <t>Inventario de Materias Primas, Mat. y Suministros para Producción</t>
  </si>
  <si>
    <t>Est. para Ctas. Incobrables por Derechos a Recibir Efectivo o Equiv.</t>
  </si>
  <si>
    <t>Bienes Deriv. de Embargos, Decom., Aseguramientos y Dación en Pago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</si>
  <si>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</si>
  <si>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</si>
  <si>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</si>
  <si>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</si>
  <si>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</si>
  <si>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</si>
  <si>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</si>
  <si>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</si>
  <si>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</si>
  <si>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</si>
  <si>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</si>
  <si>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</si>
  <si>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</si>
  <si>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</si>
  <si>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</si>
  <si>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</si>
  <si>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</si>
  <si>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</si>
  <si>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</si>
  <si>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</si>
  <si>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</si>
  <si>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</si>
  <si>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</si>
  <si>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</si>
  <si>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Admón. a C. P.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</si>
  <si>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</si>
  <si>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</si>
  <si>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</si>
  <si>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</si>
  <si>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</si>
  <si>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</si>
  <si>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Total de Activos Circulantes</t>
  </si>
  <si>
    <t>Int., Comisiones y Otros Gastos de la Deuda Púb. por Pagar a Corto Plazo</t>
  </si>
  <si>
    <t>31 de diciembre</t>
  </si>
  <si>
    <t>Total de Activos No Circulantes</t>
  </si>
  <si>
    <t>Total del Pasivo</t>
  </si>
  <si>
    <t>Largo Plazo</t>
  </si>
  <si>
    <t>Deuda Contingente 1</t>
  </si>
  <si>
    <t>Total de la Deuda Pública y Otros Pasivos</t>
  </si>
  <si>
    <t>Deuda Contingente 2</t>
  </si>
  <si>
    <t>Deuda Contingente xx</t>
  </si>
  <si>
    <t>Se refiere al valor del Bono Cupón Cero que respalda el pago de los créditos asociados al mismo (Activo).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</si>
  <si>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</si>
  <si>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(Informativo)</t>
  </si>
  <si>
    <t>Crédito 1</t>
  </si>
  <si>
    <t>Crédito 2</t>
  </si>
  <si>
    <t>Crédito xx</t>
  </si>
  <si>
    <t xml:space="preserve">Corto Plazo </t>
  </si>
  <si>
    <t>Deuda Contingente¹ (Informativo)</t>
  </si>
  <si>
    <t>Valor de Instrumentos Bono Cupón Cero ²</t>
  </si>
  <si>
    <t>Instrumento Bono Cupón Cero 1</t>
  </si>
  <si>
    <t>Instrumento Bono Cupón Cero 2</t>
  </si>
  <si>
    <t>Instrumento Bono Cupón Cero 3</t>
  </si>
  <si>
    <t>Fecha del Contrato</t>
  </si>
  <si>
    <t>Fecha de vencimiento</t>
  </si>
  <si>
    <t>Plazo pactado</t>
  </si>
  <si>
    <t>Saldo Final del Periodo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</si>
  <si>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</si>
  <si>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</si>
  <si>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</si>
  <si>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</si>
  <si>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</si>
  <si>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</si>
  <si>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</t>
  </si>
  <si>
    <t>Monto Contratado</t>
  </si>
  <si>
    <t>Plazo Pactado</t>
  </si>
  <si>
    <t xml:space="preserve">Tasa de Interés </t>
  </si>
  <si>
    <t>Comisiones y Costos Relacionados</t>
  </si>
  <si>
    <t>Tasa Efectiva</t>
  </si>
  <si>
    <t xml:space="preserve">Denominación de las Obligaciones Diferentes de Financiamiento </t>
  </si>
  <si>
    <t>Fecha de inicio de operación del proyecto</t>
  </si>
  <si>
    <t>Monto de la inversión pactado</t>
  </si>
  <si>
    <t>Monto promedio mensual del pago de la contraprestación</t>
  </si>
  <si>
    <t>Asociaciones Público Privadas</t>
  </si>
  <si>
    <t>APP 1</t>
  </si>
  <si>
    <t>Otros Instrumentos</t>
  </si>
  <si>
    <t>Total de Obligaciones Diferentes de Financiamiento</t>
  </si>
  <si>
    <t>APP 2</t>
  </si>
  <si>
    <t>APP 3</t>
  </si>
  <si>
    <t>APP xx</t>
  </si>
  <si>
    <t>Informe Analítico de Obligaciones Diferentes de Financiamientos - LDF</t>
  </si>
  <si>
    <t>Monto promedio mensual del pago de la contraprestación correspondiente al pago de inversión</t>
  </si>
  <si>
    <t>Otro Instrumentos 1</t>
  </si>
  <si>
    <t>Otro Instrumentos 2</t>
  </si>
  <si>
    <t>Otro Instrumentos 3</t>
  </si>
  <si>
    <t>Otro Instrumentos xx</t>
  </si>
  <si>
    <t>Balance Presupuestario - LDF</t>
  </si>
  <si>
    <t>Estimado / Aprobado</t>
  </si>
  <si>
    <t>Recaudado / Pagado</t>
  </si>
  <si>
    <t>Ampliaciones / (Reducciones)</t>
  </si>
  <si>
    <t>Ingresos de Libre Disposición</t>
  </si>
  <si>
    <t>Fondo General de Participaciones</t>
  </si>
  <si>
    <t>Fondo de Fomento Municipal</t>
  </si>
  <si>
    <t>Fondo de Fiscalización y Recaudación</t>
  </si>
  <si>
    <t>Fondo de Compensación</t>
  </si>
  <si>
    <t>0.136% de la Recaudación Federal Participable</t>
  </si>
  <si>
    <t>Fondo del Impuesto Sobre la Renta</t>
  </si>
  <si>
    <t>Incentivos Derivados de la Colaboración Fiscal</t>
  </si>
  <si>
    <t>Fondo de Compensación ISAN</t>
  </si>
  <si>
    <t>Fondo de Compensación de Repecos-Intermedios</t>
  </si>
  <si>
    <t>Otros Incentivos Económicos</t>
  </si>
  <si>
    <t>Transferencias</t>
  </si>
  <si>
    <t>Otros Convenios y Subsidios</t>
  </si>
  <si>
    <t xml:space="preserve">Otros Ingresos de Libre Disposición 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</si>
  <si>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</si>
  <si>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</si>
  <si>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</si>
  <si>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</si>
  <si>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>Fondo de Aportaciones para los Servicios de Salud</t>
  </si>
  <si>
    <t>Fondo de Aportaciones para la Infraestructura Social</t>
  </si>
  <si>
    <t>Fondo de Aportaciones para la Seguridad Pública de los Estados y el Distrito Federal</t>
  </si>
  <si>
    <t>Fondo de Aportaciones para el Fortalecimiento de las Entidades Federativas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</si>
  <si>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</si>
  <si>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</si>
  <si>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</si>
  <si>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</si>
  <si>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</si>
  <si>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Otras Transferencias Federales Etiquetadas</t>
  </si>
  <si>
    <t>Total de Transferencias Federales Etiquetadas</t>
  </si>
  <si>
    <t xml:space="preserve">Total de Ingresos </t>
  </si>
  <si>
    <t>Datos Informativos</t>
  </si>
  <si>
    <t>2. Ingresos Derivados de Financiamientos con Fuente de Pago de Transferencias Federales Etiquetadas</t>
  </si>
  <si>
    <t>3. Ingresos Derivados de Financiamientos</t>
  </si>
  <si>
    <t>Estado Analítico de Ingresos Detallado - LDF</t>
  </si>
  <si>
    <t>Impuesto Especial Sobre Producción y Servicios</t>
  </si>
  <si>
    <t>3.17% Sobre Extracción de Petróleo</t>
  </si>
  <si>
    <t>Impuesto Sobre Automóviles Nuevos</t>
  </si>
  <si>
    <t>Participaciones en Ingresos Locales</t>
  </si>
  <si>
    <t>Fondo de Aportaciones Múltiples</t>
  </si>
  <si>
    <t>Convenios de Protección Social en Salud</t>
  </si>
  <si>
    <t>Transferencias, Subsidios y Subvenciones, y Pensiones y Jubilaciones</t>
  </si>
  <si>
    <t>Estado Analítico del Ejercicio del Presupuesto de Egresos Detallado - LDF</t>
  </si>
  <si>
    <t>Gasto No Etiquetado</t>
  </si>
  <si>
    <t>Gasto Etiquetado</t>
  </si>
  <si>
    <t>Total de Egresos</t>
  </si>
  <si>
    <t>Inversiones en Fideicomisos, Mandatos y Otros Análogos Fideicomiso de Desastres Naturales (Informativo)</t>
  </si>
  <si>
    <t>Personal Administrativo y de Servicio Público</t>
  </si>
  <si>
    <t>Magisterio</t>
  </si>
  <si>
    <t>Servicios de Salud</t>
  </si>
  <si>
    <t>Personal Administrativo</t>
  </si>
  <si>
    <t>Personal Médico, Paramédico y afín</t>
  </si>
  <si>
    <t>Seguridad Pública</t>
  </si>
  <si>
    <t>Nombre del Programa o Ley 1</t>
  </si>
  <si>
    <t>Nombre del Programa o Ley 2</t>
  </si>
  <si>
    <t>Total del Gasto en Servicios Personales</t>
  </si>
  <si>
    <t>Fdos. y Bienes de Terceros en Garantía y/o en Admón. a L.P.</t>
  </si>
  <si>
    <t>Bienes Inmuebles, Infraestructura y Const. en Proceso</t>
  </si>
  <si>
    <t>Documentos con Contratistas por Obras Púb. por Pagar a Corto Plazo</t>
  </si>
  <si>
    <t xml:space="preserve">ACTIVO </t>
  </si>
  <si>
    <t>Informe Analítico de la Deuda Pública y Otros Pasivos - LDF</t>
  </si>
  <si>
    <t>A. Ingresos Totales (A = A1 + A2 + 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</si>
  <si>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</si>
  <si>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</si>
  <si>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</si>
  <si>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</si>
  <si>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>B. Egresos Presupuestarios  (B = B1 + B2)</t>
  </si>
  <si>
    <t>C. Remanentes del Ejercicio Anterior (C = C1 + C2)</t>
  </si>
  <si>
    <t>C1. Remanentes de Ingresos de Libre Disposición aplicados en el periodo</t>
  </si>
  <si>
    <t>C2. Remanentes de Transferencias Federales Etiquetadas aplicados en el periodo</t>
  </si>
  <si>
    <t>I. Balance Presupuestario (I = A - B + C)</t>
  </si>
  <si>
    <t>II. Balance Presupuestario sin Financiamiento Neto (II = I - A3)</t>
  </si>
  <si>
    <t>E. Intereses, Comisiones y Gastos de la Deuda (E = E1 + E2)</t>
  </si>
  <si>
    <t>E1. Intereses, Comisiones  y Gastos de la Deuda con Gasto No Etiquetado</t>
  </si>
  <si>
    <t>E2. Intereses, Comisiones 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</si>
  <si>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</si>
  <si>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</si>
  <si>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</si>
  <si>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</si>
  <si>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</si>
  <si>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</si>
  <si>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</si>
  <si>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G)</t>
  </si>
  <si>
    <t>V. Balance Presupuestario de Recursos Disponibles (V = A1 + A3.1 - B1 + C1)</t>
  </si>
  <si>
    <t>G2. Amortización de la Deuda Pública con Gasto No Etiquetado</t>
  </si>
  <si>
    <t xml:space="preserve">A3.1 Financiamiento Neto con Fuente de Pago de Ingresos de Libre </t>
  </si>
  <si>
    <t xml:space="preserve">        Disposición (A3.1 = F1 - G1)</t>
  </si>
  <si>
    <t xml:space="preserve">VI. Balance Presupuestario de Recursos Disponibles sin Financiamiento </t>
  </si>
  <si>
    <t xml:space="preserve">     Neto (VI = V - A3.1)</t>
  </si>
  <si>
    <t xml:space="preserve">III. Balance Presupuestario sin Financiamiento Neto y sin Remanentes </t>
  </si>
  <si>
    <t xml:space="preserve">    del Ejercicio Anterior (III = II - C)</t>
  </si>
  <si>
    <t>A3.2 Financiamiento Neto con Fuente de Pago de Transferencias Federales</t>
  </si>
  <si>
    <t xml:space="preserve">        Etiquetadas (A3.2 = F2 - G2)</t>
  </si>
  <si>
    <t xml:space="preserve">       Neto (VIII = VII - A3.2)</t>
  </si>
  <si>
    <t>Gasolinas y Diésel</t>
  </si>
  <si>
    <t>Tenencia o Uso de Vehículos</t>
  </si>
  <si>
    <t>Fondo de Estabilización de los Ingresos de las Ent. Fed.</t>
  </si>
  <si>
    <t>Fondo de Aport. para la Nómina Educativa y Gto. Op.</t>
  </si>
  <si>
    <t>Fondo de Aport. para el Fortalecimiento de los Municipios y de las Demarcaciones Territoriales del D.F.</t>
  </si>
  <si>
    <t>Fondo de Aport. para la Educación Tec. y de Adultos</t>
  </si>
  <si>
    <t>Materias Primas y Materiales de Prod. y Comercialización</t>
  </si>
  <si>
    <t>Vestuario, Blancos, Prendas de Protección y Art. Deportivos</t>
  </si>
  <si>
    <t>Servicios Profesionales, Científicos, Técnicos y Otros Serv.</t>
  </si>
  <si>
    <t>Servicios de Instalación, Reparación, Mantto. y Conservación</t>
  </si>
  <si>
    <t>Materiales de Admón., Emisión de Doctos. y Art. Oficiales</t>
  </si>
  <si>
    <t>Gastos Asociados a la Implementación de Nuevas Leyes Fed. o Reformas a las Mismas</t>
  </si>
  <si>
    <t>Sentencias Laborales Definitivas</t>
  </si>
  <si>
    <t>Clasificación de Servicios Personales por Categoría</t>
  </si>
  <si>
    <t>Provisiones para Contingencias y Otras Erogaciones Esp.</t>
  </si>
  <si>
    <t>Provisiones para Contingencias y Otras Erogaciones Especiales</t>
  </si>
  <si>
    <t>B2. Gasto Etiquetado (sin incluir Amortización de la Deuda Pública)</t>
  </si>
  <si>
    <t>B1. Gasto No Etiquetado  (sin incluir Amortización de la Deuda Pública)</t>
  </si>
  <si>
    <t>VII. Balance Presupuestario de Recursos Etiquetados (VII = A2 + A3.2 - B2 + C2)</t>
  </si>
  <si>
    <t xml:space="preserve">VIII. Balance Presupuestario de Recursos Etiquetados sin Financiamiento </t>
  </si>
  <si>
    <t>Fondo de Extracción de Hidrocarburos</t>
  </si>
  <si>
    <t>1. Ingresos Derivados de Financiamientos con Fuente de Pago de Ingresos de Libre Disposición</t>
  </si>
  <si>
    <t>Saldo al 31 de Diciembre de 2016</t>
  </si>
  <si>
    <t>Al 31 de diciembre de 2016 y al 30 de junio de 2017</t>
  </si>
  <si>
    <t>30 de junio</t>
  </si>
  <si>
    <t>Del 1 de enero al 30 de junio de 2017</t>
  </si>
  <si>
    <t>Monto pagado de la inversión al 30 de junio de 2017</t>
  </si>
  <si>
    <t>Monto pagado de la inversión actualizado al 30 de junio de 2017</t>
  </si>
  <si>
    <t>Saldo pendiente por pagar de la inversión al 30 de junio de 2017</t>
  </si>
  <si>
    <t>Poder Ejecutivo del Gobierno del Estado de Morelos</t>
  </si>
  <si>
    <t>BBVA BANCOMER S.A.  REG EST 005/2011</t>
  </si>
  <si>
    <t>BANAMEX S.A  REG EST 008/2011</t>
  </si>
  <si>
    <t>BANOBRAS REG EST 003/2013</t>
  </si>
  <si>
    <t>BANOBRAS REG EST 002/2012</t>
  </si>
  <si>
    <t>BANOBRAS REG EST 012/2013</t>
  </si>
  <si>
    <t>BANORTE REG EST 001/2014</t>
  </si>
  <si>
    <t>H.S.B.C. REG EST 002/2014</t>
  </si>
  <si>
    <t>BANCO INTERACCIONES  REG EST GEM/0007/2017</t>
  </si>
  <si>
    <t>BANCA AFIRME REG EST GEM/0006/2017</t>
  </si>
  <si>
    <t>BANCO INTERACCIONES  REG EST GEM/0008/2017</t>
  </si>
  <si>
    <t>BANOBRAS REG EST 002/2013</t>
  </si>
  <si>
    <t>BBVA BANCOMER</t>
  </si>
  <si>
    <t>BANAMEX</t>
  </si>
  <si>
    <t>BANOBRAS</t>
  </si>
  <si>
    <t>BANORTE</t>
  </si>
  <si>
    <t>H.S.B.C.</t>
  </si>
  <si>
    <t>AFIRME</t>
  </si>
  <si>
    <t>INTERACCIONES</t>
  </si>
  <si>
    <t>Estado Analítico del Ejercicio del Presupuesto de Egresos Detallado- LDF</t>
  </si>
  <si>
    <t>Clasificación Administrativa</t>
  </si>
  <si>
    <t>Del 01 de enero al 30 de junio del 2017</t>
  </si>
  <si>
    <t xml:space="preserve">Concepto  </t>
  </si>
  <si>
    <t>Ampliaciones/(Reducciones)</t>
  </si>
  <si>
    <t>1</t>
  </si>
  <si>
    <t>2</t>
  </si>
  <si>
    <t>3 = (1 + 2)</t>
  </si>
  <si>
    <t>4</t>
  </si>
  <si>
    <t>5</t>
  </si>
  <si>
    <t>6 = (3 - 4)</t>
  </si>
  <si>
    <t>$ 10,970,521,000</t>
  </si>
  <si>
    <t>$ 2,381,139,417</t>
  </si>
  <si>
    <t>$ 13,351,660,417</t>
  </si>
  <si>
    <t>$ 7,507,646,117</t>
  </si>
  <si>
    <t>$ 6,410,473,312</t>
  </si>
  <si>
    <t>$ 5,844,014,300</t>
  </si>
  <si>
    <t>Secretaría Ejecutiva de la Gubernatura</t>
  </si>
  <si>
    <t>$ 156,219,000</t>
  </si>
  <si>
    <t>-$ 1,092,954</t>
  </si>
  <si>
    <t>$ 155,126,046</t>
  </si>
  <si>
    <t>$ 116,800,671</t>
  </si>
  <si>
    <t>$ 95,799,881</t>
  </si>
  <si>
    <t>$ 38,325,375</t>
  </si>
  <si>
    <t>Secretaría de Gobierno</t>
  </si>
  <si>
    <t>$ 381,619,000</t>
  </si>
  <si>
    <t>-$ 1,278,026</t>
  </si>
  <si>
    <t>$ 380,340,974</t>
  </si>
  <si>
    <t>$ 148,877,329</t>
  </si>
  <si>
    <t>$ 138,984,125</t>
  </si>
  <si>
    <t>$ 231,463,645</t>
  </si>
  <si>
    <t>Secretaría de Hacienda</t>
  </si>
  <si>
    <t>$ 599,426,000</t>
  </si>
  <si>
    <t>$ 2,139,653,836</t>
  </si>
  <si>
    <t>$ 2,739,079,836</t>
  </si>
  <si>
    <t>$ 2,241,495,042</t>
  </si>
  <si>
    <t>$ 1,783,934,976</t>
  </si>
  <si>
    <t>$ 497,584,794</t>
  </si>
  <si>
    <t>Secretaría de Economía</t>
  </si>
  <si>
    <t>$ 186,722,000</t>
  </si>
  <si>
    <t>-$ 81,501,729</t>
  </si>
  <si>
    <t>$ 105,220,271</t>
  </si>
  <si>
    <t>$ 10,558,356</t>
  </si>
  <si>
    <t>$ 9,519,337</t>
  </si>
  <si>
    <t>$ 94,661,915</t>
  </si>
  <si>
    <t>Secretaría de Desarrollo Agropecuario</t>
  </si>
  <si>
    <t>$ 140,122,000</t>
  </si>
  <si>
    <t>-$ 29,218,552</t>
  </si>
  <si>
    <t>$ 110,903,448</t>
  </si>
  <si>
    <t>$ 27,858,186</t>
  </si>
  <si>
    <t>$ 25,237,705</t>
  </si>
  <si>
    <t>$ 83,045,262</t>
  </si>
  <si>
    <t>Secretaría de Obras Públicas</t>
  </si>
  <si>
    <t>$ 138,367,000</t>
  </si>
  <si>
    <t>$ 434,866,192</t>
  </si>
  <si>
    <t>$ 573,233,192</t>
  </si>
  <si>
    <t>$ 141,511,913</t>
  </si>
  <si>
    <t>$ 110,016,586</t>
  </si>
  <si>
    <t>$ 431,721,279</t>
  </si>
  <si>
    <t>Secretaría de Educación</t>
  </si>
  <si>
    <t>$ 43,851,000</t>
  </si>
  <si>
    <t>$ 30,999,948</t>
  </si>
  <si>
    <t>$ 74,850,948</t>
  </si>
  <si>
    <t>$ 49,466,145</t>
  </si>
  <si>
    <t>$ 48,788,010</t>
  </si>
  <si>
    <t>$ 25,384,803</t>
  </si>
  <si>
    <t>Secretaría de Salud</t>
  </si>
  <si>
    <t>$ 20,325,000</t>
  </si>
  <si>
    <t>-$ 227,507</t>
  </si>
  <si>
    <t>$ 20,097,493</t>
  </si>
  <si>
    <t>$ 6,616,207</t>
  </si>
  <si>
    <t>$ 5,124,028</t>
  </si>
  <si>
    <t>$ 13,481,286</t>
  </si>
  <si>
    <t>Fiscalía General del Estado</t>
  </si>
  <si>
    <t>$ 355,330,000</t>
  </si>
  <si>
    <t>$ 26,422,524</t>
  </si>
  <si>
    <t>$ 381,752,524</t>
  </si>
  <si>
    <t>$ 140,534,106</t>
  </si>
  <si>
    <t>$ 130,436,019</t>
  </si>
  <si>
    <t>$ 241,218,418</t>
  </si>
  <si>
    <t>Secretaría de Administración</t>
  </si>
  <si>
    <t>$ 96,500,000</t>
  </si>
  <si>
    <t>$ 46,416,576</t>
  </si>
  <si>
    <t>$ 142,916,576</t>
  </si>
  <si>
    <t>$ 92,827,067</t>
  </si>
  <si>
    <t>$ 88,941,099</t>
  </si>
  <si>
    <t>$ 50,089,509</t>
  </si>
  <si>
    <t>Secretaría de la Contraloría</t>
  </si>
  <si>
    <t>$ 24,174,000</t>
  </si>
  <si>
    <t>$ 5,507,801</t>
  </si>
  <si>
    <t>$ 29,681,801</t>
  </si>
  <si>
    <t>$ 14,183,101</t>
  </si>
  <si>
    <t>$ 13,108,195</t>
  </si>
  <si>
    <t>$ 15,498,700</t>
  </si>
  <si>
    <t>Comisión Estatal de Seguridad Pública</t>
  </si>
  <si>
    <t>$ 717,141,000</t>
  </si>
  <si>
    <t>-$ 56,887,561</t>
  </si>
  <si>
    <t>$ 660,253,439</t>
  </si>
  <si>
    <t>$ 293,551,709</t>
  </si>
  <si>
    <t>$ 258,228,754</t>
  </si>
  <si>
    <t>$ 366,701,730</t>
  </si>
  <si>
    <t>Consejería Jurídica</t>
  </si>
  <si>
    <t>$ 22,874,000</t>
  </si>
  <si>
    <t>-$ 2,030,649</t>
  </si>
  <si>
    <t>$ 20,843,351</t>
  </si>
  <si>
    <t>$ 7,308,877</t>
  </si>
  <si>
    <t>$ 6,775,804</t>
  </si>
  <si>
    <t>$ 13,534,475</t>
  </si>
  <si>
    <t>Secretaría de Turismo</t>
  </si>
  <si>
    <t>$ 36,482,000</t>
  </si>
  <si>
    <t>-$ 2,765,698</t>
  </si>
  <si>
    <t>$ 33,716,302</t>
  </si>
  <si>
    <t>$ 6,871,383</t>
  </si>
  <si>
    <t>$ 5,995,419</t>
  </si>
  <si>
    <t>$ 26,844,919</t>
  </si>
  <si>
    <t>Secretaría de Desarrollo Social</t>
  </si>
  <si>
    <t>$ 114,047,000</t>
  </si>
  <si>
    <t>$ 18,000,798</t>
  </si>
  <si>
    <t>$ 132,047,798</t>
  </si>
  <si>
    <t>$ 19,913,595</t>
  </si>
  <si>
    <t>$ 13,739,900</t>
  </si>
  <si>
    <t>$ 112,134,203</t>
  </si>
  <si>
    <t>Secretaría del Trabajo</t>
  </si>
  <si>
    <t>$ 86,225,000</t>
  </si>
  <si>
    <t>$ 1,575,184</t>
  </si>
  <si>
    <t>$ 87,800,184</t>
  </si>
  <si>
    <t>$ 36,584,765</t>
  </si>
  <si>
    <t>$ 34,566,066</t>
  </si>
  <si>
    <t>$ 51,215,420</t>
  </si>
  <si>
    <t>Secretaría de Cultura</t>
  </si>
  <si>
    <t>$ 63,895,000</t>
  </si>
  <si>
    <t>$ 13,217,194</t>
  </si>
  <si>
    <t>$ 77,112,194</t>
  </si>
  <si>
    <t>$ 37,303,975</t>
  </si>
  <si>
    <t>$ 30,696,496</t>
  </si>
  <si>
    <t>$ 39,808,220</t>
  </si>
  <si>
    <t>Secretaría de Desarrollo Sustentable</t>
  </si>
  <si>
    <t>$ 104,662,000</t>
  </si>
  <si>
    <t>-$ 19,258,806</t>
  </si>
  <si>
    <t>$ 85,403,194</t>
  </si>
  <si>
    <t>$ 23,722,410</t>
  </si>
  <si>
    <t>$ 21,621,164</t>
  </si>
  <si>
    <t>$ 61,680,783</t>
  </si>
  <si>
    <t>Secretaría de Innovación, Ciencia y Tecnología</t>
  </si>
  <si>
    <t>$ 43,226,000</t>
  </si>
  <si>
    <t>-$ 12,807,800</t>
  </si>
  <si>
    <t>$ 30,418,200</t>
  </si>
  <si>
    <t>$ 7,400,968</t>
  </si>
  <si>
    <t>$ 6,332,162</t>
  </si>
  <si>
    <t>$ 23,017,232</t>
  </si>
  <si>
    <t>Secretaría de Movilidad y Transporte</t>
  </si>
  <si>
    <t>$ 97,981,000</t>
  </si>
  <si>
    <t>$ 21,383,519</t>
  </si>
  <si>
    <t>$ 119,364,519</t>
  </si>
  <si>
    <t>$ 63,035,852</t>
  </si>
  <si>
    <t>$ 42,375,864</t>
  </si>
  <si>
    <t>$ 56,328,667</t>
  </si>
  <si>
    <t>Municipios</t>
  </si>
  <si>
    <t>$ 2,402,067,000</t>
  </si>
  <si>
    <t>$ 25,689,894</t>
  </si>
  <si>
    <t>$ 2,427,756,894</t>
  </si>
  <si>
    <t>$ 1,286,919,906</t>
  </si>
  <si>
    <t>$ 1,136,073,029</t>
  </si>
  <si>
    <t>$ 1,140,836,988</t>
  </si>
  <si>
    <t>Organismos (Entidades Paraestatales y Fideicomisos No Empresariales y No Financieros)</t>
  </si>
  <si>
    <t>$ 1,972,004,000</t>
  </si>
  <si>
    <t>$ 286,542,078</t>
  </si>
  <si>
    <t>$ 2,258,546,078</t>
  </si>
  <si>
    <t>$ 1,433,679,006</t>
  </si>
  <si>
    <t>$ 1,140,231,717</t>
  </si>
  <si>
    <t>$ 824,867,072</t>
  </si>
  <si>
    <t>Gastos Institucionales</t>
  </si>
  <si>
    <t>$ 1,160,641,000</t>
  </si>
  <si>
    <t>-$ 507,328,402</t>
  </si>
  <si>
    <t>$ 653,312,598</t>
  </si>
  <si>
    <t>$ 137,194,506</t>
  </si>
  <si>
    <t>$ 127,846,662</t>
  </si>
  <si>
    <t>$ 516,118,092</t>
  </si>
  <si>
    <t>Poder Legislativo</t>
  </si>
  <si>
    <t>$ 468,500,000</t>
  </si>
  <si>
    <t>$ 0</t>
  </si>
  <si>
    <t>$ 254,642,857</t>
  </si>
  <si>
    <t>$ 231,642,857</t>
  </si>
  <si>
    <t>$ 213,857,143</t>
  </si>
  <si>
    <t>Poder Judicial</t>
  </si>
  <si>
    <t>$ 605,990,000</t>
  </si>
  <si>
    <t>-$ 9,325,402</t>
  </si>
  <si>
    <t>$ 596,664,598</t>
  </si>
  <si>
    <t>$ 303,115,749</t>
  </si>
  <si>
    <t>$ 302,600,783</t>
  </si>
  <si>
    <t>$ 293,548,848</t>
  </si>
  <si>
    <t>Órganos Autónomos</t>
  </si>
  <si>
    <t>$ 932,131,000</t>
  </si>
  <si>
    <t>-$ 165,406,242</t>
  </si>
  <si>
    <t>$ 766,724,758</t>
  </si>
  <si>
    <t>$ 386,108,250</t>
  </si>
  <si>
    <t>$ 385,568,548</t>
  </si>
  <si>
    <t>$ 380,616,508</t>
  </si>
  <si>
    <t>Jubilados y Pensionados</t>
  </si>
  <si>
    <t>$ 215,192,121</t>
  </si>
  <si>
    <t>$ 215,157,850</t>
  </si>
  <si>
    <t>$ 213,047,010</t>
  </si>
  <si>
    <t>$ 34,272</t>
  </si>
  <si>
    <t>Fiscalía Especializada para la Investigación de Hechos de Corrupción</t>
  </si>
  <si>
    <t>$ 4,801,082</t>
  </si>
  <si>
    <t>$ 4,406,337</t>
  </si>
  <si>
    <t>$ 3,241,116</t>
  </si>
  <si>
    <t>$ 394,744</t>
  </si>
  <si>
    <t>$ 10,545,906,000</t>
  </si>
  <si>
    <t>$ 3,476,057,794</t>
  </si>
  <si>
    <t>$ 14,021,963,794</t>
  </si>
  <si>
    <t>$ 7,969,824,600</t>
  </si>
  <si>
    <t>$ 7,652,972,769</t>
  </si>
  <si>
    <t>$ 6,052,139,194</t>
  </si>
  <si>
    <t>$ 3,604,768</t>
  </si>
  <si>
    <t>$ 3,487,588</t>
  </si>
  <si>
    <t>$ 3,471,348</t>
  </si>
  <si>
    <t>$ 117,180</t>
  </si>
  <si>
    <t>$ 151,041,000</t>
  </si>
  <si>
    <t>$ 680,554,627</t>
  </si>
  <si>
    <t>$ 831,595,627</t>
  </si>
  <si>
    <t>$ 703,766,698</t>
  </si>
  <si>
    <t>$ 682,793,022</t>
  </si>
  <si>
    <t>$ 127,828,929</t>
  </si>
  <si>
    <t>$ 2,200,000</t>
  </si>
  <si>
    <t>$ 14,426,502</t>
  </si>
  <si>
    <t>$ 19,932,000</t>
  </si>
  <si>
    <t>$ 413,096,811</t>
  </si>
  <si>
    <t>$ 433,028,811</t>
  </si>
  <si>
    <t>$ 118,841,130</t>
  </si>
  <si>
    <t>$ 116,438,012</t>
  </si>
  <si>
    <t>$ 314,187,682</t>
  </si>
  <si>
    <t>$ 338,284,000</t>
  </si>
  <si>
    <t>$ 109,799,450</t>
  </si>
  <si>
    <t>$ 448,083,450</t>
  </si>
  <si>
    <t>$ 278,941,450</t>
  </si>
  <si>
    <t>$ 169,142,000</t>
  </si>
  <si>
    <t>$ 29,970,181</t>
  </si>
  <si>
    <t>$ 28,222,503</t>
  </si>
  <si>
    <t>$ 27,352,130</t>
  </si>
  <si>
    <t>$ 1,747,678</t>
  </si>
  <si>
    <t>$ 138,730,000</t>
  </si>
  <si>
    <t>$ 43,386,698</t>
  </si>
  <si>
    <t>$ 182,116,698</t>
  </si>
  <si>
    <t>$ 100,561,651</t>
  </si>
  <si>
    <t>$ 97,261,980</t>
  </si>
  <si>
    <t>$ 81,555,047</t>
  </si>
  <si>
    <t>$ 6,363,188</t>
  </si>
  <si>
    <t>$ 802,939</t>
  </si>
  <si>
    <t>$ 660,016</t>
  </si>
  <si>
    <t>$ 5,560,248</t>
  </si>
  <si>
    <t>$ 11,830,091</t>
  </si>
  <si>
    <t>$ 11,082,241</t>
  </si>
  <si>
    <t>$ 10,848,471</t>
  </si>
  <si>
    <t>$ 747,849</t>
  </si>
  <si>
    <t>$ 40,000,000</t>
  </si>
  <si>
    <t>$ 39,907,369</t>
  </si>
  <si>
    <t>$ 79,907,369</t>
  </si>
  <si>
    <t>$ 2,804,370</t>
  </si>
  <si>
    <t>$ 1,017,890</t>
  </si>
  <si>
    <t>$ 77,102,999</t>
  </si>
  <si>
    <t>$ 2,116,284</t>
  </si>
  <si>
    <t>$ 2,036,393</t>
  </si>
  <si>
    <t>$ 1,406,474,000</t>
  </si>
  <si>
    <t>$ 88,851,208</t>
  </si>
  <si>
    <t>$ 1,495,325,208</t>
  </si>
  <si>
    <t>$ 1,495,325,207</t>
  </si>
  <si>
    <t>$ 1,356,370,144</t>
  </si>
  <si>
    <t>$ 1</t>
  </si>
  <si>
    <t>$ 7,451,445,000</t>
  </si>
  <si>
    <t>$ 1,028,300,554</t>
  </si>
  <si>
    <t>$ 8,479,745,554</t>
  </si>
  <si>
    <t>$ 4,205,595,974</t>
  </si>
  <si>
    <t>$ 4,057,505,347</t>
  </si>
  <si>
    <t>$ 4,274,149,580</t>
  </si>
  <si>
    <t>$ 1,000,000,000</t>
  </si>
  <si>
    <t>$ 1,001,650,064</t>
  </si>
  <si>
    <t>$ 2,001,650,064</t>
  </si>
  <si>
    <t>$ 21,516,427,000</t>
  </si>
  <si>
    <t>$ 5,857,197,211</t>
  </si>
  <si>
    <t>$ 27,373,624,211</t>
  </si>
  <si>
    <t>$ 15,477,470,718</t>
  </si>
  <si>
    <t>$ 14,063,446,081</t>
  </si>
  <si>
    <t>$ 11,896,153,493</t>
  </si>
  <si>
    <t>Clasificación Funcional (Finalidad y Función)</t>
  </si>
  <si>
    <t>Gobierno</t>
  </si>
  <si>
    <t>$ 9,368,472,423</t>
  </si>
  <si>
    <t>$ 44,914,413</t>
  </si>
  <si>
    <t>$ 9,413,386,836</t>
  </si>
  <si>
    <t>$ 5,032,769,076</t>
  </si>
  <si>
    <t>$ 4,484,074,263</t>
  </si>
  <si>
    <t>$ 4,380,617,760</t>
  </si>
  <si>
    <t>Legislación</t>
  </si>
  <si>
    <t>$ 8,625,108</t>
  </si>
  <si>
    <t>-$ 321,246</t>
  </si>
  <si>
    <t>$ 8,303,862</t>
  </si>
  <si>
    <t>$ 3,266,474</t>
  </si>
  <si>
    <t>$ 3,076,077</t>
  </si>
  <si>
    <t>$ 5,037,388</t>
  </si>
  <si>
    <t>Justicia</t>
  </si>
  <si>
    <t>$ 699,661,168</t>
  </si>
  <si>
    <t>$ 21,692,593</t>
  </si>
  <si>
    <t>$ 721,353,761</t>
  </si>
  <si>
    <t>$ 262,697,618</t>
  </si>
  <si>
    <t>$ 246,740,415</t>
  </si>
  <si>
    <t>$ 458,656,143</t>
  </si>
  <si>
    <t>Coordinación de la Política de gobierno</t>
  </si>
  <si>
    <t>$ 138,951,723</t>
  </si>
  <si>
    <t>$ 220,507,146</t>
  </si>
  <si>
    <t>$ 359,458,869</t>
  </si>
  <si>
    <t>$ 291,407,496</t>
  </si>
  <si>
    <t>$ 284,595,184</t>
  </si>
  <si>
    <t>$ 68,051,372</t>
  </si>
  <si>
    <t>Relaciones Exteriores</t>
  </si>
  <si>
    <t>Asuntos Financieros y Hacendarios</t>
  </si>
  <si>
    <t>$ 7,629,295,000</t>
  </si>
  <si>
    <t>-$ 250,032,932</t>
  </si>
  <si>
    <t>$ 7,379,262,068</t>
  </si>
  <si>
    <t>$ 3,968,168,525</t>
  </si>
  <si>
    <t>$ 3,504,947,971</t>
  </si>
  <si>
    <t>$ 3,411,093,543</t>
  </si>
  <si>
    <t>Seguridad Nacional</t>
  </si>
  <si>
    <t>Asuntos de Orden Público y de Seguridad Interior</t>
  </si>
  <si>
    <t>$ 660,593,000</t>
  </si>
  <si>
    <t>$ 10,054,576</t>
  </si>
  <si>
    <t>$ 670,647,576</t>
  </si>
  <si>
    <t>$ 317,168,338</t>
  </si>
  <si>
    <t>$ 277,041,360</t>
  </si>
  <si>
    <t>$ 353,479,238</t>
  </si>
  <si>
    <t>$ 231,346,424</t>
  </si>
  <si>
    <t>$ 43,014,276</t>
  </si>
  <si>
    <t>$ 274,360,700</t>
  </si>
  <si>
    <t>$ 190,060,624</t>
  </si>
  <si>
    <t>$ 167,673,257</t>
  </si>
  <si>
    <t>$ 84,300,076</t>
  </si>
  <si>
    <t>Desarrollo Social</t>
  </si>
  <si>
    <t>$ 469,024,157</t>
  </si>
  <si>
    <t>$ 444,134,264</t>
  </si>
  <si>
    <t>$ 913,158,420</t>
  </si>
  <si>
    <t>$ 273,525,715</t>
  </si>
  <si>
    <t>$ 224,173,000</t>
  </si>
  <si>
    <t>$ 639,632,706</t>
  </si>
  <si>
    <t>Protección Ambiental</t>
  </si>
  <si>
    <t>$ 91,970,722</t>
  </si>
  <si>
    <t>-$ 14,244,721</t>
  </si>
  <si>
    <t>$ 77,726,001</t>
  </si>
  <si>
    <t>$ 22,381,352</t>
  </si>
  <si>
    <t>$ 20,578,778</t>
  </si>
  <si>
    <t>$ 55,344,649</t>
  </si>
  <si>
    <t>Vivienda y Servicios a la Comunidad</t>
  </si>
  <si>
    <t>$ 42,490,307</t>
  </si>
  <si>
    <t>$ 394,155,445</t>
  </si>
  <si>
    <t>$ 436,645,752</t>
  </si>
  <si>
    <t>$ 121,468,162</t>
  </si>
  <si>
    <t>$ 92,820,649</t>
  </si>
  <si>
    <t>$ 315,177,591</t>
  </si>
  <si>
    <t>Salud</t>
  </si>
  <si>
    <t>Recreación, Cultura y Otras Manifestaciones Sociales</t>
  </si>
  <si>
    <t>$ 68,145,078</t>
  </si>
  <si>
    <t>$ 33,010,183</t>
  </si>
  <si>
    <t>$ 101,155,261</t>
  </si>
  <si>
    <t>$ 46,073,909</t>
  </si>
  <si>
    <t>$ 38,769,213</t>
  </si>
  <si>
    <t>$ 55,081,352</t>
  </si>
  <si>
    <t>Educación</t>
  </si>
  <si>
    <t>$ 53,959,278</t>
  </si>
  <si>
    <t>$ 56,064,795</t>
  </si>
  <si>
    <t>$ 110,024,074</t>
  </si>
  <si>
    <t>$ 59,468,389</t>
  </si>
  <si>
    <t>$ 55,280,418</t>
  </si>
  <si>
    <t>$ 50,555,685</t>
  </si>
  <si>
    <t>Protección Social</t>
  </si>
  <si>
    <t>$ 3,867,314</t>
  </si>
  <si>
    <t>-$ 52,328</t>
  </si>
  <si>
    <t>$ 3,814,986</t>
  </si>
  <si>
    <t>$ 1,344,850</t>
  </si>
  <si>
    <t>$ 1,226,428</t>
  </si>
  <si>
    <t>$ 2,470,136</t>
  </si>
  <si>
    <t>Otros Asuntos Sociales</t>
  </si>
  <si>
    <t>$ 188,266,456</t>
  </si>
  <si>
    <t>-$ 24,571,602</t>
  </si>
  <si>
    <t>$ 163,694,854</t>
  </si>
  <si>
    <t>$ 16,172,846</t>
  </si>
  <si>
    <t>$ 10,373,487</t>
  </si>
  <si>
    <t>$ 147,522,007</t>
  </si>
  <si>
    <t>Desarrollo Económico</t>
  </si>
  <si>
    <t>$ 630,756,420</t>
  </si>
  <si>
    <t>-$ 102,837,325</t>
  </si>
  <si>
    <t>$ 527,919,095</t>
  </si>
  <si>
    <t>$ 157,628,544</t>
  </si>
  <si>
    <t>$ 111,694,525</t>
  </si>
  <si>
    <t>$ 370,290,550</t>
  </si>
  <si>
    <t>Asuntos Económicos, Comerciales y Laborales en General</t>
  </si>
  <si>
    <t>$ 334,845,606</t>
  </si>
  <si>
    <t>-$ 136,480,236</t>
  </si>
  <si>
    <t>$ 198,365,370</t>
  </si>
  <si>
    <t>$ 28,742,299</t>
  </si>
  <si>
    <t>$ 26,915,942</t>
  </si>
  <si>
    <t>$ 169,623,072</t>
  </si>
  <si>
    <t>Agropecuaria, Silvicultura, Pesca y Caza</t>
  </si>
  <si>
    <t>$ 25,122,000</t>
  </si>
  <si>
    <t>$ 43,281,448</t>
  </si>
  <si>
    <t>$ 68,403,448</t>
  </si>
  <si>
    <t>$ 42,858,186</t>
  </si>
  <si>
    <t>$ 25,545,262</t>
  </si>
  <si>
    <t>Combustibles y Energía</t>
  </si>
  <si>
    <t>$ 823,051</t>
  </si>
  <si>
    <t>Minería, Manufacturas y Construcción</t>
  </si>
  <si>
    <t>$ 95,000,000</t>
  </si>
  <si>
    <t>-$ 47,500,000</t>
  </si>
  <si>
    <t>$ 47,500,000</t>
  </si>
  <si>
    <t>Transporte</t>
  </si>
  <si>
    <t>$ 93,802,059</t>
  </si>
  <si>
    <t>$ 29,835,476</t>
  </si>
  <si>
    <t>$ 123,637,535</t>
  </si>
  <si>
    <t>$ 67,222,202</t>
  </si>
  <si>
    <t>$ 44,289,052</t>
  </si>
  <si>
    <t>$ 56,415,333</t>
  </si>
  <si>
    <t>Comunicaciones</t>
  </si>
  <si>
    <t>Turismo</t>
  </si>
  <si>
    <t>$ 32,872,134</t>
  </si>
  <si>
    <t>$ 16,381,455</t>
  </si>
  <si>
    <t>$ 49,253,589</t>
  </si>
  <si>
    <t>$ 6,044,464</t>
  </si>
  <si>
    <t>$ 5,257,384</t>
  </si>
  <si>
    <t>$ 43,209,125</t>
  </si>
  <si>
    <t>Ciencia, Tecnologia e Innovacion</t>
  </si>
  <si>
    <t>$ 49,114,621</t>
  </si>
  <si>
    <t>-$ 9,178,520</t>
  </si>
  <si>
    <t>$ 39,936,101</t>
  </si>
  <si>
    <t>$ 12,761,393</t>
  </si>
  <si>
    <t>$ 9,994,443</t>
  </si>
  <si>
    <t>$ 27,174,708</t>
  </si>
  <si>
    <t>Otras Industrias y Otros Asuntos Económicos</t>
  </si>
  <si>
    <t>Otras No Calsificadas En Funciones Anteriores</t>
  </si>
  <si>
    <t>$ 502,268,000</t>
  </si>
  <si>
    <t>$ 1,994,928,066</t>
  </si>
  <si>
    <t>$ 2,497,196,066</t>
  </si>
  <si>
    <t>$ 2,043,722,782</t>
  </si>
  <si>
    <t>$ 1,590,531,523</t>
  </si>
  <si>
    <t>$ 453,473,284</t>
  </si>
  <si>
    <t>Transacciones de la Deuda Pública / Costo Financiero de la Deuda</t>
  </si>
  <si>
    <t>$ 1,024,854,096</t>
  </si>
  <si>
    <t>$ 1,527,122,096</t>
  </si>
  <si>
    <t>$ 1,073,698,659</t>
  </si>
  <si>
    <t>$ 1,034,828,796</t>
  </si>
  <si>
    <t>$ 453,423,437</t>
  </si>
  <si>
    <t>Transferencias, Participaciones y Aportaciones entre diferentes Niveles y Órdenes de Gobierno</t>
  </si>
  <si>
    <t>Saneamiento del Sistema Financiero</t>
  </si>
  <si>
    <t>Adeudos de Ejercicios Fiscales Anteriores</t>
  </si>
  <si>
    <t>$ 970,073,970</t>
  </si>
  <si>
    <t>$ 970,024,122</t>
  </si>
  <si>
    <t>$ 555,702,727</t>
  </si>
  <si>
    <t>$ 49,847</t>
  </si>
  <si>
    <t>$ 9,857,919,000</t>
  </si>
  <si>
    <t>$ 1,591,653,643</t>
  </si>
  <si>
    <t>$ 11,449,572,643</t>
  </si>
  <si>
    <t>$ 6,162,697,540</t>
  </si>
  <si>
    <t>$ 5,871,464,688</t>
  </si>
  <si>
    <t>$ 5,286,875,103</t>
  </si>
  <si>
    <t>$ 51,005,545</t>
  </si>
  <si>
    <t>$ 38,287,134</t>
  </si>
  <si>
    <t>$ 37,416,760</t>
  </si>
  <si>
    <t>$ 12,718,412</t>
  </si>
  <si>
    <t>$ 1,413,611,336</t>
  </si>
  <si>
    <t>$ 11,271,530,336</t>
  </si>
  <si>
    <t>$ 6,018,269,895</t>
  </si>
  <si>
    <t>$ 5,731,223,327</t>
  </si>
  <si>
    <t>$ 5,253,260,442</t>
  </si>
  <si>
    <t>$ 126,152,270</t>
  </si>
  <si>
    <t>$ 105,256,020</t>
  </si>
  <si>
    <t>$ 101,940,109</t>
  </si>
  <si>
    <t>$ 20,896,250</t>
  </si>
  <si>
    <t>$ 884,492</t>
  </si>
  <si>
    <t>$ 477,014,000</t>
  </si>
  <si>
    <t>$ 1,281,995,436</t>
  </si>
  <si>
    <t>$ 1,759,009,436</t>
  </si>
  <si>
    <t>$ 1,114,479,890</t>
  </si>
  <si>
    <t>$ 1,109,913,599</t>
  </si>
  <si>
    <t>$ 644,529,547</t>
  </si>
  <si>
    <t>$ 68,356,479</t>
  </si>
  <si>
    <t>$ 8,447,731</t>
  </si>
  <si>
    <t>$ 6,661,252</t>
  </si>
  <si>
    <t>$ 59,908,747</t>
  </si>
  <si>
    <t>$ 710,391,882</t>
  </si>
  <si>
    <t>$ 628,419,208</t>
  </si>
  <si>
    <t>$ 628,392,943</t>
  </si>
  <si>
    <t>$ 81,972,674</t>
  </si>
  <si>
    <t>$ 67,963,014</t>
  </si>
  <si>
    <t>$ 47,081,947</t>
  </si>
  <si>
    <t>$ 20,881,067</t>
  </si>
  <si>
    <t>$ 32,713,889</t>
  </si>
  <si>
    <t>$ 18,055,819</t>
  </si>
  <si>
    <t>$ 17,822,048</t>
  </si>
  <si>
    <t>$ 14,658,071</t>
  </si>
  <si>
    <t>$ 471,132,233</t>
  </si>
  <si>
    <t>$ 809,416,233</t>
  </si>
  <si>
    <t>$ 411,672,246</t>
  </si>
  <si>
    <t>$ 409,295,393</t>
  </si>
  <si>
    <t>$ 397,743,987</t>
  </si>
  <si>
    <t>-$ 68,562,061</t>
  </si>
  <si>
    <t>$ 70,167,939</t>
  </si>
  <si>
    <t>$ 69,365,000</t>
  </si>
  <si>
    <t>$ 59,932,000</t>
  </si>
  <si>
    <t>$ 11,544,636</t>
  </si>
  <si>
    <t>$ 71,476,636</t>
  </si>
  <si>
    <t>$ 26,262,770</t>
  </si>
  <si>
    <t>$ 26,182,879</t>
  </si>
  <si>
    <t>$ 45,213,866</t>
  </si>
  <si>
    <t>$ 16,426,502</t>
  </si>
  <si>
    <t>$ 908,553</t>
  </si>
  <si>
    <t>$ 502,829</t>
  </si>
  <si>
    <t>$ 405,723</t>
  </si>
  <si>
    <t>-$ 29,966,000</t>
  </si>
  <si>
    <t>$ 29,966,000</t>
  </si>
  <si>
    <t>$ 15,517,080</t>
  </si>
  <si>
    <t>$ 5,017,155</t>
  </si>
  <si>
    <t>$ 10,499,924</t>
  </si>
  <si>
    <t>$ 4,342,218</t>
  </si>
  <si>
    <t>$ 590,864,078</t>
  </si>
  <si>
    <t>$ 741,905,078</t>
  </si>
  <si>
    <t>$ 666,384,400</t>
  </si>
  <si>
    <t>$ 645,411,603</t>
  </si>
  <si>
    <t>$ 75,520,678</t>
  </si>
  <si>
    <t>$ 169,117,954</t>
  </si>
  <si>
    <t>$ 320,158,954</t>
  </si>
  <si>
    <t>$ 244,638,275</t>
  </si>
  <si>
    <t>$ 231,814,739</t>
  </si>
  <si>
    <t>$ 421,746,125</t>
  </si>
  <si>
    <t>$ 413,596,864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</si>
</sst>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0;\(#,##0\);_-* &quot;-&quot;_-"/>
    <numFmt numFmtId="168" formatCode="dd/mm/yyyy;@"/>
  </numFmts>
  <fonts count="92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sz val="9"/>
      <color theme="1"/>
      <name val="Trebuchet MS"/>
      <family val="2"/>
    </font>
    <font>
      <sz val="9"/>
      <name val="Trebuchet MS"/>
      <family val="2"/>
    </font>
    <font>
      <sz val="12"/>
      <color theme="1"/>
      <name val="Trebuchet MS"/>
      <family val="2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b/>
      <sz val="9"/>
      <name val="Trebuchet MS"/>
      <family val="2"/>
    </font>
    <font>
      <b/>
      <i/>
      <sz val="9"/>
      <name val="Trebuchet MS"/>
      <family val="2"/>
    </font>
    <font>
      <b/>
      <i/>
      <sz val="12"/>
      <name val="Trebuchet MS"/>
      <family val="2"/>
    </font>
    <font>
      <sz val="14"/>
      <color theme="1"/>
      <name val="Trebuchet MS"/>
      <family val="2"/>
    </font>
    <font>
      <b/>
      <sz val="9"/>
      <color theme="0" tint="-0.499984740745262"/>
      <name val="Trebuchet MS"/>
      <family val="2"/>
    </font>
    <font>
      <b/>
      <sz val="13"/>
      <color theme="1"/>
      <name val="Trebuchet MS"/>
      <family val="2"/>
    </font>
    <font>
      <b/>
      <sz val="11"/>
      <color theme="0" tint="-0.499984740745262"/>
      <name val="Trebuchet MS"/>
      <family val="2"/>
    </font>
    <font>
      <b/>
      <sz val="9"/>
      <color theme="1"/>
      <name val="Trebuchet MS"/>
      <family val="2"/>
    </font>
    <font>
      <sz val="16"/>
      <color rgb="FFFF0000"/>
      <name val="Trebuchet MS"/>
      <family val="2"/>
    </font>
    <font>
      <b/>
      <i/>
      <sz val="12"/>
      <color theme="1"/>
      <name val="Trebuchet MS"/>
      <family val="2"/>
    </font>
    <font>
      <sz val="15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color indexed="8"/>
      <name val="Trebuchet MS"/>
      <family val="2"/>
    </font>
    <font>
      <sz val="8"/>
      <name val="Trebuchet MS"/>
      <family val="2"/>
    </font>
    <font>
      <b/>
      <sz val="14"/>
      <color theme="1"/>
      <name val="Trebuchet MS"/>
      <family val="2"/>
    </font>
    <font>
      <sz val="11"/>
      <color rgb="FF000000"/>
      <name val="Trebuchet MS"/>
      <family val="2"/>
    </font>
    <font>
      <b/>
      <sz val="11"/>
      <color theme="1"/>
      <name val="Trebuchet MS"/>
      <family val="2"/>
    </font>
    <font>
      <sz val="20"/>
      <color rgb="FFFF0000"/>
      <name val="Trebuchet MS"/>
      <family val="2"/>
    </font>
    <font>
      <b/>
      <sz val="20"/>
      <color rgb="FFFF0000"/>
      <name val="Trebuchet MS"/>
      <family val="2"/>
    </font>
    <font>
      <b/>
      <sz val="14"/>
      <name val="Trebuchet MS"/>
      <family val="2"/>
    </font>
    <font>
      <sz val="14"/>
      <name val="Trebuchet MS"/>
      <family val="2"/>
    </font>
    <font>
      <b/>
      <i/>
      <sz val="11"/>
      <name val="Trebuchet MS"/>
      <family val="2"/>
    </font>
    <font>
      <b/>
      <i/>
      <sz val="13"/>
      <color theme="1"/>
      <name val="Trebuchet MS"/>
      <family val="2"/>
    </font>
    <font>
      <b/>
      <sz val="11"/>
      <color rgb="FF000000"/>
      <name val="Trebuchet MS"/>
      <family val="2"/>
    </font>
    <font>
      <sz val="15"/>
      <color theme="0"/>
      <name val="Trebuchet MS"/>
      <family val="2"/>
    </font>
    <font>
      <b/>
      <sz val="15"/>
      <color theme="0"/>
      <name val="Trebuchet MS"/>
      <family val="2"/>
    </font>
    <font>
      <sz val="15"/>
      <color theme="0"/>
      <name val="Soberana Sans"/>
      <family val="3"/>
    </font>
    <font>
      <sz val="30"/>
      <color rgb="FFFF0000"/>
      <name val="Trebuchet MS"/>
      <family val="2"/>
    </font>
    <font>
      <b/>
      <i/>
      <sz val="14"/>
      <name val="Trebuchet MS"/>
      <family val="2"/>
    </font>
    <font>
      <i/>
      <sz val="13"/>
      <color theme="1"/>
      <name val="Trebuchet MS"/>
      <family val="2"/>
    </font>
    <font>
      <b/>
      <i/>
      <sz val="13"/>
      <color theme="0" tint="-0.499984740745262"/>
      <name val="Trebuchet MS"/>
      <family val="2"/>
    </font>
    <font>
      <i/>
      <sz val="13"/>
      <name val="Trebuchet MS"/>
      <family val="2"/>
    </font>
    <font>
      <b/>
      <sz val="15"/>
      <color theme="1"/>
      <name val="Trebuchet MS"/>
      <family val="2"/>
    </font>
    <font>
      <sz val="13"/>
      <color rgb="FF000000"/>
      <name val="Trebuchet MS"/>
      <family val="2"/>
    </font>
    <font>
      <b/>
      <i/>
      <sz val="13"/>
      <color rgb="FF000000"/>
      <name val="Trebuchet MS"/>
      <family val="2"/>
    </font>
    <font>
      <sz val="13"/>
      <color indexed="8"/>
      <name val="Trebuchet MS"/>
      <family val="2"/>
    </font>
    <font>
      <sz val="13"/>
      <color theme="1"/>
      <name val="Arial"/>
      <family val="2"/>
    </font>
    <font>
      <b/>
      <sz val="13"/>
      <color rgb="FF000000"/>
      <name val="Trebuchet MS"/>
      <family val="2"/>
    </font>
    <font>
      <b/>
      <sz val="14"/>
      <color rgb="FF000000"/>
      <name val="Trebuchet MS"/>
      <family val="2"/>
    </font>
    <font>
      <b/>
      <i/>
      <sz val="14"/>
      <color rgb="FF000000"/>
      <name val="Trebuchet MS"/>
      <family val="2"/>
    </font>
    <font>
      <b/>
      <sz val="14"/>
      <color indexed="8"/>
      <name val="Trebuchet MS"/>
      <family val="2"/>
    </font>
    <font>
      <b/>
      <sz val="14"/>
      <color theme="1"/>
      <name val="Arial"/>
      <family val="2"/>
    </font>
    <font>
      <b/>
      <i/>
      <sz val="14"/>
      <color theme="1"/>
      <name val="Trebuchet MS"/>
      <family val="2"/>
    </font>
    <font>
      <sz val="10"/>
      <name val="Arial"/>
      <family val="2"/>
    </font>
    <font>
      <b/>
      <sz val="15"/>
      <name val="Trebuchet MS"/>
      <family val="2"/>
    </font>
    <font>
      <b/>
      <sz val="16"/>
      <name val="Trebuchet MS"/>
      <family val="2"/>
    </font>
    <font>
      <b/>
      <sz val="17"/>
      <color theme="0"/>
      <name val="Trebuchet MS"/>
      <family val="2"/>
    </font>
    <font>
      <sz val="17"/>
      <color theme="1"/>
      <name val="Trebuchet MS"/>
      <family val="2"/>
    </font>
    <font>
      <sz val="16"/>
      <color theme="1"/>
      <name val="Trebuchet MS"/>
      <family val="2"/>
    </font>
    <font>
      <b/>
      <i/>
      <sz val="15"/>
      <color theme="1"/>
      <name val="Trebuchet MS"/>
      <family val="2"/>
    </font>
    <font>
      <b/>
      <i/>
      <sz val="15"/>
      <name val="Trebuchet MS"/>
      <family val="2"/>
    </font>
    <font>
      <b/>
      <sz val="16"/>
      <color theme="1"/>
      <name val="Trebuchet MS"/>
      <family val="2"/>
    </font>
    <font>
      <b/>
      <sz val="17"/>
      <name val="Trebuchet MS"/>
      <family val="2"/>
    </font>
    <font>
      <b/>
      <sz val="17"/>
      <color theme="1"/>
      <name val="Trebuchet MS"/>
      <family val="2"/>
    </font>
    <font>
      <b/>
      <sz val="15"/>
      <color theme="0" tint="-0.499984740745262"/>
      <name val="Trebuchet MS"/>
      <family val="2"/>
    </font>
    <font>
      <sz val="15"/>
      <name val="Trebuchet MS"/>
      <family val="2"/>
    </font>
    <font>
      <b/>
      <i/>
      <sz val="15"/>
      <color theme="0" tint="-0.499984740745262"/>
      <name val="Trebuchet MS"/>
      <family val="2"/>
    </font>
    <font>
      <sz val="9"/>
      <color indexed="8"/>
      <name val="SansSerif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3" fillId="0" borderId="0"/>
    <xf numFmtId="43" fontId="9" fillId="0" borderId="0" applyFont="0" applyFill="0" applyBorder="0" applyAlignment="0" applyProtection="0"/>
    <xf numFmtId="0" fontId="3" fillId="0" borderId="0"/>
    <xf numFmtId="0" fontId="9" fillId="0" borderId="0"/>
    <xf numFmtId="43" fontId="1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73" fillId="0" borderId="0"/>
  </cellStyleXfs>
  <cellXfs count="74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1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0" fillId="0" borderId="0" xfId="0" applyFont="1" applyAlignment="1">
      <alignment wrapText="1"/>
    </xf>
    <xf numFmtId="14" fontId="10" fillId="0" borderId="0" xfId="0" applyNumberFormat="1" applyFont="1" applyAlignment="1">
      <alignment wrapText="1"/>
    </xf>
    <xf numFmtId="0" fontId="12" fillId="0" borderId="0" xfId="0" applyFont="1" applyFill="1"/>
    <xf numFmtId="0" fontId="13" fillId="4" borderId="0" xfId="0" applyFont="1" applyFill="1" applyProtection="1">
      <protection locked="0"/>
    </xf>
    <xf numFmtId="0" fontId="13" fillId="4" borderId="0" xfId="0" applyFont="1" applyFill="1" applyBorder="1" applyAlignment="1" applyProtection="1">
      <protection locked="0"/>
    </xf>
    <xf numFmtId="0" fontId="16" fillId="4" borderId="0" xfId="0" applyFont="1" applyFill="1" applyBorder="1" applyAlignment="1" applyProtection="1">
      <alignment vertical="top" wrapText="1"/>
      <protection locked="0"/>
    </xf>
    <xf numFmtId="0" fontId="15" fillId="4" borderId="0" xfId="0" applyFont="1" applyFill="1" applyBorder="1" applyProtection="1">
      <protection locked="0"/>
    </xf>
    <xf numFmtId="0" fontId="15" fillId="4" borderId="0" xfId="0" applyFont="1" applyFill="1" applyBorder="1" applyAlignment="1" applyProtection="1">
      <protection locked="0"/>
    </xf>
    <xf numFmtId="0" fontId="24" fillId="4" borderId="0" xfId="0" applyFont="1" applyFill="1" applyProtection="1">
      <protection locked="0"/>
    </xf>
    <xf numFmtId="0" fontId="28" fillId="4" borderId="0" xfId="0" applyFont="1" applyFill="1" applyBorder="1" applyProtection="1">
      <protection locked="0"/>
    </xf>
    <xf numFmtId="0" fontId="28" fillId="4" borderId="0" xfId="0" applyFont="1" applyFill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Border="1" applyAlignment="1" applyProtection="1">
      <protection locked="0"/>
    </xf>
    <xf numFmtId="3" fontId="23" fillId="4" borderId="0" xfId="0" applyNumberFormat="1" applyFont="1" applyFill="1" applyBorder="1" applyAlignment="1" applyProtection="1">
      <alignment vertical="top"/>
      <protection locked="0"/>
    </xf>
    <xf numFmtId="0" fontId="25" fillId="4" borderId="0" xfId="0" applyFont="1" applyFill="1" applyBorder="1" applyAlignment="1" applyProtection="1">
      <alignment vertical="top"/>
      <protection locked="0"/>
    </xf>
    <xf numFmtId="0" fontId="16" fillId="4" borderId="0" xfId="0" applyFont="1" applyFill="1" applyBorder="1" applyAlignment="1" applyProtection="1">
      <alignment vertical="top"/>
      <protection locked="0"/>
    </xf>
    <xf numFmtId="0" fontId="16" fillId="4" borderId="0" xfId="0" applyFont="1" applyFill="1" applyBorder="1" applyAlignment="1" applyProtection="1">
      <protection locked="0"/>
    </xf>
    <xf numFmtId="0" fontId="17" fillId="4" borderId="0" xfId="0" applyFont="1" applyFill="1" applyAlignment="1" applyProtection="1">
      <alignment vertical="top"/>
      <protection locked="0"/>
    </xf>
    <xf numFmtId="0" fontId="13" fillId="4" borderId="0" xfId="0" applyFont="1" applyFill="1" applyAlignment="1" applyProtection="1">
      <alignment vertical="top"/>
      <protection locked="0"/>
    </xf>
    <xf numFmtId="0" fontId="13" fillId="4" borderId="0" xfId="0" applyFont="1" applyFill="1" applyBorder="1" applyProtection="1">
      <protection locked="0"/>
    </xf>
    <xf numFmtId="0" fontId="7" fillId="4" borderId="0" xfId="1" applyNumberFormat="1" applyFont="1" applyFill="1" applyBorder="1" applyAlignment="1" applyProtection="1">
      <alignment vertical="center"/>
      <protection locked="0"/>
    </xf>
    <xf numFmtId="0" fontId="7" fillId="4" borderId="11" xfId="1" applyNumberFormat="1" applyFont="1" applyFill="1" applyBorder="1" applyAlignment="1" applyProtection="1">
      <alignment vertical="center"/>
      <protection locked="0"/>
    </xf>
    <xf numFmtId="0" fontId="13" fillId="4" borderId="12" xfId="0" applyFont="1" applyFill="1" applyBorder="1" applyProtection="1">
      <protection locked="0"/>
    </xf>
    <xf numFmtId="0" fontId="13" fillId="4" borderId="0" xfId="0" applyFont="1" applyFill="1" applyBorder="1" applyAlignment="1" applyProtection="1">
      <alignment vertical="top"/>
      <protection locked="0"/>
    </xf>
    <xf numFmtId="0" fontId="24" fillId="4" borderId="11" xfId="0" applyFont="1" applyFill="1" applyBorder="1" applyAlignment="1" applyProtection="1">
      <alignment vertical="top"/>
      <protection locked="0"/>
    </xf>
    <xf numFmtId="0" fontId="24" fillId="4" borderId="12" xfId="0" applyFont="1" applyFill="1" applyBorder="1" applyProtection="1">
      <protection locked="0"/>
    </xf>
    <xf numFmtId="0" fontId="24" fillId="4" borderId="0" xfId="0" applyFont="1" applyFill="1" applyAlignment="1" applyProtection="1">
      <alignment vertical="top"/>
      <protection locked="0"/>
    </xf>
    <xf numFmtId="0" fontId="24" fillId="4" borderId="0" xfId="0" applyFont="1" applyFill="1" applyBorder="1" applyProtection="1">
      <protection locked="0"/>
    </xf>
    <xf numFmtId="0" fontId="15" fillId="4" borderId="11" xfId="0" applyFont="1" applyFill="1" applyBorder="1" applyAlignment="1" applyProtection="1">
      <alignment vertical="top"/>
      <protection locked="0"/>
    </xf>
    <xf numFmtId="0" fontId="29" fillId="4" borderId="0" xfId="0" applyFont="1" applyFill="1" applyBorder="1" applyAlignment="1" applyProtection="1">
      <alignment vertical="top"/>
      <protection locked="0"/>
    </xf>
    <xf numFmtId="3" fontId="16" fillId="4" borderId="0" xfId="0" applyNumberFormat="1" applyFont="1" applyFill="1" applyBorder="1" applyAlignment="1" applyProtection="1">
      <alignment vertical="top"/>
      <protection locked="0"/>
    </xf>
    <xf numFmtId="3" fontId="29" fillId="4" borderId="0" xfId="0" applyNumberFormat="1" applyFont="1" applyFill="1" applyBorder="1" applyAlignment="1" applyProtection="1">
      <alignment vertical="top"/>
      <protection locked="0"/>
    </xf>
    <xf numFmtId="0" fontId="15" fillId="4" borderId="12" xfId="0" applyFont="1" applyFill="1" applyBorder="1" applyProtection="1">
      <protection locked="0"/>
    </xf>
    <xf numFmtId="0" fontId="15" fillId="4" borderId="0" xfId="0" applyFont="1" applyFill="1" applyAlignment="1" applyProtection="1">
      <alignment vertical="top"/>
      <protection locked="0"/>
    </xf>
    <xf numFmtId="0" fontId="17" fillId="4" borderId="11" xfId="0" applyFont="1" applyFill="1" applyBorder="1" applyAlignment="1" applyProtection="1">
      <alignment vertical="top"/>
      <protection locked="0"/>
    </xf>
    <xf numFmtId="0" fontId="17" fillId="4" borderId="12" xfId="0" applyFont="1" applyFill="1" applyBorder="1" applyProtection="1">
      <protection locked="0"/>
    </xf>
    <xf numFmtId="0" fontId="28" fillId="4" borderId="11" xfId="0" applyFont="1" applyFill="1" applyBorder="1" applyAlignment="1" applyProtection="1">
      <alignment vertical="top"/>
      <protection locked="0"/>
    </xf>
    <xf numFmtId="0" fontId="28" fillId="4" borderId="12" xfId="0" applyFont="1" applyFill="1" applyBorder="1" applyProtection="1">
      <protection locked="0"/>
    </xf>
    <xf numFmtId="0" fontId="28" fillId="4" borderId="0" xfId="0" applyFont="1" applyFill="1" applyAlignment="1" applyProtection="1">
      <alignment vertical="top"/>
      <protection locked="0"/>
    </xf>
    <xf numFmtId="0" fontId="19" fillId="4" borderId="11" xfId="0" applyFont="1" applyFill="1" applyBorder="1" applyAlignment="1" applyProtection="1">
      <alignment vertical="top"/>
      <protection locked="0"/>
    </xf>
    <xf numFmtId="0" fontId="18" fillId="4" borderId="0" xfId="0" applyFont="1" applyFill="1" applyBorder="1" applyAlignment="1" applyProtection="1">
      <alignment vertical="top"/>
      <protection locked="0"/>
    </xf>
    <xf numFmtId="3" fontId="16" fillId="4" borderId="0" xfId="2" applyNumberFormat="1" applyFont="1" applyFill="1" applyBorder="1" applyAlignment="1" applyProtection="1">
      <alignment vertical="top"/>
      <protection locked="0"/>
    </xf>
    <xf numFmtId="0" fontId="23" fillId="4" borderId="0" xfId="0" applyFont="1" applyFill="1" applyBorder="1" applyAlignment="1" applyProtection="1">
      <alignment vertical="top" wrapText="1"/>
      <protection locked="0"/>
    </xf>
    <xf numFmtId="3" fontId="23" fillId="4" borderId="0" xfId="2" applyNumberFormat="1" applyFont="1" applyFill="1" applyBorder="1" applyAlignment="1" applyProtection="1">
      <alignment vertical="top"/>
      <protection locked="0"/>
    </xf>
    <xf numFmtId="0" fontId="13" fillId="4" borderId="13" xfId="0" applyFont="1" applyFill="1" applyBorder="1" applyAlignment="1" applyProtection="1">
      <alignment vertical="top"/>
      <protection locked="0"/>
    </xf>
    <xf numFmtId="0" fontId="13" fillId="4" borderId="14" xfId="0" applyFont="1" applyFill="1" applyBorder="1" applyAlignment="1" applyProtection="1">
      <alignment vertical="top"/>
      <protection locked="0"/>
    </xf>
    <xf numFmtId="0" fontId="13" fillId="4" borderId="15" xfId="0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top"/>
      <protection locked="0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 applyProtection="1">
      <alignment horizontal="right"/>
      <protection locked="0"/>
    </xf>
    <xf numFmtId="43" fontId="8" fillId="4" borderId="0" xfId="2" applyFont="1" applyFill="1" applyBorder="1" applyAlignment="1" applyProtection="1">
      <alignment vertical="top"/>
      <protection locked="0"/>
    </xf>
    <xf numFmtId="0" fontId="32" fillId="4" borderId="0" xfId="0" applyFont="1" applyFill="1" applyBorder="1" applyProtection="1">
      <protection locked="0"/>
    </xf>
    <xf numFmtId="164" fontId="16" fillId="4" borderId="0" xfId="1" applyFont="1" applyFill="1" applyBorder="1" applyProtection="1">
      <protection locked="0"/>
    </xf>
    <xf numFmtId="0" fontId="29" fillId="4" borderId="11" xfId="1" applyNumberFormat="1" applyFont="1" applyFill="1" applyBorder="1" applyAlignment="1" applyProtection="1">
      <alignment horizontal="centerContinuous" vertical="center"/>
      <protection locked="0"/>
    </xf>
    <xf numFmtId="0" fontId="19" fillId="4" borderId="11" xfId="0" applyFont="1" applyFill="1" applyBorder="1" applyAlignment="1" applyProtection="1">
      <protection locked="0"/>
    </xf>
    <xf numFmtId="0" fontId="28" fillId="4" borderId="11" xfId="0" applyFont="1" applyFill="1" applyBorder="1" applyAlignment="1" applyProtection="1">
      <protection locked="0"/>
    </xf>
    <xf numFmtId="0" fontId="35" fillId="4" borderId="0" xfId="0" applyFont="1" applyFill="1" applyBorder="1" applyAlignment="1" applyProtection="1">
      <alignment vertical="top"/>
      <protection locked="0"/>
    </xf>
    <xf numFmtId="0" fontId="15" fillId="4" borderId="11" xfId="0" applyFont="1" applyFill="1" applyBorder="1" applyAlignment="1" applyProtection="1">
      <protection locked="0"/>
    </xf>
    <xf numFmtId="0" fontId="33" fillId="4" borderId="0" xfId="0" applyFont="1" applyFill="1" applyBorder="1" applyAlignment="1" applyProtection="1">
      <alignment vertical="top"/>
      <protection locked="0"/>
    </xf>
    <xf numFmtId="0" fontId="36" fillId="4" borderId="11" xfId="0" applyFont="1" applyFill="1" applyBorder="1" applyAlignment="1" applyProtection="1">
      <protection locked="0"/>
    </xf>
    <xf numFmtId="0" fontId="38" fillId="4" borderId="13" xfId="0" applyFont="1" applyFill="1" applyBorder="1" applyAlignment="1" applyProtection="1">
      <protection locked="0"/>
    </xf>
    <xf numFmtId="3" fontId="29" fillId="4" borderId="0" xfId="0" applyNumberFormat="1" applyFont="1" applyFill="1" applyBorder="1" applyAlignment="1" applyProtection="1">
      <alignment horizontal="center" vertical="center"/>
      <protection locked="0"/>
    </xf>
    <xf numFmtId="3" fontId="29" fillId="4" borderId="0" xfId="0" applyNumberFormat="1" applyFont="1" applyFill="1" applyBorder="1" applyAlignment="1" applyProtection="1">
      <alignment vertical="center"/>
      <protection locked="0"/>
    </xf>
    <xf numFmtId="0" fontId="47" fillId="4" borderId="0" xfId="0" applyFont="1" applyFill="1" applyBorder="1" applyAlignment="1" applyProtection="1">
      <alignment horizontal="right"/>
    </xf>
    <xf numFmtId="0" fontId="39" fillId="4" borderId="0" xfId="0" applyFont="1" applyFill="1" applyBorder="1" applyProtection="1">
      <protection locked="0"/>
    </xf>
    <xf numFmtId="0" fontId="10" fillId="4" borderId="0" xfId="0" applyFont="1" applyFill="1" applyProtection="1">
      <protection locked="0"/>
    </xf>
    <xf numFmtId="0" fontId="24" fillId="0" borderId="0" xfId="0" applyFont="1" applyProtection="1">
      <protection locked="0"/>
    </xf>
    <xf numFmtId="0" fontId="41" fillId="4" borderId="0" xfId="4" applyFont="1" applyFill="1" applyProtection="1">
      <protection locked="0"/>
    </xf>
    <xf numFmtId="0" fontId="40" fillId="4" borderId="0" xfId="0" applyFont="1" applyFill="1" applyProtection="1">
      <protection locked="0"/>
    </xf>
    <xf numFmtId="0" fontId="41" fillId="4" borderId="0" xfId="4" applyFont="1" applyFill="1" applyAlignment="1" applyProtection="1">
      <alignment horizontal="center"/>
      <protection locked="0"/>
    </xf>
    <xf numFmtId="0" fontId="32" fillId="4" borderId="0" xfId="0" applyFont="1" applyFill="1" applyProtection="1">
      <protection locked="0"/>
    </xf>
    <xf numFmtId="0" fontId="32" fillId="0" borderId="0" xfId="0" applyFont="1" applyProtection="1">
      <protection locked="0"/>
    </xf>
    <xf numFmtId="0" fontId="44" fillId="4" borderId="0" xfId="4" applyFont="1" applyFill="1" applyProtection="1">
      <protection locked="0"/>
    </xf>
    <xf numFmtId="0" fontId="42" fillId="4" borderId="22" xfId="4" applyFont="1" applyFill="1" applyBorder="1" applyProtection="1">
      <protection locked="0"/>
    </xf>
    <xf numFmtId="0" fontId="42" fillId="4" borderId="2" xfId="4" applyFont="1" applyFill="1" applyBorder="1" applyProtection="1">
      <protection locked="0"/>
    </xf>
    <xf numFmtId="0" fontId="40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0" fillId="4" borderId="0" xfId="0" applyFill="1" applyProtection="1">
      <protection locked="0"/>
    </xf>
    <xf numFmtId="0" fontId="40" fillId="4" borderId="11" xfId="0" applyFont="1" applyFill="1" applyBorder="1" applyAlignment="1" applyProtection="1">
      <alignment horizontal="justify" vertical="center" wrapText="1"/>
      <protection locked="0"/>
    </xf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47" fillId="0" borderId="0" xfId="0" applyFont="1" applyProtection="1"/>
    <xf numFmtId="0" fontId="48" fillId="0" borderId="0" xfId="0" applyFont="1" applyAlignment="1" applyProtection="1">
      <alignment horizontal="center"/>
    </xf>
    <xf numFmtId="0" fontId="28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vertical="top"/>
      <protection locked="0"/>
    </xf>
    <xf numFmtId="0" fontId="34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32" fillId="0" borderId="0" xfId="0" applyFont="1" applyAlignment="1" applyProtection="1">
      <alignment vertical="center"/>
      <protection locked="0"/>
    </xf>
    <xf numFmtId="0" fontId="28" fillId="4" borderId="0" xfId="0" applyFont="1" applyFill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167" fontId="25" fillId="4" borderId="0" xfId="2" applyNumberFormat="1" applyFont="1" applyFill="1" applyBorder="1" applyAlignment="1" applyProtection="1">
      <alignment horizontal="right" vertical="top"/>
      <protection locked="0"/>
    </xf>
    <xf numFmtId="167" fontId="27" fillId="4" borderId="0" xfId="2" applyNumberFormat="1" applyFont="1" applyFill="1" applyBorder="1" applyAlignment="1" applyProtection="1">
      <alignment horizontal="right" vertical="top"/>
    </xf>
    <xf numFmtId="167" fontId="13" fillId="4" borderId="14" xfId="0" applyNumberFormat="1" applyFont="1" applyFill="1" applyBorder="1" applyAlignment="1" applyProtection="1">
      <alignment vertical="top"/>
      <protection locked="0"/>
    </xf>
    <xf numFmtId="167" fontId="19" fillId="4" borderId="12" xfId="0" applyNumberFormat="1" applyFont="1" applyFill="1" applyBorder="1" applyAlignment="1" applyProtection="1">
      <alignment vertical="top"/>
      <protection locked="0"/>
    </xf>
    <xf numFmtId="167" fontId="28" fillId="4" borderId="12" xfId="0" applyNumberFormat="1" applyFont="1" applyFill="1" applyBorder="1" applyAlignment="1" applyProtection="1">
      <alignment vertical="top"/>
      <protection locked="0"/>
    </xf>
    <xf numFmtId="167" fontId="15" fillId="4" borderId="12" xfId="0" applyNumberFormat="1" applyFont="1" applyFill="1" applyBorder="1" applyAlignment="1" applyProtection="1">
      <alignment vertical="top"/>
      <protection locked="0"/>
    </xf>
    <xf numFmtId="167" fontId="36" fillId="4" borderId="12" xfId="0" applyNumberFormat="1" applyFont="1" applyFill="1" applyBorder="1" applyAlignment="1" applyProtection="1">
      <alignment vertical="top"/>
      <protection locked="0"/>
    </xf>
    <xf numFmtId="167" fontId="38" fillId="4" borderId="15" xfId="0" applyNumberFormat="1" applyFont="1" applyFill="1" applyBorder="1" applyAlignment="1" applyProtection="1">
      <alignment vertical="top"/>
      <protection locked="0"/>
    </xf>
    <xf numFmtId="167" fontId="18" fillId="4" borderId="0" xfId="2" applyNumberFormat="1" applyFont="1" applyFill="1" applyBorder="1" applyAlignment="1" applyProtection="1">
      <alignment horizontal="right" vertical="top"/>
      <protection locked="0"/>
    </xf>
    <xf numFmtId="167" fontId="16" fillId="4" borderId="0" xfId="2" applyNumberFormat="1" applyFont="1" applyFill="1" applyBorder="1" applyAlignment="1" applyProtection="1">
      <alignment horizontal="right" vertical="top"/>
      <protection locked="0"/>
    </xf>
    <xf numFmtId="167" fontId="23" fillId="4" borderId="0" xfId="2" applyNumberFormat="1" applyFont="1" applyFill="1" applyBorder="1" applyAlignment="1" applyProtection="1">
      <alignment horizontal="right" vertical="top"/>
      <protection locked="0"/>
    </xf>
    <xf numFmtId="167" fontId="25" fillId="4" borderId="0" xfId="2" applyNumberFormat="1" applyFont="1" applyFill="1" applyBorder="1" applyAlignment="1" applyProtection="1">
      <alignment horizontal="right" vertical="top"/>
    </xf>
    <xf numFmtId="0" fontId="21" fillId="4" borderId="11" xfId="1" applyNumberFormat="1" applyFont="1" applyFill="1" applyBorder="1" applyAlignment="1" applyProtection="1">
      <alignment vertical="center"/>
      <protection locked="0"/>
    </xf>
    <xf numFmtId="0" fontId="45" fillId="4" borderId="11" xfId="0" applyFont="1" applyFill="1" applyBorder="1" applyAlignment="1" applyProtection="1">
      <alignment horizontal="center" vertical="center" wrapText="1"/>
      <protection locked="0"/>
    </xf>
    <xf numFmtId="0" fontId="45" fillId="4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Protection="1"/>
    <xf numFmtId="0" fontId="40" fillId="4" borderId="22" xfId="0" applyFont="1" applyFill="1" applyBorder="1" applyAlignment="1" applyProtection="1">
      <alignment horizontal="left" vertical="center" wrapText="1"/>
      <protection locked="0"/>
    </xf>
    <xf numFmtId="0" fontId="34" fillId="4" borderId="13" xfId="0" applyFont="1" applyFill="1" applyBorder="1" applyAlignment="1" applyProtection="1">
      <alignment horizontal="left" vertical="center"/>
      <protection locked="0"/>
    </xf>
    <xf numFmtId="167" fontId="17" fillId="4" borderId="0" xfId="0" applyNumberFormat="1" applyFont="1" applyFill="1" applyBorder="1" applyProtection="1">
      <protection locked="0"/>
    </xf>
    <xf numFmtId="167" fontId="10" fillId="0" borderId="0" xfId="0" applyNumberFormat="1" applyFont="1" applyProtection="1">
      <protection locked="0"/>
    </xf>
    <xf numFmtId="0" fontId="25" fillId="4" borderId="0" xfId="0" applyFont="1" applyFill="1" applyBorder="1" applyAlignment="1" applyProtection="1">
      <alignment horizontal="left" vertical="top" wrapText="1"/>
      <protection locked="0"/>
    </xf>
    <xf numFmtId="167" fontId="25" fillId="4" borderId="0" xfId="2" applyNumberFormat="1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27" fillId="4" borderId="0" xfId="0" applyFont="1" applyFill="1" applyBorder="1" applyAlignment="1" applyProtection="1">
      <alignment vertical="top"/>
      <protection locked="0"/>
    </xf>
    <xf numFmtId="0" fontId="32" fillId="4" borderId="11" xfId="0" applyFont="1" applyFill="1" applyBorder="1" applyAlignment="1" applyProtection="1">
      <alignment vertical="top"/>
      <protection locked="0"/>
    </xf>
    <xf numFmtId="166" fontId="50" fillId="4" borderId="0" xfId="2" applyNumberFormat="1" applyFont="1" applyFill="1" applyBorder="1" applyAlignment="1" applyProtection="1">
      <alignment vertical="top"/>
      <protection locked="0"/>
    </xf>
    <xf numFmtId="0" fontId="50" fillId="4" borderId="0" xfId="0" applyFont="1" applyFill="1" applyBorder="1" applyAlignment="1" applyProtection="1">
      <alignment vertical="top"/>
      <protection locked="0"/>
    </xf>
    <xf numFmtId="0" fontId="49" fillId="4" borderId="0" xfId="0" applyFont="1" applyFill="1" applyBorder="1" applyAlignment="1" applyProtection="1">
      <alignment vertical="top"/>
      <protection locked="0"/>
    </xf>
    <xf numFmtId="0" fontId="32" fillId="4" borderId="12" xfId="0" applyFont="1" applyFill="1" applyBorder="1" applyProtection="1">
      <protection locked="0"/>
    </xf>
    <xf numFmtId="0" fontId="32" fillId="4" borderId="0" xfId="0" applyFont="1" applyFill="1" applyAlignment="1" applyProtection="1">
      <alignment vertical="top"/>
      <protection locked="0"/>
    </xf>
    <xf numFmtId="0" fontId="19" fillId="4" borderId="13" xfId="0" applyFont="1" applyFill="1" applyBorder="1" applyAlignment="1" applyProtection="1">
      <alignment vertical="top"/>
      <protection locked="0"/>
    </xf>
    <xf numFmtId="0" fontId="17" fillId="4" borderId="14" xfId="0" applyFont="1" applyFill="1" applyBorder="1" applyProtection="1">
      <protection locked="0"/>
    </xf>
    <xf numFmtId="167" fontId="18" fillId="4" borderId="14" xfId="2" applyNumberFormat="1" applyFont="1" applyFill="1" applyBorder="1" applyAlignment="1" applyProtection="1">
      <alignment horizontal="right" vertical="top"/>
      <protection locked="0"/>
    </xf>
    <xf numFmtId="0" fontId="17" fillId="4" borderId="15" xfId="0" applyFont="1" applyFill="1" applyBorder="1" applyProtection="1">
      <protection locked="0"/>
    </xf>
    <xf numFmtId="0" fontId="7" fillId="4" borderId="26" xfId="1" applyNumberFormat="1" applyFont="1" applyFill="1" applyBorder="1" applyAlignment="1" applyProtection="1">
      <alignment vertical="center"/>
      <protection locked="0"/>
    </xf>
    <xf numFmtId="167" fontId="25" fillId="4" borderId="26" xfId="2" applyNumberFormat="1" applyFont="1" applyFill="1" applyBorder="1" applyAlignment="1" applyProtection="1">
      <alignment horizontal="right" vertical="top"/>
      <protection locked="0"/>
    </xf>
    <xf numFmtId="167" fontId="49" fillId="4" borderId="0" xfId="2" applyNumberFormat="1" applyFont="1" applyFill="1" applyBorder="1" applyAlignment="1" applyProtection="1">
      <alignment horizontal="right" vertical="top"/>
      <protection locked="0"/>
    </xf>
    <xf numFmtId="0" fontId="49" fillId="4" borderId="26" xfId="0" applyFont="1" applyFill="1" applyBorder="1" applyAlignment="1" applyProtection="1">
      <alignment horizontal="left" vertical="center"/>
      <protection locked="0"/>
    </xf>
    <xf numFmtId="167" fontId="25" fillId="4" borderId="26" xfId="2" applyNumberFormat="1" applyFont="1" applyFill="1" applyBorder="1" applyAlignment="1" applyProtection="1">
      <alignment horizontal="right" vertical="center"/>
      <protection locked="0"/>
    </xf>
    <xf numFmtId="0" fontId="13" fillId="4" borderId="27" xfId="0" applyFont="1" applyFill="1" applyBorder="1" applyAlignment="1" applyProtection="1">
      <alignment vertical="top"/>
      <protection locked="0"/>
    </xf>
    <xf numFmtId="0" fontId="25" fillId="4" borderId="0" xfId="0" applyFont="1" applyFill="1" applyBorder="1" applyAlignment="1" applyProtection="1">
      <alignment horizontal="left" vertical="top"/>
      <protection locked="0"/>
    </xf>
    <xf numFmtId="0" fontId="25" fillId="4" borderId="0" xfId="0" applyFont="1" applyFill="1" applyBorder="1" applyAlignment="1" applyProtection="1">
      <alignment horizontal="left" vertical="top"/>
      <protection locked="0"/>
    </xf>
    <xf numFmtId="0" fontId="29" fillId="4" borderId="0" xfId="1" applyNumberFormat="1" applyFont="1" applyFill="1" applyBorder="1" applyAlignment="1" applyProtection="1">
      <alignment vertical="center"/>
      <protection locked="0"/>
    </xf>
    <xf numFmtId="0" fontId="29" fillId="4" borderId="12" xfId="1" applyNumberFormat="1" applyFont="1" applyFill="1" applyBorder="1" applyAlignment="1" applyProtection="1">
      <alignment vertical="center"/>
      <protection locked="0"/>
    </xf>
    <xf numFmtId="0" fontId="29" fillId="4" borderId="32" xfId="1" applyNumberFormat="1" applyFont="1" applyFill="1" applyBorder="1" applyAlignment="1" applyProtection="1">
      <alignment vertical="center"/>
      <protection locked="0"/>
    </xf>
    <xf numFmtId="0" fontId="18" fillId="4" borderId="33" xfId="0" applyFont="1" applyFill="1" applyBorder="1" applyAlignment="1" applyProtection="1">
      <alignment vertical="top"/>
      <protection locked="0"/>
    </xf>
    <xf numFmtId="0" fontId="31" fillId="4" borderId="34" xfId="0" applyFont="1" applyFill="1" applyBorder="1" applyAlignment="1" applyProtection="1">
      <alignment vertical="top"/>
      <protection locked="0"/>
    </xf>
    <xf numFmtId="3" fontId="31" fillId="4" borderId="34" xfId="0" applyNumberFormat="1" applyFont="1" applyFill="1" applyBorder="1" applyAlignment="1" applyProtection="1">
      <alignment horizontal="center" vertical="top"/>
      <protection locked="0"/>
    </xf>
    <xf numFmtId="167" fontId="27" fillId="4" borderId="34" xfId="2" applyNumberFormat="1" applyFont="1" applyFill="1" applyBorder="1" applyAlignment="1" applyProtection="1">
      <alignment horizontal="right" vertical="center"/>
    </xf>
    <xf numFmtId="167" fontId="27" fillId="4" borderId="27" xfId="2" applyNumberFormat="1" applyFont="1" applyFill="1" applyBorder="1" applyAlignment="1" applyProtection="1">
      <alignment horizontal="right" vertical="center"/>
    </xf>
    <xf numFmtId="0" fontId="29" fillId="4" borderId="37" xfId="1" applyNumberFormat="1" applyFont="1" applyFill="1" applyBorder="1" applyAlignment="1" applyProtection="1">
      <alignment vertical="center"/>
      <protection locked="0"/>
    </xf>
    <xf numFmtId="0" fontId="21" fillId="4" borderId="0" xfId="1" applyNumberFormat="1" applyFont="1" applyFill="1" applyBorder="1" applyAlignment="1" applyProtection="1">
      <alignment vertical="center"/>
      <protection locked="0"/>
    </xf>
    <xf numFmtId="0" fontId="27" fillId="4" borderId="14" xfId="0" applyFont="1" applyFill="1" applyBorder="1" applyAlignment="1" applyProtection="1">
      <alignment vertical="center"/>
      <protection locked="0"/>
    </xf>
    <xf numFmtId="167" fontId="18" fillId="4" borderId="33" xfId="0" applyNumberFormat="1" applyFont="1" applyFill="1" applyBorder="1" applyAlignment="1" applyProtection="1">
      <alignment horizontal="right" vertical="center"/>
      <protection locked="0"/>
    </xf>
    <xf numFmtId="167" fontId="18" fillId="4" borderId="33" xfId="0" applyNumberFormat="1" applyFont="1" applyFill="1" applyBorder="1" applyAlignment="1" applyProtection="1">
      <alignment vertical="center"/>
      <protection locked="0"/>
    </xf>
    <xf numFmtId="167" fontId="18" fillId="4" borderId="26" xfId="0" applyNumberFormat="1" applyFont="1" applyFill="1" applyBorder="1" applyAlignment="1" applyProtection="1">
      <alignment vertical="center"/>
      <protection locked="0"/>
    </xf>
    <xf numFmtId="0" fontId="33" fillId="4" borderId="0" xfId="0" applyFont="1" applyFill="1" applyBorder="1" applyAlignment="1" applyProtection="1">
      <alignment vertical="center"/>
      <protection locked="0"/>
    </xf>
    <xf numFmtId="167" fontId="21" fillId="4" borderId="33" xfId="0" applyNumberFormat="1" applyFont="1" applyFill="1" applyBorder="1" applyAlignment="1" applyProtection="1">
      <alignment vertical="center"/>
      <protection locked="0"/>
    </xf>
    <xf numFmtId="167" fontId="25" fillId="4" borderId="33" xfId="0" applyNumberFormat="1" applyFont="1" applyFill="1" applyBorder="1" applyAlignment="1" applyProtection="1">
      <alignment vertical="center"/>
      <protection locked="0"/>
    </xf>
    <xf numFmtId="167" fontId="26" fillId="4" borderId="33" xfId="0" applyNumberFormat="1" applyFont="1" applyFill="1" applyBorder="1" applyAlignment="1" applyProtection="1">
      <alignment vertical="center"/>
      <protection locked="0"/>
    </xf>
    <xf numFmtId="167" fontId="25" fillId="4" borderId="26" xfId="0" applyNumberFormat="1" applyFont="1" applyFill="1" applyBorder="1" applyAlignment="1" applyProtection="1">
      <alignment vertical="center"/>
      <protection locked="0"/>
    </xf>
    <xf numFmtId="167" fontId="25" fillId="4" borderId="33" xfId="0" applyNumberFormat="1" applyFont="1" applyFill="1" applyBorder="1" applyAlignment="1" applyProtection="1">
      <alignment horizontal="center" vertical="center"/>
      <protection locked="0"/>
    </xf>
    <xf numFmtId="167" fontId="26" fillId="4" borderId="33" xfId="0" applyNumberFormat="1" applyFont="1" applyFill="1" applyBorder="1" applyAlignment="1" applyProtection="1">
      <alignment horizontal="center" vertical="center"/>
      <protection locked="0"/>
    </xf>
    <xf numFmtId="167" fontId="26" fillId="4" borderId="26" xfId="0" applyNumberFormat="1" applyFont="1" applyFill="1" applyBorder="1" applyAlignment="1" applyProtection="1">
      <alignment vertical="center"/>
      <protection locked="0"/>
    </xf>
    <xf numFmtId="167" fontId="16" fillId="4" borderId="33" xfId="0" applyNumberFormat="1" applyFont="1" applyFill="1" applyBorder="1" applyAlignment="1" applyProtection="1">
      <alignment vertical="center"/>
      <protection locked="0"/>
    </xf>
    <xf numFmtId="167" fontId="16" fillId="4" borderId="33" xfId="0" applyNumberFormat="1" applyFont="1" applyFill="1" applyBorder="1" applyAlignment="1" applyProtection="1">
      <alignment horizontal="center" vertical="center"/>
      <protection locked="0"/>
    </xf>
    <xf numFmtId="167" fontId="29" fillId="4" borderId="33" xfId="0" applyNumberFormat="1" applyFont="1" applyFill="1" applyBorder="1" applyAlignment="1" applyProtection="1">
      <alignment horizontal="center" vertical="center"/>
      <protection locked="0"/>
    </xf>
    <xf numFmtId="167" fontId="29" fillId="4" borderId="33" xfId="0" applyNumberFormat="1" applyFont="1" applyFill="1" applyBorder="1" applyAlignment="1" applyProtection="1">
      <alignment horizontal="right" vertical="center"/>
      <protection locked="0"/>
    </xf>
    <xf numFmtId="167" fontId="29" fillId="4" borderId="26" xfId="0" applyNumberFormat="1" applyFont="1" applyFill="1" applyBorder="1" applyAlignment="1" applyProtection="1">
      <alignment horizontal="right" vertical="center"/>
      <protection locked="0"/>
    </xf>
    <xf numFmtId="167" fontId="25" fillId="4" borderId="33" xfId="2" applyNumberFormat="1" applyFont="1" applyFill="1" applyBorder="1" applyAlignment="1" applyProtection="1">
      <alignment horizontal="right" vertical="center"/>
      <protection locked="0"/>
    </xf>
    <xf numFmtId="0" fontId="25" fillId="4" borderId="0" xfId="0" applyFont="1" applyFill="1" applyBorder="1" applyAlignment="1" applyProtection="1">
      <alignment horizontal="left" vertical="center"/>
      <protection locked="0"/>
    </xf>
    <xf numFmtId="167" fontId="25" fillId="4" borderId="0" xfId="0" applyNumberFormat="1" applyFont="1" applyFill="1" applyBorder="1" applyAlignment="1" applyProtection="1">
      <alignment vertical="center"/>
      <protection locked="0"/>
    </xf>
    <xf numFmtId="167" fontId="18" fillId="4" borderId="0" xfId="0" applyNumberFormat="1" applyFont="1" applyFill="1" applyBorder="1" applyAlignment="1" applyProtection="1">
      <alignment vertical="center"/>
      <protection locked="0"/>
    </xf>
    <xf numFmtId="167" fontId="26" fillId="4" borderId="0" xfId="0" applyNumberFormat="1" applyFont="1" applyFill="1" applyBorder="1" applyAlignment="1" applyProtection="1">
      <alignment vertical="center"/>
      <protection locked="0"/>
    </xf>
    <xf numFmtId="167" fontId="27" fillId="4" borderId="14" xfId="2" applyNumberFormat="1" applyFont="1" applyFill="1" applyBorder="1" applyAlignment="1" applyProtection="1">
      <alignment horizontal="right" vertical="center"/>
    </xf>
    <xf numFmtId="0" fontId="52" fillId="4" borderId="11" xfId="0" applyFont="1" applyFill="1" applyBorder="1" applyAlignment="1" applyProtection="1">
      <protection locked="0"/>
    </xf>
    <xf numFmtId="167" fontId="52" fillId="4" borderId="12" xfId="0" applyNumberFormat="1" applyFont="1" applyFill="1" applyBorder="1" applyAlignment="1" applyProtection="1">
      <alignment vertical="top"/>
      <protection locked="0"/>
    </xf>
    <xf numFmtId="0" fontId="40" fillId="4" borderId="2" xfId="0" applyFont="1" applyFill="1" applyBorder="1" applyAlignment="1" applyProtection="1">
      <alignment horizontal="justify" vertical="center" wrapText="1"/>
      <protection locked="0"/>
    </xf>
    <xf numFmtId="0" fontId="40" fillId="4" borderId="40" xfId="0" applyFont="1" applyFill="1" applyBorder="1" applyAlignment="1" applyProtection="1">
      <alignment horizontal="justify" vertical="center" wrapText="1"/>
      <protection locked="0"/>
    </xf>
    <xf numFmtId="0" fontId="40" fillId="4" borderId="0" xfId="0" applyFont="1" applyFill="1" applyBorder="1" applyAlignment="1" applyProtection="1">
      <alignment horizontal="justify" vertical="center" wrapText="1"/>
      <protection locked="0"/>
    </xf>
    <xf numFmtId="0" fontId="40" fillId="4" borderId="32" xfId="0" applyFont="1" applyFill="1" applyBorder="1" applyAlignment="1" applyProtection="1">
      <alignment horizontal="justify" vertical="center" wrapText="1"/>
      <protection locked="0"/>
    </xf>
    <xf numFmtId="167" fontId="40" fillId="4" borderId="33" xfId="0" applyNumberFormat="1" applyFont="1" applyFill="1" applyBorder="1" applyAlignment="1" applyProtection="1">
      <alignment horizontal="right" vertical="center" wrapText="1"/>
      <protection locked="0"/>
    </xf>
    <xf numFmtId="167" fontId="18" fillId="4" borderId="34" xfId="2" applyNumberFormat="1" applyFont="1" applyFill="1" applyBorder="1" applyAlignment="1" applyProtection="1">
      <alignment horizontal="right" vertical="top"/>
    </xf>
    <xf numFmtId="0" fontId="19" fillId="4" borderId="14" xfId="0" applyFont="1" applyFill="1" applyBorder="1" applyAlignment="1" applyProtection="1">
      <alignment horizontal="justify" vertical="center" wrapText="1"/>
      <protection locked="0"/>
    </xf>
    <xf numFmtId="0" fontId="19" fillId="4" borderId="13" xfId="0" applyFont="1" applyFill="1" applyBorder="1" applyAlignment="1" applyProtection="1">
      <alignment horizontal="justify" vertical="center" wrapText="1"/>
      <protection locked="0"/>
    </xf>
    <xf numFmtId="167" fontId="25" fillId="4" borderId="12" xfId="2" applyNumberFormat="1" applyFont="1" applyFill="1" applyBorder="1" applyAlignment="1" applyProtection="1">
      <alignment horizontal="right" vertical="top"/>
    </xf>
    <xf numFmtId="0" fontId="45" fillId="4" borderId="11" xfId="0" applyFont="1" applyFill="1" applyBorder="1" applyAlignment="1" applyProtection="1">
      <alignment vertical="center" wrapText="1"/>
      <protection locked="0"/>
    </xf>
    <xf numFmtId="167" fontId="42" fillId="4" borderId="40" xfId="4" applyNumberFormat="1" applyFont="1" applyFill="1" applyBorder="1" applyAlignment="1" applyProtection="1">
      <protection locked="0"/>
    </xf>
    <xf numFmtId="167" fontId="25" fillId="4" borderId="12" xfId="2" applyNumberFormat="1" applyFont="1" applyFill="1" applyBorder="1" applyAlignment="1" applyProtection="1">
      <alignment vertical="center"/>
    </xf>
    <xf numFmtId="167" fontId="42" fillId="4" borderId="32" xfId="4" applyNumberFormat="1" applyFont="1" applyFill="1" applyBorder="1" applyAlignment="1" applyProtection="1">
      <protection locked="0"/>
    </xf>
    <xf numFmtId="167" fontId="25" fillId="4" borderId="33" xfId="2" applyNumberFormat="1" applyFont="1" applyFill="1" applyBorder="1" applyAlignment="1" applyProtection="1">
      <alignment vertical="center"/>
      <protection locked="0"/>
    </xf>
    <xf numFmtId="167" fontId="21" fillId="4" borderId="15" xfId="2" applyNumberFormat="1" applyFont="1" applyFill="1" applyBorder="1" applyAlignment="1" applyProtection="1">
      <alignment vertical="center"/>
    </xf>
    <xf numFmtId="0" fontId="43" fillId="4" borderId="13" xfId="0" applyFont="1" applyFill="1" applyBorder="1" applyAlignment="1" applyProtection="1">
      <alignment vertical="top" wrapText="1"/>
      <protection locked="0"/>
    </xf>
    <xf numFmtId="0" fontId="43" fillId="4" borderId="14" xfId="0" applyFont="1" applyFill="1" applyBorder="1" applyAlignment="1" applyProtection="1">
      <alignment vertical="top" wrapText="1"/>
      <protection locked="0"/>
    </xf>
    <xf numFmtId="0" fontId="40" fillId="4" borderId="2" xfId="0" applyFont="1" applyFill="1" applyBorder="1" applyAlignment="1" applyProtection="1">
      <alignment horizontal="left" vertical="center" wrapText="1"/>
      <protection locked="0"/>
    </xf>
    <xf numFmtId="0" fontId="34" fillId="4" borderId="14" xfId="0" applyFont="1" applyFill="1" applyBorder="1" applyAlignment="1" applyProtection="1">
      <alignment horizontal="left" vertical="center"/>
      <protection locked="0"/>
    </xf>
    <xf numFmtId="0" fontId="40" fillId="4" borderId="33" xfId="0" applyFont="1" applyFill="1" applyBorder="1" applyAlignment="1" applyProtection="1">
      <alignment horizontal="justify" vertical="center" wrapText="1"/>
      <protection locked="0"/>
    </xf>
    <xf numFmtId="167" fontId="25" fillId="4" borderId="33" xfId="2" applyNumberFormat="1" applyFont="1" applyFill="1" applyBorder="1" applyAlignment="1" applyProtection="1">
      <alignment horizontal="right" vertical="top"/>
      <protection locked="0"/>
    </xf>
    <xf numFmtId="3" fontId="26" fillId="4" borderId="12" xfId="2" applyNumberFormat="1" applyFont="1" applyFill="1" applyBorder="1" applyAlignment="1" applyProtection="1">
      <alignment vertical="top"/>
      <protection locked="0"/>
    </xf>
    <xf numFmtId="167" fontId="26" fillId="4" borderId="12" xfId="2" applyNumberFormat="1" applyFont="1" applyFill="1" applyBorder="1" applyAlignment="1" applyProtection="1">
      <alignment horizontal="right" vertical="center"/>
    </xf>
    <xf numFmtId="0" fontId="44" fillId="4" borderId="14" xfId="0" applyFont="1" applyFill="1" applyBorder="1" applyAlignment="1" applyProtection="1">
      <alignment vertical="center"/>
      <protection locked="0"/>
    </xf>
    <xf numFmtId="167" fontId="19" fillId="4" borderId="12" xfId="0" applyNumberFormat="1" applyFont="1" applyFill="1" applyBorder="1" applyAlignment="1" applyProtection="1">
      <alignment horizontal="right" vertical="top" wrapText="1"/>
    </xf>
    <xf numFmtId="167" fontId="44" fillId="4" borderId="15" xfId="0" applyNumberFormat="1" applyFont="1" applyFill="1" applyBorder="1" applyAlignment="1" applyProtection="1">
      <alignment horizontal="right" vertical="center"/>
    </xf>
    <xf numFmtId="167" fontId="44" fillId="4" borderId="34" xfId="0" applyNumberFormat="1" applyFont="1" applyFill="1" applyBorder="1" applyAlignment="1" applyProtection="1">
      <alignment horizontal="right" vertical="center"/>
    </xf>
    <xf numFmtId="167" fontId="23" fillId="4" borderId="0" xfId="2" applyNumberFormat="1" applyFont="1" applyFill="1" applyBorder="1" applyAlignment="1" applyProtection="1">
      <alignment horizontal="right" vertical="top"/>
    </xf>
    <xf numFmtId="167" fontId="49" fillId="4" borderId="0" xfId="2" applyNumberFormat="1" applyFont="1" applyFill="1" applyBorder="1" applyAlignment="1" applyProtection="1">
      <alignment horizontal="right" vertical="top"/>
    </xf>
    <xf numFmtId="167" fontId="49" fillId="4" borderId="33" xfId="0" applyNumberFormat="1" applyFont="1" applyFill="1" applyBorder="1" applyAlignment="1" applyProtection="1">
      <alignment vertical="center"/>
    </xf>
    <xf numFmtId="167" fontId="49" fillId="4" borderId="26" xfId="0" applyNumberFormat="1" applyFont="1" applyFill="1" applyBorder="1" applyAlignment="1" applyProtection="1">
      <alignment vertical="center"/>
    </xf>
    <xf numFmtId="0" fontId="26" fillId="0" borderId="39" xfId="0" applyFont="1" applyBorder="1" applyAlignment="1" applyProtection="1">
      <alignment vertical="top" wrapText="1"/>
      <protection locked="0"/>
    </xf>
    <xf numFmtId="0" fontId="25" fillId="4" borderId="0" xfId="0" applyFont="1" applyFill="1" applyBorder="1" applyAlignment="1" applyProtection="1">
      <alignment horizontal="left" vertical="top" wrapText="1"/>
      <protection locked="0"/>
    </xf>
    <xf numFmtId="0" fontId="21" fillId="4" borderId="0" xfId="0" applyFont="1" applyFill="1" applyBorder="1" applyAlignment="1" applyProtection="1">
      <alignment vertical="center"/>
      <protection locked="0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Alignment="1" applyProtection="1">
      <alignment horizontal="center" vertical="center"/>
      <protection locked="0"/>
    </xf>
    <xf numFmtId="165" fontId="55" fillId="7" borderId="17" xfId="2" applyNumberFormat="1" applyFont="1" applyFill="1" applyBorder="1" applyAlignment="1" applyProtection="1">
      <alignment horizontal="center" wrapText="1"/>
      <protection locked="0"/>
    </xf>
    <xf numFmtId="0" fontId="54" fillId="7" borderId="18" xfId="0" applyFont="1" applyFill="1" applyBorder="1" applyProtection="1">
      <protection locked="0"/>
    </xf>
    <xf numFmtId="0" fontId="56" fillId="4" borderId="0" xfId="0" applyFont="1" applyFill="1" applyAlignment="1" applyProtection="1">
      <alignment vertical="top"/>
      <protection locked="0"/>
    </xf>
    <xf numFmtId="0" fontId="56" fillId="4" borderId="0" xfId="0" applyFont="1" applyFill="1" applyBorder="1" applyProtection="1">
      <protection locked="0"/>
    </xf>
    <xf numFmtId="165" fontId="55" fillId="7" borderId="29" xfId="2" applyNumberFormat="1" applyFont="1" applyFill="1" applyBorder="1" applyAlignment="1" applyProtection="1">
      <alignment horizontal="center" wrapText="1"/>
      <protection locked="0"/>
    </xf>
    <xf numFmtId="0" fontId="54" fillId="7" borderId="31" xfId="0" applyFont="1" applyFill="1" applyBorder="1" applyProtection="1">
      <protection locked="0"/>
    </xf>
    <xf numFmtId="0" fontId="17" fillId="4" borderId="0" xfId="0" applyFont="1" applyFill="1" applyBorder="1" applyAlignment="1" applyProtection="1">
      <alignment horizontal="left" vertical="center"/>
      <protection locked="0"/>
    </xf>
    <xf numFmtId="0" fontId="20" fillId="4" borderId="0" xfId="0" applyFont="1" applyFill="1" applyBorder="1" applyAlignment="1" applyProtection="1">
      <alignment horizontal="left" vertical="center"/>
      <protection locked="0"/>
    </xf>
    <xf numFmtId="0" fontId="17" fillId="4" borderId="0" xfId="0" applyFont="1" applyFill="1" applyAlignment="1" applyProtection="1">
      <alignment horizontal="left" vertical="center"/>
      <protection locked="0"/>
    </xf>
    <xf numFmtId="167" fontId="23" fillId="4" borderId="0" xfId="0" applyNumberFormat="1" applyFont="1" applyFill="1" applyBorder="1" applyAlignment="1" applyProtection="1">
      <alignment horizontal="right" vertical="top"/>
      <protection locked="0"/>
    </xf>
    <xf numFmtId="43" fontId="57" fillId="4" borderId="0" xfId="2" applyFont="1" applyFill="1" applyBorder="1" applyAlignment="1" applyProtection="1">
      <alignment horizontal="center" vertical="center"/>
    </xf>
    <xf numFmtId="0" fontId="32" fillId="4" borderId="0" xfId="0" applyFont="1" applyFill="1" applyBorder="1" applyAlignment="1" applyProtection="1">
      <alignment vertical="center"/>
      <protection locked="0"/>
    </xf>
    <xf numFmtId="0" fontId="32" fillId="4" borderId="12" xfId="0" applyFont="1" applyFill="1" applyBorder="1" applyAlignment="1" applyProtection="1">
      <alignment vertical="center"/>
      <protection locked="0"/>
    </xf>
    <xf numFmtId="0" fontId="27" fillId="4" borderId="0" xfId="0" applyFont="1" applyFill="1" applyBorder="1" applyAlignment="1" applyProtection="1">
      <alignment vertical="center"/>
      <protection locked="0"/>
    </xf>
    <xf numFmtId="167" fontId="49" fillId="4" borderId="0" xfId="2" applyNumberFormat="1" applyFont="1" applyFill="1" applyBorder="1" applyAlignment="1" applyProtection="1">
      <alignment horizontal="right" vertical="center"/>
    </xf>
    <xf numFmtId="0" fontId="44" fillId="4" borderId="0" xfId="0" applyFont="1" applyFill="1" applyAlignment="1" applyProtection="1">
      <alignment vertical="center"/>
      <protection locked="0"/>
    </xf>
    <xf numFmtId="0" fontId="31" fillId="4" borderId="0" xfId="0" applyFont="1" applyFill="1" applyBorder="1" applyAlignment="1" applyProtection="1">
      <alignment vertical="top"/>
      <protection locked="0"/>
    </xf>
    <xf numFmtId="0" fontId="28" fillId="4" borderId="12" xfId="0" applyFont="1" applyFill="1" applyBorder="1" applyAlignment="1" applyProtection="1">
      <alignment vertical="center"/>
      <protection locked="0"/>
    </xf>
    <xf numFmtId="0" fontId="44" fillId="4" borderId="12" xfId="0" applyFont="1" applyFill="1" applyBorder="1" applyAlignment="1" applyProtection="1">
      <alignment vertical="center"/>
      <protection locked="0"/>
    </xf>
    <xf numFmtId="0" fontId="52" fillId="4" borderId="0" xfId="0" applyFont="1" applyFill="1" applyAlignment="1" applyProtection="1">
      <alignment vertical="center"/>
      <protection locked="0"/>
    </xf>
    <xf numFmtId="0" fontId="52" fillId="4" borderId="12" xfId="0" applyFont="1" applyFill="1" applyBorder="1" applyAlignment="1" applyProtection="1">
      <alignment vertical="center"/>
      <protection locked="0"/>
    </xf>
    <xf numFmtId="0" fontId="24" fillId="4" borderId="0" xfId="0" applyFont="1" applyFill="1" applyAlignment="1" applyProtection="1">
      <alignment vertical="center"/>
      <protection locked="0"/>
    </xf>
    <xf numFmtId="167" fontId="13" fillId="4" borderId="0" xfId="0" applyNumberFormat="1" applyFont="1" applyFill="1" applyBorder="1" applyAlignment="1" applyProtection="1">
      <alignment vertical="top"/>
      <protection locked="0"/>
    </xf>
    <xf numFmtId="0" fontId="55" fillId="7" borderId="17" xfId="0" applyFont="1" applyFill="1" applyBorder="1" applyAlignment="1" applyProtection="1">
      <alignment horizontal="center" vertical="center" wrapText="1"/>
      <protection locked="0"/>
    </xf>
    <xf numFmtId="0" fontId="24" fillId="4" borderId="0" xfId="0" applyFont="1" applyFill="1" applyBorder="1" applyAlignment="1" applyProtection="1">
      <alignment vertical="center"/>
      <protection locked="0"/>
    </xf>
    <xf numFmtId="0" fontId="55" fillId="7" borderId="9" xfId="3" applyFont="1" applyFill="1" applyBorder="1" applyAlignment="1" applyProtection="1">
      <alignment horizontal="center" vertical="center" wrapText="1"/>
      <protection locked="0"/>
    </xf>
    <xf numFmtId="0" fontId="55" fillId="7" borderId="35" xfId="3" applyFont="1" applyFill="1" applyBorder="1" applyAlignment="1" applyProtection="1">
      <alignment horizontal="center" vertical="center" wrapText="1"/>
      <protection locked="0"/>
    </xf>
    <xf numFmtId="0" fontId="55" fillId="7" borderId="35" xfId="0" applyFont="1" applyFill="1" applyBorder="1" applyAlignment="1" applyProtection="1">
      <alignment horizontal="center" vertical="center" wrapText="1"/>
      <protection locked="0"/>
    </xf>
    <xf numFmtId="0" fontId="55" fillId="7" borderId="36" xfId="3" applyFont="1" applyFill="1" applyBorder="1" applyAlignment="1" applyProtection="1">
      <alignment horizontal="center" vertical="center" wrapText="1"/>
      <protection locked="0"/>
    </xf>
    <xf numFmtId="0" fontId="55" fillId="7" borderId="10" xfId="3" applyFont="1" applyFill="1" applyBorder="1" applyAlignment="1" applyProtection="1">
      <alignment vertical="center" wrapText="1"/>
      <protection locked="0"/>
    </xf>
    <xf numFmtId="0" fontId="39" fillId="4" borderId="0" xfId="0" applyFont="1" applyFill="1" applyBorder="1" applyAlignment="1" applyProtection="1">
      <alignment vertical="center"/>
      <protection locked="0"/>
    </xf>
    <xf numFmtId="0" fontId="49" fillId="4" borderId="11" xfId="1" applyNumberFormat="1" applyFont="1" applyFill="1" applyBorder="1" applyAlignment="1" applyProtection="1">
      <alignment vertical="center"/>
      <protection locked="0"/>
    </xf>
    <xf numFmtId="0" fontId="49" fillId="4" borderId="12" xfId="0" applyFont="1" applyFill="1" applyBorder="1" applyAlignment="1" applyProtection="1">
      <alignment vertical="top"/>
      <protection locked="0"/>
    </xf>
    <xf numFmtId="0" fontId="52" fillId="4" borderId="0" xfId="0" applyFont="1" applyFill="1" applyBorder="1" applyProtection="1">
      <protection locked="0"/>
    </xf>
    <xf numFmtId="0" fontId="29" fillId="4" borderId="11" xfId="1" applyNumberFormat="1" applyFont="1" applyFill="1" applyBorder="1" applyAlignment="1" applyProtection="1">
      <alignment vertical="center"/>
      <protection locked="0"/>
    </xf>
    <xf numFmtId="167" fontId="27" fillId="4" borderId="33" xfId="2" applyNumberFormat="1" applyFont="1" applyFill="1" applyBorder="1" applyAlignment="1" applyProtection="1">
      <alignment horizontal="right" vertical="center"/>
      <protection locked="0"/>
    </xf>
    <xf numFmtId="0" fontId="57" fillId="4" borderId="0" xfId="0" applyFont="1" applyFill="1" applyBorder="1" applyAlignment="1" applyProtection="1">
      <alignment horizontal="center" vertical="center"/>
      <protection locked="0"/>
    </xf>
    <xf numFmtId="0" fontId="15" fillId="4" borderId="12" xfId="0" applyFont="1" applyFill="1" applyBorder="1" applyAlignment="1" applyProtection="1">
      <protection locked="0"/>
    </xf>
    <xf numFmtId="0" fontId="52" fillId="4" borderId="14" xfId="0" applyFont="1" applyFill="1" applyBorder="1" applyProtection="1">
      <protection locked="0"/>
    </xf>
    <xf numFmtId="167" fontId="27" fillId="4" borderId="14" xfId="0" applyNumberFormat="1" applyFont="1" applyFill="1" applyBorder="1" applyAlignment="1" applyProtection="1">
      <alignment vertical="center"/>
      <protection locked="0"/>
    </xf>
    <xf numFmtId="0" fontId="52" fillId="4" borderId="15" xfId="0" applyFont="1" applyFill="1" applyBorder="1" applyAlignment="1" applyProtection="1"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3" fontId="31" fillId="4" borderId="0" xfId="0" applyNumberFormat="1" applyFont="1" applyFill="1" applyBorder="1" applyAlignment="1" applyProtection="1">
      <alignment horizontal="center" vertical="top"/>
      <protection locked="0"/>
    </xf>
    <xf numFmtId="167" fontId="38" fillId="4" borderId="0" xfId="0" applyNumberFormat="1" applyFont="1" applyFill="1" applyBorder="1" applyAlignment="1" applyProtection="1">
      <alignment vertical="top"/>
      <protection locked="0"/>
    </xf>
    <xf numFmtId="167" fontId="38" fillId="0" borderId="0" xfId="0" applyNumberFormat="1" applyFont="1" applyFill="1" applyBorder="1" applyAlignment="1" applyProtection="1">
      <alignment vertical="top"/>
      <protection locked="0"/>
    </xf>
    <xf numFmtId="0" fontId="60" fillId="4" borderId="13" xfId="0" applyFont="1" applyFill="1" applyBorder="1" applyAlignment="1" applyProtection="1">
      <alignment vertical="top"/>
      <protection locked="0"/>
    </xf>
    <xf numFmtId="0" fontId="29" fillId="4" borderId="33" xfId="1" applyNumberFormat="1" applyFont="1" applyFill="1" applyBorder="1" applyAlignment="1" applyProtection="1">
      <alignment vertical="center"/>
      <protection locked="0"/>
    </xf>
    <xf numFmtId="167" fontId="27" fillId="4" borderId="34" xfId="0" applyNumberFormat="1" applyFont="1" applyFill="1" applyBorder="1" applyAlignment="1" applyProtection="1">
      <alignment vertical="center"/>
      <protection locked="0"/>
    </xf>
    <xf numFmtId="0" fontId="55" fillId="7" borderId="44" xfId="0" applyFont="1" applyFill="1" applyBorder="1" applyAlignment="1" applyProtection="1">
      <alignment horizontal="center" vertical="center" wrapText="1"/>
      <protection locked="0"/>
    </xf>
    <xf numFmtId="168" fontId="23" fillId="4" borderId="33" xfId="0" applyNumberFormat="1" applyFont="1" applyFill="1" applyBorder="1" applyAlignment="1" applyProtection="1">
      <alignment vertical="center"/>
      <protection locked="0"/>
    </xf>
    <xf numFmtId="168" fontId="61" fillId="4" borderId="33" xfId="0" applyNumberFormat="1" applyFont="1" applyFill="1" applyBorder="1" applyAlignment="1" applyProtection="1">
      <alignment vertical="center"/>
      <protection locked="0"/>
    </xf>
    <xf numFmtId="167" fontId="61" fillId="4" borderId="33" xfId="0" applyNumberFormat="1" applyFont="1" applyFill="1" applyBorder="1" applyAlignment="1" applyProtection="1">
      <alignment vertical="center"/>
      <protection locked="0"/>
    </xf>
    <xf numFmtId="167" fontId="61" fillId="4" borderId="26" xfId="0" applyNumberFormat="1" applyFont="1" applyFill="1" applyBorder="1" applyAlignment="1" applyProtection="1">
      <alignment vertical="center"/>
    </xf>
    <xf numFmtId="0" fontId="59" fillId="4" borderId="0" xfId="0" applyFont="1" applyFill="1" applyBorder="1" applyProtection="1">
      <protection locked="0"/>
    </xf>
    <xf numFmtId="0" fontId="59" fillId="4" borderId="11" xfId="0" applyFont="1" applyFill="1" applyBorder="1" applyAlignment="1" applyProtection="1">
      <protection locked="0"/>
    </xf>
    <xf numFmtId="0" fontId="60" fillId="4" borderId="0" xfId="0" applyFont="1" applyFill="1" applyBorder="1" applyAlignment="1" applyProtection="1">
      <alignment vertical="top"/>
      <protection locked="0"/>
    </xf>
    <xf numFmtId="167" fontId="59" fillId="4" borderId="12" xfId="0" applyNumberFormat="1" applyFont="1" applyFill="1" applyBorder="1" applyAlignment="1" applyProtection="1">
      <alignment vertical="top"/>
      <protection locked="0"/>
    </xf>
    <xf numFmtId="167" fontId="61" fillId="4" borderId="26" xfId="0" applyNumberFormat="1" applyFont="1" applyFill="1" applyBorder="1" applyAlignment="1" applyProtection="1">
      <alignment vertical="center"/>
      <protection locked="0"/>
    </xf>
    <xf numFmtId="167" fontId="61" fillId="4" borderId="0" xfId="0" applyNumberFormat="1" applyFont="1" applyFill="1" applyBorder="1" applyAlignment="1" applyProtection="1">
      <alignment vertical="center"/>
    </xf>
    <xf numFmtId="0" fontId="24" fillId="0" borderId="0" xfId="0" applyFont="1" applyAlignment="1" applyProtection="1">
      <alignment vertical="center"/>
      <protection locked="0"/>
    </xf>
    <xf numFmtId="167" fontId="40" fillId="4" borderId="0" xfId="0" applyNumberFormat="1" applyFont="1" applyFill="1" applyBorder="1" applyAlignment="1" applyProtection="1">
      <alignment horizontal="right" vertical="center" wrapText="1"/>
      <protection locked="0"/>
    </xf>
    <xf numFmtId="167" fontId="18" fillId="4" borderId="14" xfId="2" applyNumberFormat="1" applyFont="1" applyFill="1" applyBorder="1" applyAlignment="1" applyProtection="1">
      <alignment horizontal="right" vertical="top"/>
    </xf>
    <xf numFmtId="0" fontId="44" fillId="0" borderId="0" xfId="0" applyFont="1" applyAlignment="1" applyProtection="1">
      <alignment vertical="center"/>
      <protection locked="0"/>
    </xf>
    <xf numFmtId="167" fontId="27" fillId="4" borderId="0" xfId="2" applyNumberFormat="1" applyFont="1" applyFill="1" applyBorder="1" applyAlignment="1" applyProtection="1">
      <alignment horizontal="right" vertical="center"/>
      <protection locked="0"/>
    </xf>
    <xf numFmtId="0" fontId="52" fillId="0" borderId="0" xfId="0" applyFont="1" applyAlignment="1" applyProtection="1">
      <alignment vertical="center"/>
      <protection locked="0"/>
    </xf>
    <xf numFmtId="0" fontId="39" fillId="7" borderId="18" xfId="0" applyFont="1" applyFill="1" applyBorder="1" applyProtection="1">
      <protection locked="0"/>
    </xf>
    <xf numFmtId="0" fontId="39" fillId="0" borderId="0" xfId="0" applyFont="1" applyProtection="1">
      <protection locked="0"/>
    </xf>
    <xf numFmtId="167" fontId="52" fillId="4" borderId="33" xfId="0" applyNumberFormat="1" applyFont="1" applyFill="1" applyBorder="1" applyAlignment="1" applyProtection="1">
      <alignment horizontal="right" vertical="center" wrapText="1"/>
      <protection locked="0"/>
    </xf>
    <xf numFmtId="167" fontId="52" fillId="4" borderId="0" xfId="0" applyNumberFormat="1" applyFont="1" applyFill="1" applyBorder="1" applyAlignment="1" applyProtection="1">
      <alignment horizontal="right" vertical="center" wrapText="1"/>
      <protection locked="0"/>
    </xf>
    <xf numFmtId="0" fontId="53" fillId="4" borderId="11" xfId="0" applyFont="1" applyFill="1" applyBorder="1" applyAlignment="1" applyProtection="1">
      <alignment vertical="center" wrapText="1"/>
      <protection locked="0"/>
    </xf>
    <xf numFmtId="37" fontId="55" fillId="7" borderId="7" xfId="4" applyNumberFormat="1" applyFont="1" applyFill="1" applyBorder="1" applyAlignment="1" applyProtection="1">
      <alignment horizontal="center" vertical="center"/>
      <protection locked="0"/>
    </xf>
    <xf numFmtId="37" fontId="55" fillId="7" borderId="7" xfId="4" applyNumberFormat="1" applyFont="1" applyFill="1" applyBorder="1" applyAlignment="1" applyProtection="1">
      <alignment horizontal="center" vertical="center" wrapText="1"/>
      <protection locked="0"/>
    </xf>
    <xf numFmtId="167" fontId="42" fillId="4" borderId="2" xfId="4" applyNumberFormat="1" applyFont="1" applyFill="1" applyBorder="1" applyAlignment="1" applyProtection="1">
      <protection locked="0"/>
    </xf>
    <xf numFmtId="0" fontId="26" fillId="0" borderId="14" xfId="0" applyFont="1" applyBorder="1" applyAlignment="1" applyProtection="1">
      <alignment vertical="top" wrapText="1"/>
      <protection locked="0"/>
    </xf>
    <xf numFmtId="0" fontId="63" fillId="4" borderId="11" xfId="0" applyFont="1" applyFill="1" applyBorder="1" applyAlignment="1" applyProtection="1">
      <alignment vertical="center" wrapText="1"/>
      <protection locked="0"/>
    </xf>
    <xf numFmtId="0" fontId="64" fillId="4" borderId="11" xfId="0" applyFont="1" applyFill="1" applyBorder="1" applyAlignment="1" applyProtection="1">
      <alignment vertical="center" wrapText="1"/>
      <protection locked="0"/>
    </xf>
    <xf numFmtId="167" fontId="27" fillId="4" borderId="33" xfId="2" applyNumberFormat="1" applyFont="1" applyFill="1" applyBorder="1" applyAlignment="1" applyProtection="1">
      <alignment vertical="center"/>
      <protection locked="0"/>
    </xf>
    <xf numFmtId="167" fontId="27" fillId="4" borderId="12" xfId="2" applyNumberFormat="1" applyFont="1" applyFill="1" applyBorder="1" applyAlignment="1" applyProtection="1">
      <alignment vertical="center"/>
    </xf>
    <xf numFmtId="167" fontId="23" fillId="4" borderId="33" xfId="2" applyNumberFormat="1" applyFont="1" applyFill="1" applyBorder="1" applyAlignment="1" applyProtection="1">
      <alignment vertical="center"/>
      <protection locked="0"/>
    </xf>
    <xf numFmtId="167" fontId="23" fillId="4" borderId="12" xfId="2" applyNumberFormat="1" applyFont="1" applyFill="1" applyBorder="1" applyAlignment="1" applyProtection="1">
      <alignment vertical="center"/>
    </xf>
    <xf numFmtId="167" fontId="26" fillId="4" borderId="12" xfId="2" applyNumberFormat="1" applyFont="1" applyFill="1" applyBorder="1" applyAlignment="1" applyProtection="1">
      <alignment vertical="center"/>
    </xf>
    <xf numFmtId="0" fontId="65" fillId="4" borderId="2" xfId="4" applyFont="1" applyFill="1" applyBorder="1" applyProtection="1">
      <protection locked="0"/>
    </xf>
    <xf numFmtId="0" fontId="66" fillId="0" borderId="0" xfId="0" applyFont="1" applyProtection="1">
      <protection locked="0"/>
    </xf>
    <xf numFmtId="0" fontId="23" fillId="4" borderId="14" xfId="0" applyFont="1" applyFill="1" applyBorder="1" applyAlignment="1" applyProtection="1">
      <alignment vertical="top" wrapText="1"/>
      <protection locked="0"/>
    </xf>
    <xf numFmtId="0" fontId="70" fillId="4" borderId="2" xfId="4" applyFont="1" applyFill="1" applyBorder="1" applyProtection="1">
      <protection locked="0"/>
    </xf>
    <xf numFmtId="0" fontId="49" fillId="4" borderId="14" xfId="0" applyFont="1" applyFill="1" applyBorder="1" applyAlignment="1" applyProtection="1">
      <alignment vertical="top" wrapText="1"/>
      <protection locked="0"/>
    </xf>
    <xf numFmtId="0" fontId="71" fillId="0" borderId="0" xfId="0" applyFont="1" applyProtection="1">
      <protection locked="0"/>
    </xf>
    <xf numFmtId="0" fontId="24" fillId="4" borderId="0" xfId="4" applyFont="1" applyFill="1" applyProtection="1">
      <protection locked="0"/>
    </xf>
    <xf numFmtId="0" fontId="69" fillId="4" borderId="11" xfId="0" applyFont="1" applyFill="1" applyBorder="1" applyAlignment="1" applyProtection="1">
      <alignment vertical="center" wrapText="1"/>
      <protection locked="0"/>
    </xf>
    <xf numFmtId="167" fontId="58" fillId="4" borderId="12" xfId="2" applyNumberFormat="1" applyFont="1" applyFill="1" applyBorder="1" applyAlignment="1" applyProtection="1">
      <alignment vertical="center"/>
    </xf>
    <xf numFmtId="0" fontId="72" fillId="4" borderId="0" xfId="0" applyFont="1" applyFill="1" applyAlignment="1" applyProtection="1">
      <alignment vertical="center"/>
      <protection locked="0"/>
    </xf>
    <xf numFmtId="0" fontId="72" fillId="0" borderId="0" xfId="0" applyFont="1" applyAlignment="1" applyProtection="1">
      <alignment vertical="center"/>
      <protection locked="0"/>
    </xf>
    <xf numFmtId="0" fontId="68" fillId="4" borderId="11" xfId="0" applyFont="1" applyFill="1" applyBorder="1" applyAlignment="1" applyProtection="1">
      <alignment vertical="center" wrapText="1"/>
      <protection locked="0"/>
    </xf>
    <xf numFmtId="0" fontId="68" fillId="4" borderId="11" xfId="0" applyFont="1" applyFill="1" applyBorder="1" applyAlignment="1" applyProtection="1">
      <alignment vertical="center"/>
      <protection locked="0"/>
    </xf>
    <xf numFmtId="167" fontId="25" fillId="4" borderId="12" xfId="2" applyNumberFormat="1" applyFont="1" applyFill="1" applyBorder="1" applyAlignment="1" applyProtection="1">
      <alignment horizontal="right" vertical="center"/>
    </xf>
    <xf numFmtId="167" fontId="28" fillId="4" borderId="33" xfId="0" applyNumberFormat="1" applyFont="1" applyFill="1" applyBorder="1" applyAlignment="1" applyProtection="1">
      <alignment horizontal="right" vertical="center" wrapText="1"/>
      <protection locked="0"/>
    </xf>
    <xf numFmtId="0" fontId="55" fillId="7" borderId="41" xfId="0" applyFont="1" applyFill="1" applyBorder="1" applyAlignment="1" applyProtection="1">
      <alignment horizontal="center" vertical="center" wrapText="1"/>
      <protection locked="0"/>
    </xf>
    <xf numFmtId="0" fontId="45" fillId="4" borderId="0" xfId="0" applyFont="1" applyFill="1" applyBorder="1" applyAlignment="1" applyProtection="1">
      <alignment horizontal="center" vertical="center" wrapText="1"/>
      <protection locked="0"/>
    </xf>
    <xf numFmtId="167" fontId="23" fillId="4" borderId="33" xfId="2" applyNumberFormat="1" applyFont="1" applyFill="1" applyBorder="1" applyAlignment="1" applyProtection="1">
      <alignment horizontal="right" vertical="center"/>
      <protection locked="0"/>
    </xf>
    <xf numFmtId="167" fontId="23" fillId="4" borderId="12" xfId="2" applyNumberFormat="1" applyFont="1" applyFill="1" applyBorder="1" applyAlignment="1" applyProtection="1">
      <alignment horizontal="right" vertical="center"/>
    </xf>
    <xf numFmtId="0" fontId="64" fillId="4" borderId="11" xfId="0" applyFont="1" applyFill="1" applyBorder="1" applyAlignment="1" applyProtection="1">
      <alignment vertical="center"/>
      <protection locked="0"/>
    </xf>
    <xf numFmtId="0" fontId="44" fillId="4" borderId="13" xfId="0" applyFont="1" applyFill="1" applyBorder="1" applyAlignment="1" applyProtection="1">
      <alignment horizontal="justify" vertical="center" wrapText="1"/>
      <protection locked="0"/>
    </xf>
    <xf numFmtId="167" fontId="44" fillId="4" borderId="34" xfId="2" applyNumberFormat="1" applyFont="1" applyFill="1" applyBorder="1" applyAlignment="1" applyProtection="1">
      <alignment horizontal="right" vertical="center" wrapText="1"/>
    </xf>
    <xf numFmtId="167" fontId="44" fillId="4" borderId="14" xfId="2" applyNumberFormat="1" applyFont="1" applyFill="1" applyBorder="1" applyAlignment="1" applyProtection="1">
      <alignment horizontal="right" vertical="center" wrapText="1"/>
    </xf>
    <xf numFmtId="0" fontId="63" fillId="4" borderId="11" xfId="0" applyFont="1" applyFill="1" applyBorder="1" applyAlignment="1" applyProtection="1">
      <alignment horizontal="center" vertical="center" wrapText="1"/>
      <protection locked="0"/>
    </xf>
    <xf numFmtId="0" fontId="63" fillId="4" borderId="28" xfId="0" applyFont="1" applyFill="1" applyBorder="1" applyAlignment="1" applyProtection="1">
      <alignment horizontal="center" vertical="center" wrapText="1"/>
      <protection locked="0"/>
    </xf>
    <xf numFmtId="167" fontId="52" fillId="4" borderId="12" xfId="2" applyNumberFormat="1" applyFont="1" applyFill="1" applyBorder="1" applyAlignment="1" applyProtection="1">
      <alignment horizontal="right" vertical="center" wrapText="1"/>
    </xf>
    <xf numFmtId="167" fontId="23" fillId="4" borderId="42" xfId="2" applyNumberFormat="1" applyFont="1" applyFill="1" applyBorder="1" applyAlignment="1" applyProtection="1">
      <alignment horizontal="right" vertical="center"/>
      <protection locked="0"/>
    </xf>
    <xf numFmtId="167" fontId="28" fillId="4" borderId="33" xfId="2" applyNumberFormat="1" applyFont="1" applyFill="1" applyBorder="1" applyAlignment="1" applyProtection="1">
      <alignment horizontal="right" vertical="center" wrapText="1"/>
      <protection locked="0"/>
    </xf>
    <xf numFmtId="0" fontId="24" fillId="0" borderId="0" xfId="0" applyFont="1" applyFill="1" applyAlignment="1" applyProtection="1">
      <alignment vertical="center"/>
      <protection locked="0"/>
    </xf>
    <xf numFmtId="167" fontId="25" fillId="4" borderId="0" xfId="2" applyNumberFormat="1" applyFont="1" applyFill="1" applyBorder="1" applyAlignment="1" applyProtection="1">
      <alignment horizontal="right" vertical="center"/>
    </xf>
    <xf numFmtId="0" fontId="28" fillId="0" borderId="0" xfId="0" applyFont="1" applyFill="1" applyAlignment="1" applyProtection="1">
      <alignment vertical="center"/>
      <protection locked="0"/>
    </xf>
    <xf numFmtId="167" fontId="44" fillId="4" borderId="15" xfId="2" applyNumberFormat="1" applyFont="1" applyFill="1" applyBorder="1" applyAlignment="1" applyProtection="1">
      <alignment horizontal="right" vertical="center" wrapText="1"/>
    </xf>
    <xf numFmtId="37" fontId="55" fillId="7" borderId="18" xfId="4" applyNumberFormat="1" applyFont="1" applyFill="1" applyBorder="1" applyAlignment="1" applyProtection="1">
      <alignment vertical="center"/>
      <protection locked="0"/>
    </xf>
    <xf numFmtId="37" fontId="55" fillId="7" borderId="20" xfId="4" applyNumberFormat="1" applyFont="1" applyFill="1" applyBorder="1" applyAlignment="1" applyProtection="1">
      <alignment vertical="center"/>
      <protection locked="0"/>
    </xf>
    <xf numFmtId="0" fontId="55" fillId="7" borderId="18" xfId="0" applyFont="1" applyFill="1" applyBorder="1" applyAlignment="1" applyProtection="1">
      <alignment vertical="center" wrapText="1"/>
      <protection locked="0"/>
    </xf>
    <xf numFmtId="0" fontId="55" fillId="7" borderId="20" xfId="0" applyFont="1" applyFill="1" applyBorder="1" applyAlignment="1" applyProtection="1">
      <alignment vertical="center" wrapText="1"/>
      <protection locked="0"/>
    </xf>
    <xf numFmtId="0" fontId="40" fillId="4" borderId="37" xfId="0" applyFont="1" applyFill="1" applyBorder="1" applyAlignment="1" applyProtection="1">
      <alignment horizontal="justify" vertical="center" wrapText="1"/>
      <protection locked="0"/>
    </xf>
    <xf numFmtId="167" fontId="44" fillId="4" borderId="27" xfId="0" applyNumberFormat="1" applyFont="1" applyFill="1" applyBorder="1" applyAlignment="1" applyProtection="1">
      <alignment horizontal="right" vertical="center"/>
    </xf>
    <xf numFmtId="167" fontId="44" fillId="4" borderId="12" xfId="0" applyNumberFormat="1" applyFont="1" applyFill="1" applyBorder="1" applyAlignment="1" applyProtection="1">
      <alignment horizontal="right" vertical="center"/>
    </xf>
    <xf numFmtId="167" fontId="52" fillId="4" borderId="12" xfId="0" applyNumberFormat="1" applyFont="1" applyFill="1" applyBorder="1" applyAlignment="1" applyProtection="1">
      <alignment horizontal="right" vertical="center"/>
    </xf>
    <xf numFmtId="167" fontId="25" fillId="4" borderId="26" xfId="2" applyNumberFormat="1" applyFont="1" applyFill="1" applyBorder="1" applyAlignment="1" applyProtection="1">
      <alignment horizontal="right" vertical="top"/>
    </xf>
    <xf numFmtId="167" fontId="23" fillId="4" borderId="12" xfId="2" applyNumberFormat="1" applyFont="1" applyFill="1" applyBorder="1" applyAlignment="1" applyProtection="1">
      <alignment horizontal="right" vertical="center"/>
      <protection locked="0"/>
    </xf>
    <xf numFmtId="167" fontId="27" fillId="4" borderId="12" xfId="2" applyNumberFormat="1" applyFont="1" applyFill="1" applyBorder="1" applyAlignment="1" applyProtection="1">
      <alignment horizontal="right" vertical="center" wrapText="1"/>
    </xf>
    <xf numFmtId="167" fontId="27" fillId="4" borderId="12" xfId="2" applyNumberFormat="1" applyFont="1" applyFill="1" applyBorder="1" applyAlignment="1" applyProtection="1">
      <alignment horizontal="right" vertical="center"/>
      <protection locked="0"/>
    </xf>
    <xf numFmtId="167" fontId="27" fillId="4" borderId="12" xfId="2" applyNumberFormat="1" applyFont="1" applyFill="1" applyBorder="1" applyAlignment="1" applyProtection="1">
      <alignment horizontal="right" vertical="center"/>
    </xf>
    <xf numFmtId="0" fontId="52" fillId="0" borderId="0" xfId="0" applyFont="1" applyAlignment="1" applyProtection="1">
      <alignment vertical="center" wrapText="1"/>
      <protection locked="0"/>
    </xf>
    <xf numFmtId="167" fontId="49" fillId="4" borderId="12" xfId="2" applyNumberFormat="1" applyFont="1" applyFill="1" applyBorder="1" applyAlignment="1" applyProtection="1">
      <alignment horizontal="right" vertical="center"/>
    </xf>
    <xf numFmtId="167" fontId="52" fillId="4" borderId="33" xfId="0" applyNumberFormat="1" applyFont="1" applyFill="1" applyBorder="1" applyAlignment="1" applyProtection="1">
      <alignment horizontal="right" vertical="center"/>
      <protection locked="0"/>
    </xf>
    <xf numFmtId="167" fontId="49" fillId="4" borderId="33" xfId="2" applyNumberFormat="1" applyFont="1" applyFill="1" applyBorder="1" applyAlignment="1" applyProtection="1">
      <alignment horizontal="right" vertical="center"/>
    </xf>
    <xf numFmtId="167" fontId="23" fillId="4" borderId="0" xfId="2" applyNumberFormat="1" applyFont="1" applyFill="1" applyBorder="1" applyAlignment="1" applyProtection="1">
      <alignment horizontal="right" vertical="center"/>
      <protection locked="0"/>
    </xf>
    <xf numFmtId="0" fontId="23" fillId="4" borderId="0" xfId="0" applyFont="1" applyFill="1" applyBorder="1" applyAlignment="1" applyProtection="1">
      <alignment horizontal="left" vertical="top" wrapText="1"/>
      <protection locked="0"/>
    </xf>
    <xf numFmtId="167" fontId="23" fillId="4" borderId="0" xfId="2" applyNumberFormat="1" applyFont="1" applyFill="1" applyBorder="1" applyAlignment="1" applyProtection="1">
      <alignment vertical="center"/>
      <protection locked="0"/>
    </xf>
    <xf numFmtId="167" fontId="49" fillId="4" borderId="0" xfId="2" applyNumberFormat="1" applyFont="1" applyFill="1" applyBorder="1" applyAlignment="1" applyProtection="1">
      <alignment vertical="center"/>
      <protection locked="0"/>
    </xf>
    <xf numFmtId="167" fontId="49" fillId="4" borderId="12" xfId="2" applyNumberFormat="1" applyFont="1" applyFill="1" applyBorder="1" applyAlignment="1" applyProtection="1">
      <alignment vertical="center"/>
    </xf>
    <xf numFmtId="0" fontId="26" fillId="0" borderId="34" xfId="0" applyFont="1" applyBorder="1" applyAlignment="1" applyProtection="1">
      <alignment vertical="top" wrapText="1"/>
      <protection locked="0"/>
    </xf>
    <xf numFmtId="167" fontId="21" fillId="4" borderId="0" xfId="2" applyNumberFormat="1" applyFont="1" applyFill="1" applyBorder="1" applyAlignment="1" applyProtection="1">
      <alignment vertical="center"/>
      <protection locked="0"/>
    </xf>
    <xf numFmtId="0" fontId="46" fillId="4" borderId="0" xfId="0" applyFont="1" applyFill="1" applyAlignment="1" applyProtection="1">
      <alignment vertical="center"/>
      <protection locked="0"/>
    </xf>
    <xf numFmtId="0" fontId="46" fillId="0" borderId="0" xfId="0" applyFont="1" applyAlignment="1" applyProtection="1">
      <alignment vertical="center"/>
      <protection locked="0"/>
    </xf>
    <xf numFmtId="167" fontId="49" fillId="4" borderId="33" xfId="2" applyNumberFormat="1" applyFont="1" applyFill="1" applyBorder="1" applyAlignment="1" applyProtection="1">
      <alignment vertical="center"/>
      <protection locked="0"/>
    </xf>
    <xf numFmtId="167" fontId="26" fillId="4" borderId="33" xfId="2" applyNumberFormat="1" applyFont="1" applyFill="1" applyBorder="1" applyAlignment="1" applyProtection="1">
      <alignment vertical="center"/>
      <protection locked="0"/>
    </xf>
    <xf numFmtId="167" fontId="58" fillId="4" borderId="42" xfId="2" applyNumberFormat="1" applyFont="1" applyFill="1" applyBorder="1" applyAlignment="1" applyProtection="1">
      <alignment vertical="center"/>
      <protection locked="0"/>
    </xf>
    <xf numFmtId="167" fontId="58" fillId="4" borderId="42" xfId="2" applyNumberFormat="1" applyFont="1" applyFill="1" applyBorder="1" applyAlignment="1" applyProtection="1">
      <alignment vertical="center"/>
    </xf>
    <xf numFmtId="167" fontId="58" fillId="4" borderId="29" xfId="2" applyNumberFormat="1" applyFont="1" applyFill="1" applyBorder="1" applyAlignment="1" applyProtection="1">
      <alignment vertical="center"/>
      <protection locked="0"/>
    </xf>
    <xf numFmtId="167" fontId="49" fillId="4" borderId="29" xfId="2" applyNumberFormat="1" applyFont="1" applyFill="1" applyBorder="1" applyAlignment="1" applyProtection="1">
      <alignment vertical="center"/>
      <protection locked="0"/>
    </xf>
    <xf numFmtId="167" fontId="23" fillId="4" borderId="31" xfId="2" applyNumberFormat="1" applyFont="1" applyFill="1" applyBorder="1" applyAlignment="1" applyProtection="1">
      <alignment horizontal="right" vertical="center"/>
    </xf>
    <xf numFmtId="0" fontId="22" fillId="4" borderId="33" xfId="0" applyFont="1" applyFill="1" applyBorder="1" applyAlignment="1" applyProtection="1">
      <alignment horizontal="center" vertical="center" wrapText="1"/>
      <protection locked="0"/>
    </xf>
    <xf numFmtId="0" fontId="22" fillId="4" borderId="37" xfId="0" applyFont="1" applyFill="1" applyBorder="1" applyAlignment="1" applyProtection="1">
      <alignment horizontal="center" vertical="center" wrapText="1"/>
      <protection locked="0"/>
    </xf>
    <xf numFmtId="0" fontId="62" fillId="0" borderId="0" xfId="0" applyFont="1" applyProtection="1">
      <protection locked="0"/>
    </xf>
    <xf numFmtId="0" fontId="23" fillId="4" borderId="0" xfId="0" applyFont="1" applyFill="1" applyBorder="1" applyAlignment="1" applyProtection="1">
      <alignment vertical="top" wrapText="1"/>
    </xf>
    <xf numFmtId="0" fontId="25" fillId="4" borderId="0" xfId="0" applyFont="1" applyFill="1" applyBorder="1" applyAlignment="1" applyProtection="1">
      <alignment vertical="center"/>
    </xf>
    <xf numFmtId="0" fontId="23" fillId="4" borderId="0" xfId="0" applyFont="1" applyFill="1" applyBorder="1" applyAlignment="1" applyProtection="1">
      <alignment horizontal="left" vertical="center"/>
    </xf>
    <xf numFmtId="0" fontId="44" fillId="4" borderId="0" xfId="0" applyFont="1" applyFill="1" applyBorder="1" applyAlignment="1" applyProtection="1">
      <alignment vertical="center"/>
    </xf>
    <xf numFmtId="0" fontId="49" fillId="4" borderId="0" xfId="0" applyFont="1" applyFill="1" applyBorder="1" applyAlignment="1" applyProtection="1">
      <alignment horizontal="left" vertical="center"/>
    </xf>
    <xf numFmtId="0" fontId="49" fillId="4" borderId="0" xfId="0" applyFont="1" applyFill="1" applyBorder="1" applyAlignment="1" applyProtection="1">
      <alignment vertical="top" wrapText="1"/>
    </xf>
    <xf numFmtId="0" fontId="29" fillId="4" borderId="0" xfId="0" applyFont="1" applyFill="1" applyBorder="1" applyAlignment="1" applyProtection="1">
      <alignment vertical="top" wrapText="1"/>
    </xf>
    <xf numFmtId="0" fontId="29" fillId="4" borderId="0" xfId="0" applyFont="1" applyFill="1" applyBorder="1" applyAlignment="1" applyProtection="1">
      <alignment vertical="top"/>
    </xf>
    <xf numFmtId="0" fontId="24" fillId="4" borderId="0" xfId="0" applyFont="1" applyFill="1" applyBorder="1" applyProtection="1"/>
    <xf numFmtId="0" fontId="27" fillId="4" borderId="0" xfId="0" applyFont="1" applyFill="1" applyBorder="1" applyAlignment="1" applyProtection="1">
      <alignment vertical="top"/>
    </xf>
    <xf numFmtId="0" fontId="30" fillId="4" borderId="0" xfId="0" applyFont="1" applyFill="1" applyBorder="1" applyAlignment="1" applyProtection="1">
      <alignment vertical="top" wrapText="1"/>
    </xf>
    <xf numFmtId="0" fontId="30" fillId="4" borderId="0" xfId="0" applyFont="1" applyFill="1" applyBorder="1" applyAlignment="1" applyProtection="1">
      <alignment vertical="top"/>
    </xf>
    <xf numFmtId="0" fontId="23" fillId="4" borderId="0" xfId="0" applyFont="1" applyFill="1" applyBorder="1" applyAlignment="1" applyProtection="1">
      <alignment vertical="top"/>
    </xf>
    <xf numFmtId="0" fontId="28" fillId="4" borderId="0" xfId="0" applyFont="1" applyFill="1" applyBorder="1" applyProtection="1"/>
    <xf numFmtId="0" fontId="25" fillId="4" borderId="0" xfId="0" applyFont="1" applyFill="1" applyBorder="1" applyAlignment="1" applyProtection="1">
      <alignment vertical="top"/>
    </xf>
    <xf numFmtId="0" fontId="25" fillId="4" borderId="0" xfId="0" applyFont="1" applyFill="1" applyBorder="1" applyAlignment="1" applyProtection="1">
      <alignment vertical="top" wrapText="1"/>
    </xf>
    <xf numFmtId="0" fontId="25" fillId="4" borderId="0" xfId="0" applyFont="1" applyFill="1" applyBorder="1" applyAlignment="1" applyProtection="1">
      <alignment horizontal="left" vertical="top" wrapText="1"/>
    </xf>
    <xf numFmtId="0" fontId="17" fillId="4" borderId="14" xfId="0" applyFont="1" applyFill="1" applyBorder="1" applyProtection="1"/>
    <xf numFmtId="0" fontId="18" fillId="4" borderId="0" xfId="0" applyFont="1" applyFill="1" applyBorder="1" applyAlignment="1" applyProtection="1">
      <alignment vertical="top" wrapText="1"/>
    </xf>
    <xf numFmtId="0" fontId="18" fillId="4" borderId="0" xfId="0" applyFont="1" applyFill="1" applyBorder="1" applyAlignment="1" applyProtection="1">
      <alignment horizontal="left" vertical="top" wrapText="1"/>
    </xf>
    <xf numFmtId="0" fontId="16" fillId="4" borderId="0" xfId="0" applyFont="1" applyFill="1" applyBorder="1" applyAlignment="1" applyProtection="1">
      <alignment vertical="top" wrapText="1"/>
    </xf>
    <xf numFmtId="0" fontId="17" fillId="4" borderId="0" xfId="0" applyFont="1" applyFill="1" applyBorder="1" applyProtection="1"/>
    <xf numFmtId="0" fontId="23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Protection="1"/>
    <xf numFmtId="0" fontId="25" fillId="4" borderId="0" xfId="0" applyFont="1" applyFill="1" applyBorder="1" applyAlignment="1" applyProtection="1">
      <alignment horizontal="left" vertical="center" wrapText="1"/>
    </xf>
    <xf numFmtId="0" fontId="49" fillId="4" borderId="26" xfId="0" applyFont="1" applyFill="1" applyBorder="1" applyAlignment="1" applyProtection="1">
      <alignment vertical="top"/>
    </xf>
    <xf numFmtId="0" fontId="50" fillId="4" borderId="0" xfId="0" applyFont="1" applyFill="1" applyBorder="1" applyAlignment="1" applyProtection="1">
      <alignment vertical="top"/>
    </xf>
    <xf numFmtId="0" fontId="32" fillId="4" borderId="0" xfId="0" applyFont="1" applyFill="1" applyBorder="1" applyProtection="1"/>
    <xf numFmtId="3" fontId="16" fillId="4" borderId="26" xfId="0" applyNumberFormat="1" applyFont="1" applyFill="1" applyBorder="1" applyAlignment="1" applyProtection="1">
      <alignment vertical="top"/>
    </xf>
    <xf numFmtId="3" fontId="16" fillId="4" borderId="0" xfId="0" applyNumberFormat="1" applyFont="1" applyFill="1" applyBorder="1" applyAlignment="1" applyProtection="1">
      <alignment vertical="top"/>
    </xf>
    <xf numFmtId="3" fontId="23" fillId="4" borderId="26" xfId="0" applyNumberFormat="1" applyFont="1" applyFill="1" applyBorder="1" applyAlignment="1" applyProtection="1">
      <alignment vertical="top"/>
    </xf>
    <xf numFmtId="3" fontId="23" fillId="4" borderId="0" xfId="0" applyNumberFormat="1" applyFont="1" applyFill="1" applyBorder="1" applyAlignment="1" applyProtection="1">
      <alignment vertical="top"/>
    </xf>
    <xf numFmtId="167" fontId="23" fillId="4" borderId="26" xfId="2" applyNumberFormat="1" applyFont="1" applyFill="1" applyBorder="1" applyAlignment="1" applyProtection="1">
      <alignment horizontal="right" vertical="top"/>
    </xf>
    <xf numFmtId="0" fontId="23" fillId="4" borderId="0" xfId="0" applyFont="1" applyFill="1" applyBorder="1" applyAlignment="1" applyProtection="1">
      <alignment horizontal="justify" vertical="top"/>
    </xf>
    <xf numFmtId="167" fontId="51" fillId="4" borderId="0" xfId="2" applyNumberFormat="1" applyFont="1" applyFill="1" applyBorder="1" applyAlignment="1" applyProtection="1">
      <alignment horizontal="right" vertical="top"/>
    </xf>
    <xf numFmtId="0" fontId="51" fillId="4" borderId="0" xfId="0" applyFont="1" applyFill="1" applyBorder="1" applyAlignment="1" applyProtection="1">
      <alignment horizontal="left" vertical="top" wrapText="1"/>
    </xf>
    <xf numFmtId="0" fontId="17" fillId="4" borderId="27" xfId="0" applyFont="1" applyFill="1" applyBorder="1" applyProtection="1"/>
    <xf numFmtId="0" fontId="18" fillId="4" borderId="14" xfId="0" applyFont="1" applyFill="1" applyBorder="1" applyAlignment="1" applyProtection="1">
      <alignment vertical="top" wrapText="1"/>
    </xf>
    <xf numFmtId="167" fontId="16" fillId="4" borderId="26" xfId="2" applyNumberFormat="1" applyFont="1" applyFill="1" applyBorder="1" applyAlignment="1" applyProtection="1">
      <alignment horizontal="right" vertical="top"/>
    </xf>
    <xf numFmtId="167" fontId="16" fillId="4" borderId="0" xfId="2" applyNumberFormat="1" applyFont="1" applyFill="1" applyBorder="1" applyAlignment="1" applyProtection="1">
      <alignment horizontal="right" vertical="top"/>
    </xf>
    <xf numFmtId="0" fontId="15" fillId="4" borderId="0" xfId="0" applyFont="1" applyFill="1" applyBorder="1" applyAlignment="1" applyProtection="1">
      <alignment vertical="top" wrapText="1"/>
    </xf>
    <xf numFmtId="167" fontId="20" fillId="4" borderId="26" xfId="0" applyNumberFormat="1" applyFont="1" applyFill="1" applyBorder="1" applyAlignment="1" applyProtection="1">
      <alignment horizontal="right" vertical="top"/>
    </xf>
    <xf numFmtId="167" fontId="20" fillId="4" borderId="0" xfId="0" applyNumberFormat="1" applyFont="1" applyFill="1" applyBorder="1" applyAlignment="1" applyProtection="1">
      <alignment horizontal="right" vertical="top"/>
    </xf>
    <xf numFmtId="0" fontId="49" fillId="4" borderId="26" xfId="0" applyFont="1" applyFill="1" applyBorder="1" applyAlignment="1" applyProtection="1">
      <alignment horizontal="left" vertical="center"/>
    </xf>
    <xf numFmtId="0" fontId="27" fillId="4" borderId="0" xfId="0" applyFont="1" applyFill="1" applyBorder="1" applyAlignment="1" applyProtection="1">
      <alignment horizontal="left" vertical="top" wrapText="1"/>
    </xf>
    <xf numFmtId="0" fontId="23" fillId="4" borderId="0" xfId="0" applyFont="1" applyFill="1" applyBorder="1" applyAlignment="1" applyProtection="1">
      <alignment horizontal="left" vertical="top" wrapText="1"/>
    </xf>
    <xf numFmtId="167" fontId="25" fillId="4" borderId="26" xfId="2" applyNumberFormat="1" applyFont="1" applyFill="1" applyBorder="1" applyAlignment="1" applyProtection="1">
      <alignment horizontal="right" vertical="center"/>
    </xf>
    <xf numFmtId="3" fontId="16" fillId="4" borderId="26" xfId="2" applyNumberFormat="1" applyFont="1" applyFill="1" applyBorder="1" applyAlignment="1" applyProtection="1">
      <alignment vertical="top"/>
    </xf>
    <xf numFmtId="3" fontId="16" fillId="4" borderId="0" xfId="2" applyNumberFormat="1" applyFont="1" applyFill="1" applyBorder="1" applyAlignment="1" applyProtection="1">
      <alignment vertical="top"/>
    </xf>
    <xf numFmtId="0" fontId="52" fillId="4" borderId="0" xfId="0" applyFont="1" applyFill="1" applyBorder="1" applyAlignment="1" applyProtection="1">
      <alignment vertical="center"/>
    </xf>
    <xf numFmtId="0" fontId="44" fillId="4" borderId="11" xfId="0" applyFont="1" applyFill="1" applyBorder="1" applyAlignment="1" applyProtection="1">
      <alignment horizontal="justify" vertical="center"/>
    </xf>
    <xf numFmtId="0" fontId="52" fillId="4" borderId="11" xfId="0" applyFont="1" applyFill="1" applyBorder="1" applyAlignment="1" applyProtection="1">
      <alignment vertical="center"/>
    </xf>
    <xf numFmtId="0" fontId="40" fillId="4" borderId="11" xfId="0" applyFont="1" applyFill="1" applyBorder="1" applyAlignment="1" applyProtection="1">
      <alignment horizontal="justify" vertical="center"/>
    </xf>
    <xf numFmtId="0" fontId="40" fillId="4" borderId="0" xfId="0" applyFont="1" applyFill="1" applyBorder="1" applyAlignment="1" applyProtection="1">
      <alignment horizontal="justify" vertical="center"/>
    </xf>
    <xf numFmtId="0" fontId="41" fillId="4" borderId="11" xfId="0" applyFont="1" applyFill="1" applyBorder="1" applyAlignment="1" applyProtection="1">
      <alignment horizontal="justify" vertical="center"/>
    </xf>
    <xf numFmtId="0" fontId="41" fillId="4" borderId="0" xfId="0" applyFont="1" applyFill="1" applyBorder="1" applyAlignment="1" applyProtection="1">
      <alignment horizontal="justify" vertical="center"/>
    </xf>
    <xf numFmtId="0" fontId="44" fillId="4" borderId="38" xfId="0" applyFont="1" applyFill="1" applyBorder="1" applyAlignment="1" applyProtection="1">
      <alignment vertical="center"/>
    </xf>
    <xf numFmtId="0" fontId="17" fillId="4" borderId="13" xfId="0" applyFont="1" applyFill="1" applyBorder="1" applyAlignment="1" applyProtection="1">
      <alignment horizontal="justify" vertical="center" wrapText="1"/>
    </xf>
    <xf numFmtId="0" fontId="17" fillId="4" borderId="14" xfId="0" applyFont="1" applyFill="1" applyBorder="1" applyAlignment="1" applyProtection="1">
      <alignment horizontal="justify" vertical="center" wrapText="1"/>
    </xf>
    <xf numFmtId="0" fontId="19" fillId="4" borderId="14" xfId="0" applyFont="1" applyFill="1" applyBorder="1" applyAlignment="1" applyProtection="1">
      <alignment horizontal="justify" vertical="top" wrapText="1"/>
    </xf>
    <xf numFmtId="0" fontId="40" fillId="4" borderId="0" xfId="0" applyFont="1" applyFill="1" applyProtection="1"/>
    <xf numFmtId="0" fontId="40" fillId="4" borderId="11" xfId="0" applyFont="1" applyFill="1" applyBorder="1" applyAlignment="1" applyProtection="1">
      <alignment horizontal="justify" vertical="center" wrapText="1"/>
    </xf>
    <xf numFmtId="0" fontId="40" fillId="4" borderId="0" xfId="0" applyFont="1" applyFill="1" applyBorder="1" applyAlignment="1" applyProtection="1">
      <alignment horizontal="justify" vertical="center" wrapText="1"/>
    </xf>
    <xf numFmtId="0" fontId="44" fillId="4" borderId="11" xfId="0" applyFont="1" applyFill="1" applyBorder="1" applyAlignment="1" applyProtection="1">
      <alignment horizontal="justify" vertical="center" wrapText="1"/>
    </xf>
    <xf numFmtId="0" fontId="52" fillId="4" borderId="0" xfId="0" applyFont="1" applyFill="1" applyBorder="1" applyAlignment="1" applyProtection="1">
      <alignment vertical="center" wrapText="1"/>
    </xf>
    <xf numFmtId="0" fontId="44" fillId="4" borderId="11" xfId="0" applyFont="1" applyFill="1" applyBorder="1" applyAlignment="1" applyProtection="1">
      <alignment vertical="center" wrapText="1"/>
    </xf>
    <xf numFmtId="0" fontId="19" fillId="4" borderId="13" xfId="0" applyFont="1" applyFill="1" applyBorder="1" applyAlignment="1" applyProtection="1">
      <alignment horizontal="justify" vertical="center" wrapText="1"/>
    </xf>
    <xf numFmtId="0" fontId="19" fillId="4" borderId="14" xfId="0" applyFont="1" applyFill="1" applyBorder="1" applyAlignment="1" applyProtection="1">
      <alignment horizontal="justify" vertical="center" wrapText="1"/>
    </xf>
    <xf numFmtId="0" fontId="52" fillId="4" borderId="11" xfId="0" applyFont="1" applyFill="1" applyBorder="1" applyAlignment="1" applyProtection="1">
      <alignment horizontal="justify" vertical="center" wrapText="1"/>
    </xf>
    <xf numFmtId="0" fontId="52" fillId="4" borderId="38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justify" vertical="center" wrapText="1"/>
    </xf>
    <xf numFmtId="0" fontId="44" fillId="4" borderId="11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left" vertical="center"/>
    </xf>
    <xf numFmtId="0" fontId="52" fillId="4" borderId="0" xfId="0" applyFont="1" applyFill="1" applyBorder="1" applyAlignment="1" applyProtection="1">
      <alignment horizontal="left" vertical="center" wrapText="1"/>
    </xf>
    <xf numFmtId="0" fontId="44" fillId="4" borderId="0" xfId="0" applyFont="1" applyFill="1" applyBorder="1" applyAlignment="1" applyProtection="1">
      <alignment horizontal="left" vertical="center"/>
    </xf>
    <xf numFmtId="0" fontId="44" fillId="4" borderId="0" xfId="0" applyFont="1" applyFill="1" applyBorder="1" applyAlignment="1" applyProtection="1">
      <alignment horizontal="left" vertical="center" wrapText="1"/>
    </xf>
    <xf numFmtId="167" fontId="18" fillId="4" borderId="34" xfId="2" applyNumberFormat="1" applyFont="1" applyFill="1" applyBorder="1" applyAlignment="1" applyProtection="1">
      <alignment horizontal="right" vertical="top"/>
      <protection locked="0"/>
    </xf>
    <xf numFmtId="0" fontId="68" fillId="4" borderId="29" xfId="0" applyFont="1" applyFill="1" applyBorder="1" applyAlignment="1" applyProtection="1">
      <alignment vertical="center"/>
    </xf>
    <xf numFmtId="0" fontId="68" fillId="4" borderId="29" xfId="0" applyFont="1" applyFill="1" applyBorder="1" applyAlignment="1" applyProtection="1">
      <alignment vertical="center" wrapText="1"/>
    </xf>
    <xf numFmtId="0" fontId="69" fillId="4" borderId="29" xfId="0" applyFont="1" applyFill="1" applyBorder="1" applyAlignment="1" applyProtection="1">
      <alignment vertical="center" wrapText="1"/>
    </xf>
    <xf numFmtId="0" fontId="64" fillId="4" borderId="0" xfId="0" applyFont="1" applyFill="1" applyBorder="1" applyAlignment="1" applyProtection="1">
      <alignment vertical="center" wrapText="1"/>
    </xf>
    <xf numFmtId="0" fontId="67" fillId="4" borderId="0" xfId="0" applyFont="1" applyFill="1" applyBorder="1" applyAlignment="1" applyProtection="1">
      <alignment vertical="center" wrapText="1"/>
    </xf>
    <xf numFmtId="0" fontId="63" fillId="4" borderId="0" xfId="0" applyFont="1" applyFill="1" applyBorder="1" applyAlignment="1" applyProtection="1">
      <alignment vertical="center" wrapText="1"/>
    </xf>
    <xf numFmtId="0" fontId="63" fillId="4" borderId="0" xfId="0" applyFont="1" applyFill="1" applyBorder="1" applyAlignment="1" applyProtection="1">
      <alignment horizontal="left" vertical="center" wrapText="1"/>
    </xf>
    <xf numFmtId="0" fontId="63" fillId="0" borderId="0" xfId="0" applyFont="1" applyFill="1" applyBorder="1" applyAlignment="1" applyProtection="1">
      <alignment horizontal="left" vertical="center" wrapText="1"/>
    </xf>
    <xf numFmtId="0" fontId="68" fillId="4" borderId="0" xfId="0" applyFont="1" applyFill="1" applyBorder="1" applyAlignment="1" applyProtection="1">
      <alignment vertical="center" wrapText="1"/>
    </xf>
    <xf numFmtId="0" fontId="45" fillId="4" borderId="0" xfId="0" applyFont="1" applyFill="1" applyBorder="1" applyAlignment="1" applyProtection="1">
      <alignment vertical="center" wrapText="1"/>
    </xf>
    <xf numFmtId="0" fontId="68" fillId="4" borderId="0" xfId="0" applyFont="1" applyFill="1" applyBorder="1" applyAlignment="1" applyProtection="1">
      <alignment vertical="center"/>
    </xf>
    <xf numFmtId="0" fontId="68" fillId="4" borderId="50" xfId="0" applyFont="1" applyFill="1" applyBorder="1" applyAlignment="1" applyProtection="1">
      <alignment vertical="center"/>
    </xf>
    <xf numFmtId="0" fontId="68" fillId="4" borderId="23" xfId="0" applyFont="1" applyFill="1" applyBorder="1" applyAlignment="1" applyProtection="1">
      <alignment vertical="center"/>
    </xf>
    <xf numFmtId="167" fontId="49" fillId="4" borderId="42" xfId="2" applyNumberFormat="1" applyFont="1" applyFill="1" applyBorder="1" applyAlignment="1" applyProtection="1">
      <alignment vertical="center"/>
      <protection locked="0"/>
    </xf>
    <xf numFmtId="0" fontId="64" fillId="4" borderId="0" xfId="0" applyFont="1" applyFill="1" applyBorder="1" applyAlignment="1" applyProtection="1">
      <alignment vertical="center"/>
    </xf>
    <xf numFmtId="0" fontId="63" fillId="4" borderId="0" xfId="0" applyFont="1" applyFill="1" applyBorder="1" applyAlignment="1" applyProtection="1">
      <alignment horizontal="center" vertical="center" wrapText="1"/>
    </xf>
    <xf numFmtId="0" fontId="63" fillId="4" borderId="29" xfId="0" applyFont="1" applyFill="1" applyBorder="1" applyAlignment="1" applyProtection="1">
      <alignment horizontal="center" vertical="center" wrapText="1"/>
    </xf>
    <xf numFmtId="0" fontId="63" fillId="4" borderId="29" xfId="0" applyFont="1" applyFill="1" applyBorder="1" applyAlignment="1" applyProtection="1">
      <alignment vertical="center" wrapText="1"/>
    </xf>
    <xf numFmtId="0" fontId="45" fillId="4" borderId="0" xfId="0" applyFont="1" applyFill="1" applyBorder="1" applyAlignment="1" applyProtection="1">
      <alignment horizontal="center" vertical="center" wrapText="1"/>
    </xf>
    <xf numFmtId="167" fontId="26" fillId="4" borderId="0" xfId="2" applyNumberFormat="1" applyFont="1" applyFill="1" applyBorder="1" applyAlignment="1" applyProtection="1">
      <alignment horizontal="right" vertical="center"/>
      <protection locked="0"/>
    </xf>
    <xf numFmtId="0" fontId="44" fillId="4" borderId="29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horizontal="left" vertical="center"/>
    </xf>
    <xf numFmtId="0" fontId="52" fillId="4" borderId="11" xfId="0" applyFont="1" applyFill="1" applyBorder="1" applyAlignment="1" applyProtection="1">
      <alignment vertical="center" wrapText="1"/>
    </xf>
    <xf numFmtId="0" fontId="24" fillId="4" borderId="11" xfId="0" applyFont="1" applyFill="1" applyBorder="1" applyAlignment="1" applyProtection="1">
      <alignment horizontal="left" vertical="center"/>
    </xf>
    <xf numFmtId="0" fontId="24" fillId="4" borderId="0" xfId="0" applyFont="1" applyFill="1" applyBorder="1" applyAlignment="1" applyProtection="1">
      <alignment horizontal="justify" vertical="center"/>
    </xf>
    <xf numFmtId="0" fontId="52" fillId="4" borderId="11" xfId="0" applyFont="1" applyFill="1" applyBorder="1" applyAlignment="1" applyProtection="1">
      <alignment horizontal="left" vertical="center"/>
    </xf>
    <xf numFmtId="0" fontId="52" fillId="4" borderId="11" xfId="0" applyFont="1" applyFill="1" applyBorder="1" applyAlignment="1" applyProtection="1">
      <alignment horizontal="left" vertical="center" wrapText="1"/>
    </xf>
    <xf numFmtId="0" fontId="28" fillId="4" borderId="11" xfId="0" applyFont="1" applyFill="1" applyBorder="1" applyAlignment="1" applyProtection="1">
      <alignment horizontal="left" vertical="top"/>
    </xf>
    <xf numFmtId="0" fontId="28" fillId="4" borderId="0" xfId="0" applyFont="1" applyFill="1" applyBorder="1" applyAlignment="1" applyProtection="1">
      <alignment horizontal="left" vertical="top"/>
    </xf>
    <xf numFmtId="0" fontId="28" fillId="4" borderId="0" xfId="0" applyFont="1" applyFill="1" applyBorder="1" applyAlignment="1" applyProtection="1">
      <alignment horizontal="justify" vertical="top"/>
    </xf>
    <xf numFmtId="167" fontId="19" fillId="4" borderId="33" xfId="0" applyNumberFormat="1" applyFont="1" applyFill="1" applyBorder="1" applyAlignment="1" applyProtection="1">
      <alignment horizontal="right" vertical="top" wrapText="1"/>
      <protection locked="0"/>
    </xf>
    <xf numFmtId="0" fontId="44" fillId="4" borderId="22" xfId="0" applyFont="1" applyFill="1" applyBorder="1" applyAlignment="1" applyProtection="1">
      <alignment horizontal="justify" vertical="center" wrapText="1"/>
      <protection locked="0"/>
    </xf>
    <xf numFmtId="167" fontId="44" fillId="4" borderId="40" xfId="2" applyNumberFormat="1" applyFont="1" applyFill="1" applyBorder="1" applyAlignment="1" applyProtection="1">
      <alignment horizontal="right" vertical="center" wrapText="1"/>
    </xf>
    <xf numFmtId="167" fontId="27" fillId="4" borderId="0" xfId="2" applyNumberFormat="1" applyFont="1" applyFill="1" applyBorder="1" applyAlignment="1" applyProtection="1">
      <alignment horizontal="right" vertical="center"/>
    </xf>
    <xf numFmtId="167" fontId="23" fillId="4" borderId="0" xfId="2" applyNumberFormat="1" applyFont="1" applyFill="1" applyBorder="1" applyAlignment="1" applyProtection="1">
      <alignment horizontal="right" vertical="center"/>
    </xf>
    <xf numFmtId="167" fontId="49" fillId="4" borderId="0" xfId="2" applyNumberFormat="1" applyFont="1" applyFill="1" applyBorder="1" applyAlignment="1" applyProtection="1">
      <alignment vertical="center"/>
    </xf>
    <xf numFmtId="167" fontId="27" fillId="4" borderId="33" xfId="2" applyNumberFormat="1" applyFont="1" applyFill="1" applyBorder="1" applyAlignment="1" applyProtection="1">
      <alignment horizontal="right" vertical="center"/>
    </xf>
    <xf numFmtId="167" fontId="49" fillId="4" borderId="26" xfId="2" applyNumberFormat="1" applyFont="1" applyFill="1" applyBorder="1" applyAlignment="1" applyProtection="1">
      <alignment horizontal="right" vertical="center"/>
    </xf>
    <xf numFmtId="167" fontId="27" fillId="4" borderId="33" xfId="2" applyNumberFormat="1" applyFont="1" applyFill="1" applyBorder="1" applyAlignment="1" applyProtection="1">
      <alignment vertical="center"/>
    </xf>
    <xf numFmtId="167" fontId="23" fillId="4" borderId="33" xfId="2" applyNumberFormat="1" applyFont="1" applyFill="1" applyBorder="1" applyAlignment="1" applyProtection="1">
      <alignment vertical="center"/>
    </xf>
    <xf numFmtId="167" fontId="25" fillId="4" borderId="33" xfId="2" applyNumberFormat="1" applyFont="1" applyFill="1" applyBorder="1" applyAlignment="1" applyProtection="1">
      <alignment vertical="center"/>
    </xf>
    <xf numFmtId="167" fontId="49" fillId="4" borderId="33" xfId="2" applyNumberFormat="1" applyFont="1" applyFill="1" applyBorder="1" applyAlignment="1" applyProtection="1">
      <alignment vertical="center"/>
    </xf>
    <xf numFmtId="167" fontId="49" fillId="4" borderId="47" xfId="2" applyNumberFormat="1" applyFont="1" applyFill="1" applyBorder="1" applyAlignment="1" applyProtection="1">
      <alignment vertical="center"/>
    </xf>
    <xf numFmtId="167" fontId="21" fillId="4" borderId="0" xfId="2" applyNumberFormat="1" applyFont="1" applyFill="1" applyBorder="1" applyAlignment="1" applyProtection="1">
      <alignment vertical="center"/>
    </xf>
    <xf numFmtId="167" fontId="49" fillId="4" borderId="23" xfId="2" applyNumberFormat="1" applyFont="1" applyFill="1" applyBorder="1" applyAlignment="1" applyProtection="1">
      <alignment vertical="center"/>
    </xf>
    <xf numFmtId="167" fontId="27" fillId="4" borderId="0" xfId="2" applyNumberFormat="1" applyFont="1" applyFill="1" applyBorder="1" applyAlignment="1" applyProtection="1">
      <alignment vertical="center"/>
    </xf>
    <xf numFmtId="167" fontId="23" fillId="4" borderId="0" xfId="2" applyNumberFormat="1" applyFont="1" applyFill="1" applyBorder="1" applyAlignment="1" applyProtection="1">
      <alignment vertical="center"/>
    </xf>
    <xf numFmtId="167" fontId="52" fillId="4" borderId="33" xfId="2" applyNumberFormat="1" applyFont="1" applyFill="1" applyBorder="1" applyAlignment="1" applyProtection="1">
      <alignment horizontal="right" vertical="center" wrapText="1"/>
    </xf>
    <xf numFmtId="167" fontId="23" fillId="4" borderId="33" xfId="2" applyNumberFormat="1" applyFont="1" applyFill="1" applyBorder="1" applyAlignment="1" applyProtection="1">
      <alignment horizontal="right" vertical="center"/>
    </xf>
    <xf numFmtId="167" fontId="23" fillId="4" borderId="42" xfId="2" applyNumberFormat="1" applyFont="1" applyFill="1" applyBorder="1" applyAlignment="1" applyProtection="1">
      <alignment horizontal="right" vertical="center"/>
    </xf>
    <xf numFmtId="167" fontId="25" fillId="4" borderId="33" xfId="2" applyNumberFormat="1" applyFont="1" applyFill="1" applyBorder="1" applyAlignment="1" applyProtection="1">
      <alignment horizontal="right" vertical="center"/>
    </xf>
    <xf numFmtId="167" fontId="28" fillId="4" borderId="33" xfId="0" applyNumberFormat="1" applyFont="1" applyFill="1" applyBorder="1" applyAlignment="1" applyProtection="1">
      <alignment horizontal="right" vertical="center" wrapText="1"/>
    </xf>
    <xf numFmtId="167" fontId="44" fillId="4" borderId="32" xfId="2" applyNumberFormat="1" applyFont="1" applyFill="1" applyBorder="1" applyAlignment="1" applyProtection="1">
      <alignment horizontal="right" vertical="center" wrapText="1"/>
    </xf>
    <xf numFmtId="167" fontId="44" fillId="4" borderId="2" xfId="2" applyNumberFormat="1" applyFont="1" applyFill="1" applyBorder="1" applyAlignment="1" applyProtection="1">
      <alignment horizontal="right" vertical="center" wrapText="1"/>
    </xf>
    <xf numFmtId="167" fontId="52" fillId="4" borderId="0" xfId="2" applyNumberFormat="1" applyFont="1" applyFill="1" applyBorder="1" applyAlignment="1" applyProtection="1">
      <alignment horizontal="right" vertical="center" wrapText="1"/>
    </xf>
    <xf numFmtId="167" fontId="23" fillId="4" borderId="29" xfId="2" applyNumberFormat="1" applyFont="1" applyFill="1" applyBorder="1" applyAlignment="1" applyProtection="1">
      <alignment horizontal="right" vertical="center"/>
    </xf>
    <xf numFmtId="0" fontId="45" fillId="4" borderId="16" xfId="0" applyFont="1" applyFill="1" applyBorder="1" applyAlignment="1" applyProtection="1">
      <alignment horizontal="center" vertical="center" wrapText="1"/>
      <protection locked="0"/>
    </xf>
    <xf numFmtId="0" fontId="45" fillId="4" borderId="17" xfId="0" applyFont="1" applyFill="1" applyBorder="1" applyAlignment="1" applyProtection="1">
      <alignment horizontal="center" vertical="center" wrapText="1"/>
    </xf>
    <xf numFmtId="0" fontId="45" fillId="4" borderId="17" xfId="0" applyFont="1" applyFill="1" applyBorder="1" applyAlignment="1" applyProtection="1">
      <alignment vertical="center" wrapText="1"/>
    </xf>
    <xf numFmtId="167" fontId="28" fillId="4" borderId="44" xfId="0" applyNumberFormat="1" applyFont="1" applyFill="1" applyBorder="1" applyAlignment="1" applyProtection="1">
      <alignment horizontal="right" vertical="center" wrapText="1"/>
      <protection locked="0"/>
    </xf>
    <xf numFmtId="167" fontId="28" fillId="4" borderId="44" xfId="2" applyNumberFormat="1" applyFont="1" applyFill="1" applyBorder="1" applyAlignment="1" applyProtection="1">
      <alignment horizontal="right" vertical="center" wrapText="1"/>
      <protection locked="0"/>
    </xf>
    <xf numFmtId="167" fontId="25" fillId="4" borderId="17" xfId="2" applyNumberFormat="1" applyFont="1" applyFill="1" applyBorder="1" applyAlignment="1" applyProtection="1">
      <alignment horizontal="right" vertical="center"/>
      <protection locked="0"/>
    </xf>
    <xf numFmtId="167" fontId="25" fillId="4" borderId="18" xfId="2" applyNumberFormat="1" applyFont="1" applyFill="1" applyBorder="1" applyAlignment="1" applyProtection="1">
      <alignment horizontal="right" vertical="center"/>
    </xf>
    <xf numFmtId="3" fontId="49" fillId="4" borderId="12" xfId="2" applyNumberFormat="1" applyFont="1" applyFill="1" applyBorder="1" applyAlignment="1" applyProtection="1">
      <alignment horizontal="right" vertical="center"/>
      <protection locked="0"/>
    </xf>
    <xf numFmtId="0" fontId="44" fillId="0" borderId="0" xfId="0" applyFont="1" applyFill="1" applyAlignment="1" applyProtection="1">
      <alignment vertical="center"/>
      <protection locked="0"/>
    </xf>
    <xf numFmtId="167" fontId="49" fillId="4" borderId="42" xfId="2" applyNumberFormat="1" applyFont="1" applyFill="1" applyBorder="1" applyAlignment="1" applyProtection="1">
      <alignment horizontal="right" vertical="center"/>
    </xf>
    <xf numFmtId="167" fontId="72" fillId="4" borderId="42" xfId="2" applyNumberFormat="1" applyFont="1" applyFill="1" applyBorder="1" applyAlignment="1" applyProtection="1">
      <alignment horizontal="right" vertical="center" wrapText="1"/>
    </xf>
    <xf numFmtId="167" fontId="72" fillId="4" borderId="29" xfId="2" applyNumberFormat="1" applyFont="1" applyFill="1" applyBorder="1" applyAlignment="1" applyProtection="1">
      <alignment horizontal="right" vertical="center" wrapText="1"/>
    </xf>
    <xf numFmtId="167" fontId="26" fillId="4" borderId="0" xfId="2" applyNumberFormat="1" applyFont="1" applyFill="1" applyBorder="1" applyAlignment="1" applyProtection="1">
      <alignment horizontal="right" vertical="center"/>
    </xf>
    <xf numFmtId="0" fontId="45" fillId="4" borderId="14" xfId="0" applyFont="1" applyFill="1" applyBorder="1" applyAlignment="1" applyProtection="1">
      <alignment horizontal="center" vertical="center" wrapText="1"/>
    </xf>
    <xf numFmtId="0" fontId="45" fillId="4" borderId="14" xfId="0" applyFont="1" applyFill="1" applyBorder="1" applyAlignment="1" applyProtection="1">
      <alignment vertical="center" wrapText="1"/>
    </xf>
    <xf numFmtId="167" fontId="28" fillId="4" borderId="34" xfId="0" applyNumberFormat="1" applyFont="1" applyFill="1" applyBorder="1" applyAlignment="1" applyProtection="1">
      <alignment horizontal="right" vertical="center" wrapText="1"/>
      <protection locked="0"/>
    </xf>
    <xf numFmtId="167" fontId="28" fillId="4" borderId="34" xfId="0" applyNumberFormat="1" applyFont="1" applyFill="1" applyBorder="1" applyAlignment="1" applyProtection="1">
      <alignment horizontal="right" vertical="center" wrapText="1"/>
    </xf>
    <xf numFmtId="167" fontId="28" fillId="4" borderId="34" xfId="2" applyNumberFormat="1" applyFont="1" applyFill="1" applyBorder="1" applyAlignment="1" applyProtection="1">
      <alignment horizontal="right" vertical="center" wrapText="1"/>
      <protection locked="0"/>
    </xf>
    <xf numFmtId="167" fontId="25" fillId="4" borderId="14" xfId="2" applyNumberFormat="1" applyFont="1" applyFill="1" applyBorder="1" applyAlignment="1" applyProtection="1">
      <alignment horizontal="right" vertical="center"/>
      <protection locked="0"/>
    </xf>
    <xf numFmtId="167" fontId="25" fillId="4" borderId="15" xfId="2" applyNumberFormat="1" applyFont="1" applyFill="1" applyBorder="1" applyAlignment="1" applyProtection="1">
      <alignment horizontal="right" vertical="center"/>
    </xf>
    <xf numFmtId="0" fontId="45" fillId="4" borderId="13" xfId="0" applyFont="1" applyFill="1" applyBorder="1" applyAlignment="1" applyProtection="1">
      <alignment horizontal="center" vertical="center" wrapText="1"/>
      <protection locked="0"/>
    </xf>
    <xf numFmtId="167" fontId="52" fillId="4" borderId="33" xfId="0" applyNumberFormat="1" applyFont="1" applyFill="1" applyBorder="1" applyAlignment="1" applyProtection="1">
      <alignment horizontal="right" vertical="center"/>
    </xf>
    <xf numFmtId="167" fontId="52" fillId="4" borderId="26" xfId="0" applyNumberFormat="1" applyFont="1" applyFill="1" applyBorder="1" applyAlignment="1" applyProtection="1">
      <alignment horizontal="right" vertical="center"/>
    </xf>
    <xf numFmtId="167" fontId="23" fillId="4" borderId="26" xfId="2" applyNumberFormat="1" applyFont="1" applyFill="1" applyBorder="1" applyAlignment="1" applyProtection="1">
      <alignment horizontal="right" vertical="center"/>
    </xf>
    <xf numFmtId="167" fontId="44" fillId="4" borderId="42" xfId="0" applyNumberFormat="1" applyFont="1" applyFill="1" applyBorder="1" applyAlignment="1" applyProtection="1">
      <alignment horizontal="right" vertical="center"/>
    </xf>
    <xf numFmtId="167" fontId="44" fillId="4" borderId="30" xfId="0" applyNumberFormat="1" applyFont="1" applyFill="1" applyBorder="1" applyAlignment="1" applyProtection="1">
      <alignment horizontal="right" vertical="center"/>
    </xf>
    <xf numFmtId="167" fontId="27" fillId="4" borderId="33" xfId="2" applyNumberFormat="1" applyFont="1" applyFill="1" applyBorder="1" applyAlignment="1" applyProtection="1">
      <alignment horizontal="right" vertical="center" wrapText="1"/>
    </xf>
    <xf numFmtId="167" fontId="19" fillId="4" borderId="33" xfId="0" applyNumberFormat="1" applyFont="1" applyFill="1" applyBorder="1" applyAlignment="1" applyProtection="1">
      <alignment horizontal="right" vertical="top" wrapText="1"/>
    </xf>
    <xf numFmtId="167" fontId="25" fillId="4" borderId="33" xfId="2" applyNumberFormat="1" applyFont="1" applyFill="1" applyBorder="1" applyAlignment="1" applyProtection="1">
      <alignment horizontal="right" vertical="top"/>
    </xf>
    <xf numFmtId="167" fontId="27" fillId="4" borderId="26" xfId="2" applyNumberFormat="1" applyFont="1" applyFill="1" applyBorder="1" applyAlignment="1" applyProtection="1">
      <alignment horizontal="right" vertical="center"/>
    </xf>
    <xf numFmtId="167" fontId="27" fillId="4" borderId="26" xfId="2" applyNumberFormat="1" applyFont="1" applyFill="1" applyBorder="1" applyAlignment="1" applyProtection="1">
      <alignment horizontal="right" vertical="center" wrapText="1"/>
    </xf>
    <xf numFmtId="167" fontId="19" fillId="4" borderId="26" xfId="0" applyNumberFormat="1" applyFont="1" applyFill="1" applyBorder="1" applyAlignment="1" applyProtection="1">
      <alignment horizontal="right" vertical="top" wrapText="1"/>
    </xf>
    <xf numFmtId="167" fontId="27" fillId="4" borderId="0" xfId="2" applyNumberFormat="1" applyFont="1" applyFill="1" applyBorder="1" applyAlignment="1" applyProtection="1">
      <alignment horizontal="right" vertical="center"/>
    </xf>
    <xf numFmtId="167" fontId="49" fillId="4" borderId="0" xfId="2" applyNumberFormat="1" applyFont="1" applyFill="1" applyBorder="1" applyAlignment="1" applyProtection="1">
      <alignment horizontal="right" vertical="center"/>
    </xf>
    <xf numFmtId="167" fontId="49" fillId="4" borderId="26" xfId="2" applyNumberFormat="1" applyFont="1" applyFill="1" applyBorder="1" applyAlignment="1" applyProtection="1">
      <alignment horizontal="right" vertical="center"/>
    </xf>
    <xf numFmtId="167" fontId="49" fillId="4" borderId="33" xfId="2" applyNumberFormat="1" applyFont="1" applyFill="1" applyBorder="1" applyAlignment="1" applyProtection="1">
      <alignment horizontal="right" vertical="center"/>
    </xf>
    <xf numFmtId="167" fontId="27" fillId="4" borderId="33" xfId="2" applyNumberFormat="1" applyFont="1" applyFill="1" applyBorder="1" applyAlignment="1" applyProtection="1">
      <alignment horizontal="right" vertical="center"/>
    </xf>
    <xf numFmtId="167" fontId="49" fillId="4" borderId="42" xfId="2" applyNumberFormat="1" applyFont="1" applyFill="1" applyBorder="1" applyAlignment="1" applyProtection="1">
      <alignment vertical="center"/>
    </xf>
    <xf numFmtId="167" fontId="44" fillId="4" borderId="42" xfId="2" applyNumberFormat="1" applyFont="1" applyFill="1" applyBorder="1" applyAlignment="1" applyProtection="1">
      <alignment horizontal="right" vertical="center" wrapText="1"/>
    </xf>
    <xf numFmtId="167" fontId="44" fillId="4" borderId="30" xfId="2" applyNumberFormat="1" applyFont="1" applyFill="1" applyBorder="1" applyAlignment="1" applyProtection="1">
      <alignment horizontal="right" vertical="center" wrapText="1"/>
    </xf>
    <xf numFmtId="3" fontId="49" fillId="4" borderId="12" xfId="2" applyNumberFormat="1" applyFont="1" applyFill="1" applyBorder="1" applyAlignment="1" applyProtection="1">
      <alignment vertical="center"/>
    </xf>
    <xf numFmtId="167" fontId="44" fillId="0" borderId="0" xfId="0" applyNumberFormat="1" applyFont="1" applyAlignment="1" applyProtection="1">
      <alignment vertical="center"/>
      <protection locked="0"/>
    </xf>
    <xf numFmtId="0" fontId="76" fillId="7" borderId="35" xfId="3" applyFont="1" applyFill="1" applyBorder="1" applyAlignment="1" applyProtection="1">
      <alignment horizontal="center" vertical="center" wrapText="1"/>
      <protection locked="0"/>
    </xf>
    <xf numFmtId="0" fontId="76" fillId="7" borderId="35" xfId="0" applyFont="1" applyFill="1" applyBorder="1" applyAlignment="1" applyProtection="1">
      <alignment horizontal="center" vertical="center" wrapText="1"/>
      <protection locked="0"/>
    </xf>
    <xf numFmtId="0" fontId="76" fillId="7" borderId="36" xfId="3" applyFont="1" applyFill="1" applyBorder="1" applyAlignment="1" applyProtection="1">
      <alignment horizontal="center" vertical="center" wrapText="1"/>
      <protection locked="0"/>
    </xf>
    <xf numFmtId="0" fontId="76" fillId="7" borderId="10" xfId="3" applyFont="1" applyFill="1" applyBorder="1" applyAlignment="1" applyProtection="1">
      <alignment vertical="center" wrapText="1"/>
      <protection locked="0"/>
    </xf>
    <xf numFmtId="0" fontId="77" fillId="4" borderId="0" xfId="0" applyFont="1" applyFill="1" applyBorder="1" applyAlignment="1" applyProtection="1">
      <alignment vertical="center"/>
      <protection locked="0"/>
    </xf>
    <xf numFmtId="167" fontId="74" fillId="4" borderId="33" xfId="0" applyNumberFormat="1" applyFont="1" applyFill="1" applyBorder="1" applyAlignment="1" applyProtection="1">
      <alignment vertical="center"/>
    </xf>
    <xf numFmtId="0" fontId="75" fillId="4" borderId="11" xfId="1" applyNumberFormat="1" applyFont="1" applyFill="1" applyBorder="1" applyAlignment="1" applyProtection="1">
      <alignment vertical="center"/>
      <protection locked="0"/>
    </xf>
    <xf numFmtId="167" fontId="75" fillId="4" borderId="33" xfId="0" applyNumberFormat="1" applyFont="1" applyFill="1" applyBorder="1" applyAlignment="1" applyProtection="1">
      <alignment vertical="center"/>
    </xf>
    <xf numFmtId="167" fontId="75" fillId="4" borderId="26" xfId="0" applyNumberFormat="1" applyFont="1" applyFill="1" applyBorder="1" applyAlignment="1" applyProtection="1">
      <alignment vertical="center"/>
    </xf>
    <xf numFmtId="0" fontId="75" fillId="4" borderId="12" xfId="0" applyFont="1" applyFill="1" applyBorder="1" applyAlignment="1" applyProtection="1">
      <alignment vertical="top"/>
      <protection locked="0"/>
    </xf>
    <xf numFmtId="0" fontId="78" fillId="4" borderId="0" xfId="0" applyFont="1" applyFill="1" applyBorder="1" applyProtection="1">
      <protection locked="0"/>
    </xf>
    <xf numFmtId="0" fontId="79" fillId="4" borderId="11" xfId="0" applyFont="1" applyFill="1" applyBorder="1" applyAlignment="1" applyProtection="1">
      <protection locked="0"/>
    </xf>
    <xf numFmtId="0" fontId="80" fillId="4" borderId="0" xfId="0" applyFont="1" applyFill="1" applyBorder="1" applyAlignment="1" applyProtection="1">
      <alignment vertical="top"/>
      <protection locked="0"/>
    </xf>
    <xf numFmtId="167" fontId="80" fillId="4" borderId="33" xfId="0" applyNumberFormat="1" applyFont="1" applyFill="1" applyBorder="1" applyAlignment="1" applyProtection="1">
      <alignment vertical="center"/>
    </xf>
    <xf numFmtId="167" fontId="80" fillId="4" borderId="26" xfId="0" applyNumberFormat="1" applyFont="1" applyFill="1" applyBorder="1" applyAlignment="1" applyProtection="1">
      <alignment vertical="center"/>
    </xf>
    <xf numFmtId="167" fontId="79" fillId="4" borderId="12" xfId="0" applyNumberFormat="1" applyFont="1" applyFill="1" applyBorder="1" applyAlignment="1" applyProtection="1">
      <alignment vertical="top"/>
      <protection locked="0"/>
    </xf>
    <xf numFmtId="0" fontId="79" fillId="4" borderId="0" xfId="0" applyFont="1" applyFill="1" applyBorder="1" applyProtection="1">
      <protection locked="0"/>
    </xf>
    <xf numFmtId="0" fontId="81" fillId="4" borderId="0" xfId="0" applyFont="1" applyFill="1" applyBorder="1" applyAlignment="1" applyProtection="1">
      <alignment vertical="center"/>
      <protection locked="0"/>
    </xf>
    <xf numFmtId="0" fontId="83" fillId="4" borderId="0" xfId="0" applyFont="1" applyFill="1" applyBorder="1" applyAlignment="1" applyProtection="1">
      <alignment vertical="center"/>
      <protection locked="0"/>
    </xf>
    <xf numFmtId="0" fontId="39" fillId="4" borderId="11" xfId="0" applyFont="1" applyFill="1" applyBorder="1" applyAlignment="1" applyProtection="1">
      <protection locked="0"/>
    </xf>
    <xf numFmtId="0" fontId="84" fillId="4" borderId="0" xfId="0" applyFont="1" applyFill="1" applyBorder="1" applyAlignment="1" applyProtection="1">
      <alignment vertical="top"/>
      <protection locked="0"/>
    </xf>
    <xf numFmtId="0" fontId="85" fillId="4" borderId="0" xfId="0" applyFont="1" applyFill="1" applyBorder="1" applyAlignment="1" applyProtection="1">
      <alignment vertical="top"/>
      <protection locked="0"/>
    </xf>
    <xf numFmtId="0" fontId="85" fillId="4" borderId="0" xfId="0" applyFont="1" applyFill="1" applyBorder="1" applyAlignment="1" applyProtection="1">
      <alignment horizontal="left" vertical="center"/>
      <protection locked="0"/>
    </xf>
    <xf numFmtId="167" fontId="85" fillId="4" borderId="33" xfId="0" applyNumberFormat="1" applyFont="1" applyFill="1" applyBorder="1" applyAlignment="1" applyProtection="1">
      <alignment vertical="center"/>
      <protection locked="0"/>
    </xf>
    <xf numFmtId="167" fontId="85" fillId="4" borderId="26" xfId="0" applyNumberFormat="1" applyFont="1" applyFill="1" applyBorder="1" applyAlignment="1" applyProtection="1">
      <alignment vertical="center"/>
      <protection locked="0"/>
    </xf>
    <xf numFmtId="167" fontId="39" fillId="4" borderId="12" xfId="0" applyNumberFormat="1" applyFont="1" applyFill="1" applyBorder="1" applyAlignment="1" applyProtection="1">
      <alignment vertical="top"/>
      <protection locked="0"/>
    </xf>
    <xf numFmtId="0" fontId="85" fillId="4" borderId="0" xfId="0" applyFont="1" applyFill="1" applyBorder="1" applyAlignment="1" applyProtection="1">
      <alignment horizontal="left" vertical="top"/>
      <protection locked="0"/>
    </xf>
    <xf numFmtId="167" fontId="75" fillId="4" borderId="33" xfId="0" applyNumberFormat="1" applyFont="1" applyFill="1" applyBorder="1" applyAlignment="1" applyProtection="1">
      <alignment vertical="center"/>
      <protection locked="0"/>
    </xf>
    <xf numFmtId="167" fontId="75" fillId="4" borderId="26" xfId="0" applyNumberFormat="1" applyFont="1" applyFill="1" applyBorder="1" applyAlignment="1" applyProtection="1">
      <alignment vertical="center"/>
      <protection locked="0"/>
    </xf>
    <xf numFmtId="0" fontId="75" fillId="4" borderId="11" xfId="1" applyNumberFormat="1" applyFont="1" applyFill="1" applyBorder="1" applyAlignment="1" applyProtection="1">
      <alignment vertical="center" wrapText="1"/>
      <protection locked="0"/>
    </xf>
    <xf numFmtId="167" fontId="78" fillId="4" borderId="12" xfId="0" applyNumberFormat="1" applyFont="1" applyFill="1" applyBorder="1" applyAlignment="1" applyProtection="1">
      <alignment vertical="top" wrapText="1"/>
      <protection locked="0"/>
    </xf>
    <xf numFmtId="0" fontId="37" fillId="4" borderId="0" xfId="0" applyFont="1" applyFill="1" applyAlignment="1" applyProtection="1">
      <alignment vertical="center"/>
    </xf>
    <xf numFmtId="0" fontId="78" fillId="4" borderId="0" xfId="0" applyFont="1" applyFill="1" applyBorder="1" applyAlignment="1" applyProtection="1">
      <alignment wrapText="1"/>
      <protection locked="0"/>
    </xf>
    <xf numFmtId="0" fontId="80" fillId="4" borderId="11" xfId="1" applyNumberFormat="1" applyFont="1" applyFill="1" applyBorder="1" applyAlignment="1" applyProtection="1">
      <alignment vertical="center"/>
      <protection locked="0"/>
    </xf>
    <xf numFmtId="167" fontId="80" fillId="4" borderId="33" xfId="0" applyNumberFormat="1" applyFont="1" applyFill="1" applyBorder="1" applyAlignment="1" applyProtection="1">
      <alignment vertical="center"/>
      <protection locked="0"/>
    </xf>
    <xf numFmtId="167" fontId="80" fillId="4" borderId="26" xfId="0" applyNumberFormat="1" applyFont="1" applyFill="1" applyBorder="1" applyAlignment="1" applyProtection="1">
      <alignment vertical="center"/>
      <protection locked="0"/>
    </xf>
    <xf numFmtId="0" fontId="80" fillId="4" borderId="12" xfId="0" applyFont="1" applyFill="1" applyBorder="1" applyAlignment="1" applyProtection="1">
      <alignment vertical="top"/>
      <protection locked="0"/>
    </xf>
    <xf numFmtId="167" fontId="85" fillId="4" borderId="33" xfId="0" applyNumberFormat="1" applyFont="1" applyFill="1" applyBorder="1" applyAlignment="1" applyProtection="1">
      <alignment vertical="center"/>
    </xf>
    <xf numFmtId="167" fontId="80" fillId="4" borderId="33" xfId="0" applyNumberFormat="1" applyFont="1" applyFill="1" applyBorder="1" applyAlignment="1" applyProtection="1">
      <alignment horizontal="center" vertical="center"/>
      <protection locked="0"/>
    </xf>
    <xf numFmtId="167" fontId="80" fillId="4" borderId="33" xfId="2" applyNumberFormat="1" applyFont="1" applyFill="1" applyBorder="1" applyAlignment="1" applyProtection="1">
      <alignment horizontal="right" vertical="center"/>
      <protection locked="0"/>
    </xf>
    <xf numFmtId="167" fontId="80" fillId="4" borderId="26" xfId="2" applyNumberFormat="1" applyFont="1" applyFill="1" applyBorder="1" applyAlignment="1" applyProtection="1">
      <alignment horizontal="right" vertical="center"/>
      <protection locked="0"/>
    </xf>
    <xf numFmtId="0" fontId="76" fillId="7" borderId="16" xfId="3" applyFont="1" applyFill="1" applyBorder="1" applyAlignment="1" applyProtection="1">
      <alignment vertical="center" wrapText="1"/>
      <protection locked="0"/>
    </xf>
    <xf numFmtId="0" fontId="76" fillId="7" borderId="44" xfId="3" applyFont="1" applyFill="1" applyBorder="1" applyAlignment="1" applyProtection="1">
      <alignment horizontal="center" vertical="center" wrapText="1"/>
      <protection locked="0"/>
    </xf>
    <xf numFmtId="0" fontId="76" fillId="7" borderId="44" xfId="0" applyFont="1" applyFill="1" applyBorder="1" applyAlignment="1" applyProtection="1">
      <alignment horizontal="center" vertical="center" wrapText="1"/>
      <protection locked="0"/>
    </xf>
    <xf numFmtId="0" fontId="76" fillId="7" borderId="17" xfId="3" applyFont="1" applyFill="1" applyBorder="1" applyAlignment="1" applyProtection="1">
      <alignment horizontal="center" vertical="center" wrapText="1"/>
      <protection locked="0"/>
    </xf>
    <xf numFmtId="0" fontId="77" fillId="7" borderId="18" xfId="0" applyFont="1" applyFill="1" applyBorder="1" applyAlignment="1" applyProtection="1">
      <protection locked="0"/>
    </xf>
    <xf numFmtId="0" fontId="77" fillId="4" borderId="0" xfId="0" applyFont="1" applyFill="1" applyBorder="1" applyProtection="1">
      <protection locked="0"/>
    </xf>
    <xf numFmtId="0" fontId="81" fillId="4" borderId="11" xfId="0" applyFont="1" applyFill="1" applyBorder="1" applyProtection="1">
      <protection locked="0"/>
    </xf>
    <xf numFmtId="0" fontId="81" fillId="4" borderId="0" xfId="0" applyFont="1" applyFill="1" applyBorder="1" applyProtection="1">
      <protection locked="0"/>
    </xf>
    <xf numFmtId="0" fontId="75" fillId="4" borderId="33" xfId="1" applyNumberFormat="1" applyFont="1" applyFill="1" applyBorder="1" applyAlignment="1" applyProtection="1">
      <alignment vertical="top"/>
      <protection locked="0"/>
    </xf>
    <xf numFmtId="0" fontId="75" fillId="4" borderId="0" xfId="1" applyNumberFormat="1" applyFont="1" applyFill="1" applyBorder="1" applyAlignment="1" applyProtection="1">
      <alignment vertical="top"/>
      <protection locked="0"/>
    </xf>
    <xf numFmtId="0" fontId="81" fillId="4" borderId="12" xfId="0" applyFont="1" applyFill="1" applyBorder="1" applyAlignment="1" applyProtection="1">
      <protection locked="0"/>
    </xf>
    <xf numFmtId="0" fontId="80" fillId="4" borderId="11" xfId="0" applyFont="1" applyFill="1" applyBorder="1" applyAlignment="1" applyProtection="1">
      <alignment vertical="top"/>
      <protection locked="0"/>
    </xf>
    <xf numFmtId="0" fontId="80" fillId="4" borderId="0" xfId="0" applyFont="1" applyFill="1" applyBorder="1" applyAlignment="1" applyProtection="1">
      <alignment vertical="center"/>
      <protection locked="0"/>
    </xf>
    <xf numFmtId="167" fontId="80" fillId="4" borderId="0" xfId="0" applyNumberFormat="1" applyFont="1" applyFill="1" applyBorder="1" applyAlignment="1" applyProtection="1">
      <alignment vertical="center"/>
      <protection locked="0"/>
    </xf>
    <xf numFmtId="0" fontId="79" fillId="4" borderId="12" xfId="0" applyFont="1" applyFill="1" applyBorder="1" applyAlignment="1" applyProtection="1">
      <protection locked="0"/>
    </xf>
    <xf numFmtId="0" fontId="86" fillId="4" borderId="11" xfId="0" applyFont="1" applyFill="1" applyBorder="1" applyAlignment="1" applyProtection="1">
      <alignment vertical="top"/>
      <protection locked="0"/>
    </xf>
    <xf numFmtId="3" fontId="18" fillId="4" borderId="0" xfId="0" applyNumberFormat="1" applyFont="1" applyFill="1" applyBorder="1" applyAlignment="1" applyProtection="1">
      <alignment horizontal="center" vertical="center"/>
      <protection locked="0"/>
    </xf>
    <xf numFmtId="3" fontId="18" fillId="4" borderId="0" xfId="0" applyNumberFormat="1" applyFont="1" applyFill="1" applyBorder="1" applyAlignment="1" applyProtection="1">
      <alignment vertical="center"/>
      <protection locked="0"/>
    </xf>
    <xf numFmtId="0" fontId="20" fillId="4" borderId="0" xfId="0" applyFont="1" applyFill="1" applyBorder="1" applyAlignment="1" applyProtection="1">
      <protection locked="0"/>
    </xf>
    <xf numFmtId="0" fontId="39" fillId="4" borderId="0" xfId="0" applyFont="1" applyFill="1" applyBorder="1" applyAlignment="1" applyProtection="1">
      <alignment vertical="top"/>
      <protection locked="0"/>
    </xf>
    <xf numFmtId="0" fontId="85" fillId="4" borderId="0" xfId="0" applyFont="1" applyFill="1" applyBorder="1" applyAlignment="1" applyProtection="1">
      <alignment horizontal="left" vertical="center"/>
      <protection locked="0"/>
    </xf>
    <xf numFmtId="0" fontId="80" fillId="4" borderId="0" xfId="0" applyFont="1" applyFill="1" applyBorder="1" applyAlignment="1" applyProtection="1">
      <alignment horizontal="left" vertical="center"/>
      <protection locked="0"/>
    </xf>
    <xf numFmtId="0" fontId="25" fillId="4" borderId="0" xfId="0" applyFont="1" applyFill="1" applyBorder="1" applyAlignment="1" applyProtection="1">
      <alignment horizontal="left" vertical="top"/>
      <protection locked="0"/>
    </xf>
    <xf numFmtId="167" fontId="21" fillId="4" borderId="33" xfId="2" applyNumberFormat="1" applyFont="1" applyFill="1" applyBorder="1" applyAlignment="1" applyProtection="1">
      <alignment vertical="center"/>
    </xf>
    <xf numFmtId="167" fontId="37" fillId="4" borderId="0" xfId="0" applyNumberFormat="1" applyFont="1" applyFill="1" applyAlignment="1" applyProtection="1">
      <alignment vertical="center"/>
    </xf>
    <xf numFmtId="0" fontId="85" fillId="4" borderId="0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/>
      <protection locked="0"/>
    </xf>
    <xf numFmtId="0" fontId="21" fillId="4" borderId="0" xfId="0" applyFont="1" applyFill="1" applyBorder="1" applyAlignment="1" applyProtection="1">
      <alignment horizontal="center" vertical="center"/>
      <protection locked="0"/>
    </xf>
    <xf numFmtId="0" fontId="21" fillId="4" borderId="0" xfId="1" applyNumberFormat="1" applyFont="1" applyFill="1" applyBorder="1" applyAlignment="1" applyProtection="1">
      <alignment horizontal="center" vertical="center"/>
      <protection locked="0"/>
    </xf>
    <xf numFmtId="0" fontId="7" fillId="4" borderId="14" xfId="1" applyNumberFormat="1" applyFont="1" applyFill="1" applyBorder="1" applyAlignment="1" applyProtection="1">
      <alignment horizontal="center" vertical="center"/>
      <protection locked="0"/>
    </xf>
    <xf numFmtId="0" fontId="27" fillId="4" borderId="0" xfId="0" applyFont="1" applyFill="1" applyBorder="1" applyAlignment="1" applyProtection="1">
      <alignment horizontal="left" vertical="top" wrapText="1"/>
    </xf>
    <xf numFmtId="0" fontId="49" fillId="4" borderId="0" xfId="0" applyFont="1" applyFill="1" applyBorder="1" applyAlignment="1" applyProtection="1">
      <alignment horizontal="center" vertical="center"/>
      <protection locked="0"/>
    </xf>
    <xf numFmtId="0" fontId="55" fillId="7" borderId="25" xfId="3" applyFont="1" applyFill="1" applyBorder="1" applyAlignment="1" applyProtection="1">
      <alignment horizontal="left" vertical="center"/>
      <protection locked="0"/>
    </xf>
    <xf numFmtId="0" fontId="55" fillId="7" borderId="17" xfId="3" applyFont="1" applyFill="1" applyBorder="1" applyAlignment="1" applyProtection="1">
      <alignment horizontal="left" vertical="center"/>
      <protection locked="0"/>
    </xf>
    <xf numFmtId="0" fontId="55" fillId="7" borderId="30" xfId="3" applyFont="1" applyFill="1" applyBorder="1" applyAlignment="1" applyProtection="1">
      <alignment horizontal="left" vertical="center"/>
      <protection locked="0"/>
    </xf>
    <xf numFmtId="0" fontId="55" fillId="7" borderId="29" xfId="3" applyFont="1" applyFill="1" applyBorder="1" applyAlignment="1" applyProtection="1">
      <alignment horizontal="left" vertical="center"/>
      <protection locked="0"/>
    </xf>
    <xf numFmtId="0" fontId="54" fillId="7" borderId="16" xfId="3" applyFont="1" applyFill="1" applyBorder="1" applyAlignment="1" applyProtection="1">
      <alignment horizontal="center" vertical="center"/>
      <protection locked="0"/>
    </xf>
    <xf numFmtId="0" fontId="54" fillId="7" borderId="28" xfId="3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9" fillId="4" borderId="0" xfId="0" applyFont="1" applyFill="1" applyBorder="1" applyAlignment="1" applyProtection="1">
      <alignment vertical="top"/>
      <protection locked="0"/>
    </xf>
    <xf numFmtId="0" fontId="27" fillId="4" borderId="0" xfId="1" applyNumberFormat="1" applyFont="1" applyFill="1" applyBorder="1" applyAlignment="1" applyProtection="1">
      <alignment horizontal="left" vertical="center" wrapText="1"/>
      <protection locked="0"/>
    </xf>
    <xf numFmtId="0" fontId="27" fillId="4" borderId="38" xfId="1" applyNumberFormat="1" applyFont="1" applyFill="1" applyBorder="1" applyAlignment="1" applyProtection="1">
      <alignment horizontal="left" vertical="center" wrapText="1"/>
      <protection locked="0"/>
    </xf>
    <xf numFmtId="0" fontId="49" fillId="4" borderId="0" xfId="1" applyNumberFormat="1" applyFont="1" applyFill="1" applyBorder="1" applyAlignment="1" applyProtection="1">
      <alignment horizontal="left" vertical="center" wrapText="1"/>
      <protection locked="0"/>
    </xf>
    <xf numFmtId="0" fontId="49" fillId="4" borderId="38" xfId="1" applyNumberFormat="1" applyFont="1" applyFill="1" applyBorder="1" applyAlignment="1" applyProtection="1">
      <alignment horizontal="left" vertical="center" wrapText="1"/>
      <protection locked="0"/>
    </xf>
    <xf numFmtId="167" fontId="49" fillId="4" borderId="26" xfId="0" applyNumberFormat="1" applyFont="1" applyFill="1" applyBorder="1" applyAlignment="1" applyProtection="1">
      <alignment horizontal="right" vertical="center" wrapText="1"/>
    </xf>
    <xf numFmtId="167" fontId="49" fillId="4" borderId="33" xfId="0" applyNumberFormat="1" applyFont="1" applyFill="1" applyBorder="1" applyAlignment="1" applyProtection="1">
      <alignment horizontal="right" vertical="center" wrapText="1"/>
    </xf>
    <xf numFmtId="167" fontId="49" fillId="4" borderId="33" xfId="0" applyNumberFormat="1" applyFont="1" applyFill="1" applyBorder="1" applyAlignment="1" applyProtection="1">
      <alignment horizontal="right" vertical="center"/>
    </xf>
    <xf numFmtId="0" fontId="76" fillId="7" borderId="8" xfId="3" applyFont="1" applyFill="1" applyBorder="1" applyAlignment="1" applyProtection="1">
      <alignment horizontal="center" vertical="center" wrapText="1"/>
      <protection locked="0"/>
    </xf>
    <xf numFmtId="0" fontId="76" fillId="7" borderId="9" xfId="3" applyFont="1" applyFill="1" applyBorder="1" applyAlignment="1" applyProtection="1">
      <alignment horizontal="center" vertical="center" wrapText="1"/>
      <protection locked="0"/>
    </xf>
    <xf numFmtId="0" fontId="75" fillId="4" borderId="0" xfId="3" applyFont="1" applyFill="1" applyBorder="1" applyAlignment="1" applyProtection="1">
      <alignment horizontal="center" vertical="center"/>
      <protection locked="0"/>
    </xf>
    <xf numFmtId="0" fontId="85" fillId="4" borderId="0" xfId="0" applyFont="1" applyFill="1" applyBorder="1" applyAlignment="1" applyProtection="1">
      <alignment horizontal="left" vertical="center"/>
      <protection locked="0"/>
    </xf>
    <xf numFmtId="0" fontId="85" fillId="4" borderId="38" xfId="0" applyFont="1" applyFill="1" applyBorder="1" applyAlignment="1" applyProtection="1">
      <alignment horizontal="left" vertical="center"/>
      <protection locked="0"/>
    </xf>
    <xf numFmtId="0" fontId="80" fillId="4" borderId="0" xfId="1" applyNumberFormat="1" applyFont="1" applyFill="1" applyBorder="1" applyAlignment="1" applyProtection="1">
      <alignment horizontal="left" vertical="center"/>
      <protection locked="0"/>
    </xf>
    <xf numFmtId="0" fontId="75" fillId="4" borderId="0" xfId="1" applyNumberFormat="1" applyFont="1" applyFill="1" applyBorder="1" applyAlignment="1" applyProtection="1">
      <alignment horizontal="left" vertical="center"/>
      <protection locked="0"/>
    </xf>
    <xf numFmtId="0" fontId="80" fillId="4" borderId="0" xfId="0" applyFont="1" applyFill="1" applyBorder="1" applyAlignment="1" applyProtection="1">
      <alignment horizontal="left" vertical="center"/>
      <protection locked="0"/>
    </xf>
    <xf numFmtId="0" fontId="82" fillId="4" borderId="0" xfId="3" applyFont="1" applyFill="1" applyBorder="1" applyAlignment="1" applyProtection="1">
      <alignment horizontal="center" vertical="center"/>
      <protection locked="0"/>
    </xf>
    <xf numFmtId="0" fontId="29" fillId="4" borderId="0" xfId="1" applyNumberFormat="1" applyFont="1" applyFill="1" applyBorder="1" applyAlignment="1" applyProtection="1">
      <alignment horizontal="center" vertical="center"/>
      <protection locked="0"/>
    </xf>
    <xf numFmtId="0" fontId="57" fillId="4" borderId="11" xfId="0" applyFont="1" applyFill="1" applyBorder="1" applyAlignment="1" applyProtection="1">
      <alignment horizontal="center"/>
    </xf>
    <xf numFmtId="0" fontId="25" fillId="4" borderId="0" xfId="0" applyFont="1" applyFill="1" applyBorder="1" applyAlignment="1" applyProtection="1">
      <alignment horizontal="left" vertical="top"/>
      <protection locked="0"/>
    </xf>
    <xf numFmtId="0" fontId="27" fillId="4" borderId="14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3" fontId="85" fillId="4" borderId="0" xfId="0" applyNumberFormat="1" applyFont="1" applyFill="1" applyBorder="1" applyAlignment="1" applyProtection="1">
      <alignment vertical="top" wrapText="1"/>
      <protection locked="0"/>
    </xf>
    <xf numFmtId="3" fontId="85" fillId="4" borderId="0" xfId="0" applyNumberFormat="1" applyFont="1" applyFill="1" applyBorder="1" applyAlignment="1" applyProtection="1">
      <alignment horizontal="left" vertical="center"/>
      <protection locked="0"/>
    </xf>
    <xf numFmtId="0" fontId="76" fillId="7" borderId="17" xfId="3" applyFont="1" applyFill="1" applyBorder="1" applyAlignment="1" applyProtection="1">
      <alignment horizontal="center" vertical="center" wrapText="1"/>
      <protection locked="0"/>
    </xf>
    <xf numFmtId="0" fontId="76" fillId="7" borderId="52" xfId="3" applyFont="1" applyFill="1" applyBorder="1" applyAlignment="1" applyProtection="1">
      <alignment horizontal="center" vertical="center" wrapText="1"/>
      <protection locked="0"/>
    </xf>
    <xf numFmtId="0" fontId="49" fillId="4" borderId="0" xfId="3" applyFont="1" applyFill="1" applyBorder="1" applyAlignment="1" applyProtection="1">
      <alignment horizontal="center" vertical="center"/>
      <protection locked="0"/>
    </xf>
    <xf numFmtId="0" fontId="21" fillId="4" borderId="0" xfId="3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Border="1" applyAlignment="1" applyProtection="1">
      <alignment horizontal="left" vertical="center"/>
      <protection locked="0"/>
    </xf>
    <xf numFmtId="0" fontId="61" fillId="4" borderId="0" xfId="0" applyFont="1" applyFill="1" applyBorder="1" applyAlignment="1" applyProtection="1">
      <alignment horizontal="left" vertical="center"/>
      <protection locked="0"/>
    </xf>
    <xf numFmtId="0" fontId="55" fillId="7" borderId="8" xfId="3" applyFont="1" applyFill="1" applyBorder="1" applyAlignment="1" applyProtection="1">
      <alignment horizontal="center" vertical="center" wrapText="1"/>
      <protection locked="0"/>
    </xf>
    <xf numFmtId="0" fontId="55" fillId="7" borderId="9" xfId="3" applyFont="1" applyFill="1" applyBorder="1" applyAlignment="1" applyProtection="1">
      <alignment horizontal="center" vertical="center" wrapText="1"/>
      <protection locked="0"/>
    </xf>
    <xf numFmtId="0" fontId="49" fillId="4" borderId="0" xfId="1" applyNumberFormat="1" applyFont="1" applyFill="1" applyBorder="1" applyAlignment="1" applyProtection="1">
      <alignment horizontal="left" vertical="center"/>
      <protection locked="0"/>
    </xf>
    <xf numFmtId="0" fontId="29" fillId="4" borderId="0" xfId="0" applyFont="1" applyFill="1" applyBorder="1" applyAlignment="1" applyProtection="1">
      <alignment horizontal="center" vertical="top"/>
      <protection locked="0"/>
    </xf>
    <xf numFmtId="0" fontId="20" fillId="4" borderId="0" xfId="0" applyFont="1" applyFill="1" applyBorder="1" applyAlignment="1" applyProtection="1">
      <alignment horizontal="left" vertical="top"/>
      <protection locked="0"/>
    </xf>
    <xf numFmtId="167" fontId="49" fillId="4" borderId="26" xfId="0" applyNumberFormat="1" applyFont="1" applyFill="1" applyBorder="1" applyAlignment="1" applyProtection="1">
      <alignment horizontal="right" vertical="center"/>
    </xf>
    <xf numFmtId="0" fontId="55" fillId="7" borderId="16" xfId="0" applyFont="1" applyFill="1" applyBorder="1" applyAlignment="1" applyProtection="1">
      <alignment horizontal="center" vertical="center"/>
    </xf>
    <xf numFmtId="0" fontId="55" fillId="7" borderId="17" xfId="0" applyFont="1" applyFill="1" applyBorder="1" applyAlignment="1" applyProtection="1">
      <alignment horizontal="center" vertical="center"/>
    </xf>
    <xf numFmtId="0" fontId="52" fillId="4" borderId="0" xfId="0" applyFont="1" applyFill="1" applyBorder="1" applyAlignment="1" applyProtection="1">
      <alignment horizontal="left" vertical="center" wrapText="1"/>
    </xf>
    <xf numFmtId="0" fontId="55" fillId="7" borderId="16" xfId="0" applyFont="1" applyFill="1" applyBorder="1" applyAlignment="1" applyProtection="1">
      <alignment horizontal="center" vertical="center"/>
      <protection locked="0"/>
    </xf>
    <xf numFmtId="0" fontId="55" fillId="7" borderId="17" xfId="0" applyFont="1" applyFill="1" applyBorder="1" applyAlignment="1" applyProtection="1">
      <alignment horizontal="center" vertical="center"/>
      <protection locked="0"/>
    </xf>
    <xf numFmtId="167" fontId="49" fillId="4" borderId="26" xfId="2" applyNumberFormat="1" applyFont="1" applyFill="1" applyBorder="1" applyAlignment="1" applyProtection="1">
      <alignment horizontal="right" vertical="center"/>
    </xf>
    <xf numFmtId="167" fontId="49" fillId="4" borderId="33" xfId="2" applyNumberFormat="1" applyFont="1" applyFill="1" applyBorder="1" applyAlignment="1" applyProtection="1">
      <alignment horizontal="right" vertical="center"/>
    </xf>
    <xf numFmtId="0" fontId="44" fillId="4" borderId="0" xfId="0" applyFont="1" applyFill="1" applyBorder="1" applyAlignment="1" applyProtection="1">
      <alignment horizontal="left" vertical="center" wrapText="1"/>
    </xf>
    <xf numFmtId="0" fontId="44" fillId="4" borderId="38" xfId="0" applyFont="1" applyFill="1" applyBorder="1" applyAlignment="1" applyProtection="1">
      <alignment horizontal="left" vertical="center" wrapText="1"/>
    </xf>
    <xf numFmtId="0" fontId="44" fillId="4" borderId="0" xfId="0" applyFont="1" applyFill="1" applyBorder="1" applyAlignment="1" applyProtection="1">
      <alignment horizontal="left" vertical="center"/>
    </xf>
    <xf numFmtId="167" fontId="27" fillId="4" borderId="26" xfId="2" applyNumberFormat="1" applyFont="1" applyFill="1" applyBorder="1" applyAlignment="1" applyProtection="1">
      <alignment horizontal="right" vertical="center"/>
    </xf>
    <xf numFmtId="167" fontId="27" fillId="4" borderId="33" xfId="2" applyNumberFormat="1" applyFont="1" applyFill="1" applyBorder="1" applyAlignment="1" applyProtection="1">
      <alignment horizontal="right" vertical="center"/>
    </xf>
    <xf numFmtId="0" fontId="49" fillId="4" borderId="0" xfId="3" applyFont="1" applyFill="1" applyBorder="1" applyAlignment="1" applyProtection="1">
      <alignment horizontal="center"/>
      <protection locked="0"/>
    </xf>
    <xf numFmtId="0" fontId="64" fillId="4" borderId="0" xfId="0" applyFont="1" applyFill="1" applyBorder="1" applyAlignment="1" applyProtection="1">
      <alignment horizontal="left" vertical="center" wrapText="1"/>
    </xf>
    <xf numFmtId="0" fontId="21" fillId="4" borderId="0" xfId="3" applyFont="1" applyFill="1" applyBorder="1" applyAlignment="1" applyProtection="1">
      <alignment horizontal="center"/>
      <protection locked="0"/>
    </xf>
    <xf numFmtId="37" fontId="55" fillId="7" borderId="21" xfId="4" applyNumberFormat="1" applyFont="1" applyFill="1" applyBorder="1" applyAlignment="1" applyProtection="1">
      <alignment horizontal="center" vertical="center"/>
      <protection locked="0"/>
    </xf>
    <xf numFmtId="37" fontId="55" fillId="7" borderId="46" xfId="4" applyNumberFormat="1" applyFont="1" applyFill="1" applyBorder="1" applyAlignment="1" applyProtection="1">
      <alignment horizontal="center" vertical="center"/>
      <protection locked="0"/>
    </xf>
    <xf numFmtId="37" fontId="55" fillId="7" borderId="45" xfId="4" applyNumberFormat="1" applyFont="1" applyFill="1" applyBorder="1" applyAlignment="1" applyProtection="1">
      <alignment horizontal="center" vertical="center"/>
      <protection locked="0"/>
    </xf>
    <xf numFmtId="37" fontId="55" fillId="7" borderId="16" xfId="4" applyNumberFormat="1" applyFont="1" applyFill="1" applyBorder="1" applyAlignment="1" applyProtection="1">
      <alignment horizontal="center" vertical="center"/>
      <protection locked="0"/>
    </xf>
    <xf numFmtId="37" fontId="55" fillId="7" borderId="17" xfId="4" applyNumberFormat="1" applyFont="1" applyFill="1" applyBorder="1" applyAlignment="1" applyProtection="1">
      <alignment horizontal="center" vertical="center"/>
      <protection locked="0"/>
    </xf>
    <xf numFmtId="37" fontId="55" fillId="7" borderId="19" xfId="4" applyNumberFormat="1" applyFont="1" applyFill="1" applyBorder="1" applyAlignment="1" applyProtection="1">
      <alignment horizontal="center" vertical="center"/>
      <protection locked="0"/>
    </xf>
    <xf numFmtId="37" fontId="55" fillId="7" borderId="1" xfId="4" applyNumberFormat="1" applyFont="1" applyFill="1" applyBorder="1" applyAlignment="1" applyProtection="1">
      <alignment horizontal="center" vertical="center"/>
      <protection locked="0"/>
    </xf>
    <xf numFmtId="0" fontId="67" fillId="4" borderId="0" xfId="0" applyFont="1" applyFill="1" applyBorder="1" applyAlignment="1" applyProtection="1">
      <alignment horizontal="left" vertical="center" wrapText="1"/>
    </xf>
    <xf numFmtId="0" fontId="64" fillId="0" borderId="0" xfId="0" applyFont="1" applyFill="1" applyBorder="1" applyAlignment="1" applyProtection="1">
      <alignment horizontal="left" vertical="center" wrapText="1"/>
    </xf>
    <xf numFmtId="0" fontId="63" fillId="4" borderId="0" xfId="0" applyFont="1" applyFill="1" applyBorder="1" applyAlignment="1" applyProtection="1">
      <alignment horizontal="left" vertical="center" wrapText="1"/>
    </xf>
    <xf numFmtId="0" fontId="49" fillId="4" borderId="0" xfId="0" applyFont="1" applyFill="1" applyBorder="1" applyAlignment="1" applyProtection="1">
      <alignment horizontal="center"/>
      <protection locked="0"/>
    </xf>
    <xf numFmtId="0" fontId="44" fillId="4" borderId="14" xfId="0" applyFont="1" applyFill="1" applyBorder="1" applyAlignment="1" applyProtection="1">
      <alignment horizontal="left" vertical="center"/>
      <protection locked="0"/>
    </xf>
    <xf numFmtId="0" fontId="44" fillId="4" borderId="39" xfId="0" applyFont="1" applyFill="1" applyBorder="1" applyAlignment="1" applyProtection="1">
      <alignment horizontal="left" vertical="center"/>
      <protection locked="0"/>
    </xf>
    <xf numFmtId="0" fontId="21" fillId="4" borderId="0" xfId="0" applyFont="1" applyFill="1" applyBorder="1" applyAlignment="1" applyProtection="1">
      <alignment horizontal="center"/>
      <protection locked="0"/>
    </xf>
    <xf numFmtId="0" fontId="55" fillId="7" borderId="25" xfId="0" applyFont="1" applyFill="1" applyBorder="1" applyAlignment="1" applyProtection="1">
      <alignment horizontal="center" vertical="center" wrapText="1"/>
      <protection locked="0"/>
    </xf>
    <xf numFmtId="0" fontId="55" fillId="7" borderId="49" xfId="0" applyFont="1" applyFill="1" applyBorder="1" applyAlignment="1" applyProtection="1">
      <alignment horizontal="center" vertical="center" wrapText="1"/>
      <protection locked="0"/>
    </xf>
    <xf numFmtId="0" fontId="55" fillId="7" borderId="43" xfId="0" applyFont="1" applyFill="1" applyBorder="1" applyAlignment="1" applyProtection="1">
      <alignment horizontal="center" vertical="center" wrapText="1"/>
      <protection locked="0"/>
    </xf>
    <xf numFmtId="0" fontId="55" fillId="7" borderId="19" xfId="0" applyFont="1" applyFill="1" applyBorder="1" applyAlignment="1" applyProtection="1">
      <alignment horizontal="center" vertical="center"/>
      <protection locked="0"/>
    </xf>
    <xf numFmtId="0" fontId="55" fillId="7" borderId="1" xfId="0" applyFont="1" applyFill="1" applyBorder="1" applyAlignment="1" applyProtection="1">
      <alignment horizontal="center" vertical="center"/>
      <protection locked="0"/>
    </xf>
    <xf numFmtId="0" fontId="44" fillId="4" borderId="2" xfId="0" applyFont="1" applyFill="1" applyBorder="1" applyAlignment="1" applyProtection="1">
      <alignment horizontal="left" vertical="center"/>
    </xf>
    <xf numFmtId="0" fontId="44" fillId="4" borderId="51" xfId="0" applyFont="1" applyFill="1" applyBorder="1" applyAlignment="1" applyProtection="1">
      <alignment horizontal="left" vertical="center"/>
    </xf>
    <xf numFmtId="0" fontId="55" fillId="7" borderId="10" xfId="0" applyFont="1" applyFill="1" applyBorder="1" applyAlignment="1" applyProtection="1">
      <alignment horizontal="center" vertical="center" wrapText="1"/>
      <protection locked="0"/>
    </xf>
    <xf numFmtId="0" fontId="55" fillId="7" borderId="24" xfId="0" applyFont="1" applyFill="1" applyBorder="1" applyAlignment="1" applyProtection="1">
      <alignment horizontal="center" vertical="center" wrapText="1"/>
      <protection locked="0"/>
    </xf>
    <xf numFmtId="0" fontId="52" fillId="4" borderId="38" xfId="0" applyFont="1" applyFill="1" applyBorder="1" applyAlignment="1" applyProtection="1">
      <alignment horizontal="left" vertical="center" wrapText="1"/>
    </xf>
    <xf numFmtId="0" fontId="19" fillId="4" borderId="11" xfId="0" applyFont="1" applyFill="1" applyBorder="1" applyAlignment="1" applyProtection="1">
      <alignment horizontal="left" vertical="top" wrapText="1"/>
    </xf>
    <xf numFmtId="0" fontId="19" fillId="4" borderId="0" xfId="0" applyFont="1" applyFill="1" applyBorder="1" applyAlignment="1" applyProtection="1">
      <alignment horizontal="left" vertical="top" wrapText="1"/>
    </xf>
    <xf numFmtId="0" fontId="55" fillId="7" borderId="36" xfId="0" applyFont="1" applyFill="1" applyBorder="1" applyAlignment="1" applyProtection="1">
      <alignment horizontal="center" vertical="center" wrapText="1"/>
      <protection locked="0"/>
    </xf>
    <xf numFmtId="0" fontId="55" fillId="7" borderId="48" xfId="0" applyFont="1" applyFill="1" applyBorder="1" applyAlignment="1" applyProtection="1">
      <alignment horizontal="center" vertical="center" wrapText="1"/>
      <protection locked="0"/>
    </xf>
    <xf numFmtId="0" fontId="87" fillId="0" borderId="0" xfId="3" applyFont="1" applyBorder="1" applyAlignment="1" applyProtection="1">
      <alignment horizontal="left" vertical="top" wrapText="1"/>
    </xf>
    <xf numFmtId="0" fontId="88" fillId="0" borderId="0" xfId="3" applyFont="1" applyBorder="1" applyAlignment="1" applyProtection="1">
      <alignment horizontal="center" vertical="center" wrapText="1"/>
    </xf>
    <xf numFmtId="0" fontId="3" fillId="0" borderId="0" xfId="3"/>
    <xf numFmtId="0" fontId="87" fillId="0" borderId="0" xfId="3" applyFont="1" applyBorder="1" applyAlignment="1" applyProtection="1">
      <alignment horizontal="left" vertical="top" wrapText="1"/>
    </xf>
    <xf numFmtId="0" fontId="89" fillId="0" borderId="55" xfId="3" applyFont="1" applyBorder="1" applyAlignment="1" applyProtection="1">
      <alignment horizontal="left" vertical="center" wrapText="1"/>
    </xf>
    <xf numFmtId="0" fontId="90" fillId="0" borderId="56" xfId="3" applyFont="1" applyBorder="1" applyAlignment="1" applyProtection="1">
      <alignment horizontal="right" vertical="center" wrapText="1"/>
    </xf>
    <xf numFmtId="0" fontId="90" fillId="0" borderId="57" xfId="3" applyFont="1" applyBorder="1" applyAlignment="1" applyProtection="1">
      <alignment horizontal="right" vertical="center" wrapText="1"/>
    </xf>
    <xf numFmtId="0" fontId="90" fillId="0" borderId="57" xfId="3" applyFont="1" applyBorder="1" applyAlignment="1" applyProtection="1">
      <alignment horizontal="right" vertical="center" wrapText="1"/>
    </xf>
    <xf numFmtId="0" fontId="90" fillId="0" borderId="58" xfId="3" applyFont="1" applyBorder="1" applyAlignment="1" applyProtection="1">
      <alignment horizontal="right" vertical="center" wrapText="1"/>
    </xf>
    <xf numFmtId="0" fontId="90" fillId="0" borderId="55" xfId="3" applyFont="1" applyBorder="1" applyAlignment="1" applyProtection="1">
      <alignment horizontal="left" vertical="center" wrapText="1"/>
    </xf>
    <xf numFmtId="0" fontId="90" fillId="0" borderId="59" xfId="3" applyFont="1" applyBorder="1" applyAlignment="1" applyProtection="1">
      <alignment horizontal="right" vertical="center" wrapText="1"/>
    </xf>
    <xf numFmtId="0" fontId="90" fillId="0" borderId="0" xfId="3" applyFont="1" applyBorder="1" applyAlignment="1" applyProtection="1">
      <alignment horizontal="right" vertical="center" wrapText="1"/>
    </xf>
    <xf numFmtId="0" fontId="90" fillId="0" borderId="0" xfId="3" applyFont="1" applyBorder="1" applyAlignment="1" applyProtection="1">
      <alignment horizontal="right" vertical="center" wrapText="1"/>
    </xf>
    <xf numFmtId="0" fontId="90" fillId="0" borderId="60" xfId="3" applyFont="1" applyBorder="1" applyAlignment="1" applyProtection="1">
      <alignment horizontal="right" vertical="center" wrapText="1"/>
    </xf>
    <xf numFmtId="0" fontId="90" fillId="0" borderId="59" xfId="3" applyFont="1" applyBorder="1" applyAlignment="1" applyProtection="1">
      <alignment horizontal="right" vertical="center" wrapText="1"/>
    </xf>
    <xf numFmtId="0" fontId="90" fillId="0" borderId="60" xfId="3" applyFont="1" applyBorder="1" applyAlignment="1" applyProtection="1">
      <alignment horizontal="right" vertical="center" wrapText="1"/>
    </xf>
    <xf numFmtId="0" fontId="90" fillId="0" borderId="61" xfId="3" applyFont="1" applyBorder="1" applyAlignment="1" applyProtection="1">
      <alignment horizontal="right" vertical="center" wrapText="1"/>
    </xf>
    <xf numFmtId="0" fontId="90" fillId="0" borderId="62" xfId="3" applyFont="1" applyBorder="1" applyAlignment="1" applyProtection="1">
      <alignment horizontal="right" vertical="center" wrapText="1"/>
    </xf>
    <xf numFmtId="0" fontId="90" fillId="0" borderId="62" xfId="3" applyFont="1" applyBorder="1" applyAlignment="1" applyProtection="1">
      <alignment horizontal="right" vertical="center" wrapText="1"/>
    </xf>
    <xf numFmtId="0" fontId="90" fillId="0" borderId="63" xfId="3" applyFont="1" applyBorder="1" applyAlignment="1" applyProtection="1">
      <alignment horizontal="right" vertical="center" wrapText="1"/>
    </xf>
    <xf numFmtId="0" fontId="89" fillId="0" borderId="64" xfId="3" applyFont="1" applyBorder="1" applyAlignment="1" applyProtection="1">
      <alignment horizontal="left" vertical="center" wrapText="1"/>
    </xf>
    <xf numFmtId="0" fontId="89" fillId="0" borderId="65" xfId="3" applyFont="1" applyBorder="1" applyAlignment="1" applyProtection="1">
      <alignment horizontal="left" vertical="center" wrapText="1"/>
    </xf>
    <xf numFmtId="0" fontId="89" fillId="0" borderId="65" xfId="3" applyFont="1" applyBorder="1" applyAlignment="1" applyProtection="1">
      <alignment horizontal="right" vertical="center" wrapText="1"/>
    </xf>
    <xf numFmtId="0" fontId="89" fillId="0" borderId="65" xfId="3" applyFont="1" applyBorder="1" applyAlignment="1" applyProtection="1">
      <alignment horizontal="right" vertical="center" wrapText="1"/>
    </xf>
    <xf numFmtId="0" fontId="89" fillId="0" borderId="66" xfId="3" applyFont="1" applyBorder="1" applyAlignment="1" applyProtection="1">
      <alignment horizontal="right" vertical="center" wrapText="1"/>
    </xf>
    <xf numFmtId="0" fontId="91" fillId="7" borderId="53" xfId="3" applyFont="1" applyFill="1" applyBorder="1" applyAlignment="1" applyProtection="1">
      <alignment horizontal="center" vertical="center" wrapText="1"/>
    </xf>
    <xf numFmtId="0" fontId="91" fillId="7" borderId="53" xfId="3" applyFont="1" applyFill="1" applyBorder="1" applyAlignment="1" applyProtection="1">
      <alignment horizontal="center" vertical="center" wrapText="1"/>
    </xf>
    <xf numFmtId="0" fontId="91" fillId="7" borderId="54" xfId="3" applyFont="1" applyFill="1" applyBorder="1" applyAlignment="1" applyProtection="1">
      <alignment horizontal="center" vertical="center" wrapText="1"/>
    </xf>
    <xf numFmtId="0" fontId="91" fillId="7" borderId="54" xfId="3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927953</xdr:colOff>
      <xdr:row>110</xdr:row>
      <xdr:rowOff>310336</xdr:rowOff>
    </xdr:from>
    <xdr:to>
      <xdr:col>4</xdr:col>
      <xdr:colOff>4192021</xdr:colOff>
      <xdr:row>115</xdr:row>
      <xdr:rowOff>79601</xdr:rowOff>
    </xdr:to>
    <xdr:sp macro="" textlink="">
      <xdr:nvSpPr>
        <xdr:cNvPr id="4" name="CuadroTexto 3"/>
        <xdr:cNvSpPr txBox="1"/>
      </xdr:nvSpPr>
      <xdr:spPr>
        <a:xfrm>
          <a:off x="1409806" y="24257307"/>
          <a:ext cx="3264068" cy="1080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ELABORÓ</a:t>
          </a:r>
        </a:p>
        <a:p>
          <a:pPr marL="0" indent="0"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  <a:ea typeface="+mn-ea"/>
            <a:cs typeface="+mn-cs"/>
          </a:endParaRPr>
        </a:p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________________________________</a:t>
          </a:r>
        </a:p>
        <a:p>
          <a:pPr marL="0" indent="0" algn="ctr" eaLnBrk="1" fontAlgn="auto" latinLnBrk="0" hangingPunct="1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C.P. FERNANDO PAZ GONZÁLEZ</a:t>
          </a:r>
        </a:p>
        <a:p>
          <a:pPr marL="0" indent="0" algn="ctr" eaLnBrk="1" fontAlgn="auto" latinLnBrk="0" hangingPunct="1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DIRECTOR GENERAL DE CONTABILIDAD</a:t>
          </a:r>
        </a:p>
        <a:p>
          <a:pPr eaLnBrk="1" fontAlgn="auto" latinLnBrk="0" hangingPunct="1"/>
          <a:endParaRPr lang="es-MX" sz="1000">
            <a:effectLst/>
          </a:endParaRPr>
        </a:p>
      </xdr:txBody>
    </xdr:sp>
    <xdr:clientData/>
  </xdr:twoCellAnchor>
  <xdr:twoCellAnchor>
    <xdr:from>
      <xdr:col>6</xdr:col>
      <xdr:colOff>18898</xdr:colOff>
      <xdr:row>110</xdr:row>
      <xdr:rowOff>310335</xdr:rowOff>
    </xdr:from>
    <xdr:to>
      <xdr:col>10</xdr:col>
      <xdr:colOff>1268517</xdr:colOff>
      <xdr:row>116</xdr:row>
      <xdr:rowOff>18500</xdr:rowOff>
    </xdr:to>
    <xdr:sp macro="" textlink="">
      <xdr:nvSpPr>
        <xdr:cNvPr id="5" name="CuadroTexto 4"/>
        <xdr:cNvSpPr txBox="1"/>
      </xdr:nvSpPr>
      <xdr:spPr>
        <a:xfrm>
          <a:off x="6675192" y="24257306"/>
          <a:ext cx="3143413" cy="1176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REVISÓ</a:t>
          </a:r>
        </a:p>
        <a:p>
          <a:pPr marL="0" indent="0"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  <a:ea typeface="+mn-ea"/>
            <a:cs typeface="+mn-cs"/>
          </a:endParaRPr>
        </a:p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_________________________________</a:t>
          </a:r>
        </a:p>
        <a:p>
          <a:pPr marL="0" indent="0" algn="ctr" eaLnBrk="1" fontAlgn="auto" latinLnBrk="0" hangingPunct="1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C. JORGE SÁNCHEZ RODRÍGUEZ</a:t>
          </a:r>
        </a:p>
        <a:p>
          <a:pPr marL="0" indent="0" algn="ctr" eaLnBrk="1" fontAlgn="auto" latinLnBrk="0" hangingPunct="1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SUBSECRETARIO DE PRESUPUESTO</a:t>
          </a:r>
        </a:p>
        <a:p>
          <a:pPr algn="ctr" eaLnBrk="1" fontAlgn="auto" latinLnBrk="0" hangingPunct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s-MX" sz="1000">
            <a:effectLst/>
          </a:endParaRPr>
        </a:p>
      </xdr:txBody>
    </xdr:sp>
    <xdr:clientData/>
  </xdr:twoCellAnchor>
  <xdr:twoCellAnchor>
    <xdr:from>
      <xdr:col>10</xdr:col>
      <xdr:colOff>3316954</xdr:colOff>
      <xdr:row>110</xdr:row>
      <xdr:rowOff>309193</xdr:rowOff>
    </xdr:from>
    <xdr:to>
      <xdr:col>12</xdr:col>
      <xdr:colOff>447207</xdr:colOff>
      <xdr:row>116</xdr:row>
      <xdr:rowOff>20785</xdr:rowOff>
    </xdr:to>
    <xdr:sp macro="" textlink="">
      <xdr:nvSpPr>
        <xdr:cNvPr id="7" name="CuadroTexto 6"/>
        <xdr:cNvSpPr txBox="1"/>
      </xdr:nvSpPr>
      <xdr:spPr>
        <a:xfrm>
          <a:off x="11867042" y="24256164"/>
          <a:ext cx="3293489" cy="11795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AUTORIZÓ</a:t>
          </a:r>
        </a:p>
        <a:p>
          <a:pPr marL="0" indent="0"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  <a:ea typeface="+mn-ea"/>
            <a:cs typeface="+mn-cs"/>
          </a:endParaRPr>
        </a:p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__________________________________</a:t>
          </a:r>
        </a:p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C.P. JORGE MICHEL LUNA</a:t>
          </a:r>
        </a:p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SECRETARIO DE HACIENDA</a:t>
          </a:r>
        </a:p>
      </xdr:txBody>
    </xdr:sp>
    <xdr:clientData/>
  </xdr:twoCellAnchor>
  <xdr:twoCellAnchor editAs="oneCell">
    <xdr:from>
      <xdr:col>11</xdr:col>
      <xdr:colOff>267452</xdr:colOff>
      <xdr:row>0</xdr:row>
      <xdr:rowOff>0</xdr:rowOff>
    </xdr:from>
    <xdr:to>
      <xdr:col>12</xdr:col>
      <xdr:colOff>1055156</xdr:colOff>
      <xdr:row>3</xdr:row>
      <xdr:rowOff>198011</xdr:rowOff>
    </xdr:to>
    <xdr:pic>
      <xdr:nvPicPr>
        <xdr:cNvPr id="9" name="Imagen 8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3411952" y="136070"/>
          <a:ext cx="2379740" cy="864761"/>
        </a:xfrm>
        <a:prstGeom prst="rect">
          <a:avLst/>
        </a:prstGeom>
        <a:noFill/>
      </xdr:spPr>
    </xdr:pic>
    <xdr:clientData/>
  </xdr:twoCellAnchor>
  <xdr:twoCellAnchor>
    <xdr:from>
      <xdr:col>4</xdr:col>
      <xdr:colOff>299358</xdr:colOff>
      <xdr:row>0</xdr:row>
      <xdr:rowOff>27215</xdr:rowOff>
    </xdr:from>
    <xdr:to>
      <xdr:col>4</xdr:col>
      <xdr:colOff>1401537</xdr:colOff>
      <xdr:row>3</xdr:row>
      <xdr:rowOff>197392</xdr:rowOff>
    </xdr:to>
    <xdr:pic>
      <xdr:nvPicPr>
        <xdr:cNvPr id="1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608" y="27215"/>
          <a:ext cx="1102179" cy="836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786641</xdr:colOff>
      <xdr:row>0</xdr:row>
      <xdr:rowOff>136071</xdr:rowOff>
    </xdr:from>
    <xdr:to>
      <xdr:col>11</xdr:col>
      <xdr:colOff>1578428</xdr:colOff>
      <xdr:row>3</xdr:row>
      <xdr:rowOff>217714</xdr:rowOff>
    </xdr:to>
    <xdr:pic>
      <xdr:nvPicPr>
        <xdr:cNvPr id="7" name="Imagen 6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2774534" y="136071"/>
          <a:ext cx="2519895" cy="966107"/>
        </a:xfrm>
        <a:prstGeom prst="rect">
          <a:avLst/>
        </a:prstGeom>
        <a:noFill/>
      </xdr:spPr>
    </xdr:pic>
    <xdr:clientData/>
  </xdr:twoCellAnchor>
  <xdr:twoCellAnchor>
    <xdr:from>
      <xdr:col>4</xdr:col>
      <xdr:colOff>122464</xdr:colOff>
      <xdr:row>79</xdr:row>
      <xdr:rowOff>88388</xdr:rowOff>
    </xdr:from>
    <xdr:to>
      <xdr:col>5</xdr:col>
      <xdr:colOff>1265464</xdr:colOff>
      <xdr:row>91</xdr:row>
      <xdr:rowOff>108857</xdr:rowOff>
    </xdr:to>
    <xdr:sp macro="" textlink="">
      <xdr:nvSpPr>
        <xdr:cNvPr id="8" name="CuadroTexto 7"/>
        <xdr:cNvSpPr txBox="1"/>
      </xdr:nvSpPr>
      <xdr:spPr>
        <a:xfrm>
          <a:off x="489857" y="15600531"/>
          <a:ext cx="4299857" cy="18166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solidFill>
                <a:sysClr val="windowText" lastClr="000000"/>
              </a:solidFill>
              <a:latin typeface="Trebuchet MS" panose="020B0603020202020204" pitchFamily="34" charset="0"/>
            </a:rPr>
            <a:t>ELABORÓ</a:t>
          </a:r>
        </a:p>
        <a:p>
          <a:pPr algn="ctr"/>
          <a:endParaRPr lang="es-MX" sz="16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6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5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5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</a:t>
          </a:r>
        </a:p>
        <a:p>
          <a:pPr algn="ctr" eaLnBrk="1" fontAlgn="auto" latinLnBrk="0" hangingPunct="1"/>
          <a:r>
            <a:rPr lang="es-MX" sz="15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C.P. FERNANDO PAZ GONZÁLEZ</a:t>
          </a:r>
        </a:p>
        <a:p>
          <a:pPr algn="ctr" eaLnBrk="1" fontAlgn="auto" latinLnBrk="0" hangingPunct="1"/>
          <a:r>
            <a:rPr lang="es-MX" sz="15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DIRECTOR GENERAL DE CONTABILIDAD</a:t>
          </a:r>
        </a:p>
        <a:p>
          <a:pPr eaLnBrk="1" fontAlgn="auto" latinLnBrk="0" hangingPunct="1"/>
          <a:endParaRPr lang="es-MX" sz="1000">
            <a:effectLst/>
          </a:endParaRPr>
        </a:p>
      </xdr:txBody>
    </xdr:sp>
    <xdr:clientData/>
  </xdr:twoCellAnchor>
  <xdr:twoCellAnchor>
    <xdr:from>
      <xdr:col>6</xdr:col>
      <xdr:colOff>870857</xdr:colOff>
      <xdr:row>79</xdr:row>
      <xdr:rowOff>88388</xdr:rowOff>
    </xdr:from>
    <xdr:to>
      <xdr:col>8</xdr:col>
      <xdr:colOff>1360714</xdr:colOff>
      <xdr:row>92</xdr:row>
      <xdr:rowOff>13607</xdr:rowOff>
    </xdr:to>
    <xdr:sp macro="" textlink="">
      <xdr:nvSpPr>
        <xdr:cNvPr id="10" name="CuadroTexto 9"/>
        <xdr:cNvSpPr txBox="1"/>
      </xdr:nvSpPr>
      <xdr:spPr>
        <a:xfrm>
          <a:off x="6123214" y="15600531"/>
          <a:ext cx="3946071" cy="1871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solidFill>
                <a:sysClr val="windowText" lastClr="000000"/>
              </a:solidFill>
              <a:latin typeface="Trebuchet MS" panose="020B0603020202020204" pitchFamily="34" charset="0"/>
            </a:rPr>
            <a:t>REVISÓ</a:t>
          </a:r>
        </a:p>
        <a:p>
          <a:pPr algn="ctr"/>
          <a:endParaRPr lang="es-MX" sz="16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6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5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5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_________________________________</a:t>
          </a:r>
        </a:p>
        <a:p>
          <a:pPr algn="ctr" eaLnBrk="1" fontAlgn="auto" latinLnBrk="0" hangingPunct="1"/>
          <a:r>
            <a:rPr lang="es-MX" sz="15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JORGE SÁNCHEZ RODRÍGUEZ</a:t>
          </a:r>
        </a:p>
        <a:p>
          <a:pPr algn="ctr" eaLnBrk="1" fontAlgn="auto" latinLnBrk="0" hangingPunct="1"/>
          <a:r>
            <a:rPr lang="es-MX" sz="15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DE PRESUPUESTO</a:t>
          </a:r>
          <a:endParaRPr lang="es-MX" sz="1000">
            <a:effectLst/>
          </a:endParaRPr>
        </a:p>
      </xdr:txBody>
    </xdr:sp>
    <xdr:clientData/>
  </xdr:twoCellAnchor>
  <xdr:twoCellAnchor>
    <xdr:from>
      <xdr:col>9</xdr:col>
      <xdr:colOff>966107</xdr:colOff>
      <xdr:row>79</xdr:row>
      <xdr:rowOff>87247</xdr:rowOff>
    </xdr:from>
    <xdr:to>
      <xdr:col>11</xdr:col>
      <xdr:colOff>1592035</xdr:colOff>
      <xdr:row>91</xdr:row>
      <xdr:rowOff>122465</xdr:rowOff>
    </xdr:to>
    <xdr:sp macro="" textlink="">
      <xdr:nvSpPr>
        <xdr:cNvPr id="11" name="CuadroTexto 10"/>
        <xdr:cNvSpPr txBox="1"/>
      </xdr:nvSpPr>
      <xdr:spPr>
        <a:xfrm>
          <a:off x="11402786" y="15599390"/>
          <a:ext cx="4082142" cy="1831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solidFill>
                <a:sysClr val="windowText" lastClr="000000"/>
              </a:solidFill>
              <a:latin typeface="Trebuchet MS" panose="020B0603020202020204" pitchFamily="34" charset="0"/>
            </a:rPr>
            <a:t>AUTORIZÓ</a:t>
          </a:r>
        </a:p>
        <a:p>
          <a:pPr algn="ctr"/>
          <a:endParaRPr lang="es-MX" sz="16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6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5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5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__________________________________</a:t>
          </a:r>
        </a:p>
        <a:p>
          <a:pPr algn="ctr"/>
          <a:r>
            <a:rPr lang="es-MX" sz="1500" b="1">
              <a:solidFill>
                <a:sysClr val="windowText" lastClr="000000"/>
              </a:solidFill>
              <a:latin typeface="Trebuchet MS" panose="020B0603020202020204" pitchFamily="34" charset="0"/>
            </a:rPr>
            <a:t>C.P. JORGE MICHEL LUNA</a:t>
          </a:r>
        </a:p>
        <a:p>
          <a:pPr algn="ctr"/>
          <a:r>
            <a:rPr lang="es-MX" sz="1500" b="1">
              <a:solidFill>
                <a:sysClr val="windowText" lastClr="000000"/>
              </a:solidFill>
              <a:latin typeface="Trebuchet MS" panose="020B0603020202020204" pitchFamily="34" charset="0"/>
            </a:rPr>
            <a:t>SECRETARIO DE HACIENDA</a:t>
          </a:r>
        </a:p>
      </xdr:txBody>
    </xdr:sp>
    <xdr:clientData/>
  </xdr:twoCellAnchor>
  <xdr:twoCellAnchor>
    <xdr:from>
      <xdr:col>4</xdr:col>
      <xdr:colOff>857249</xdr:colOff>
      <xdr:row>0</xdr:row>
      <xdr:rowOff>0</xdr:rowOff>
    </xdr:from>
    <xdr:to>
      <xdr:col>4</xdr:col>
      <xdr:colOff>2326820</xdr:colOff>
      <xdr:row>3</xdr:row>
      <xdr:rowOff>231438</xdr:rowOff>
    </xdr:to>
    <xdr:pic>
      <xdr:nvPicPr>
        <xdr:cNvPr id="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4642" y="0"/>
          <a:ext cx="1469571" cy="1115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1061356</xdr:colOff>
      <xdr:row>29</xdr:row>
      <xdr:rowOff>14748</xdr:rowOff>
    </xdr:from>
    <xdr:to>
      <xdr:col>5</xdr:col>
      <xdr:colOff>787567</xdr:colOff>
      <xdr:row>36</xdr:row>
      <xdr:rowOff>33744</xdr:rowOff>
    </xdr:to>
    <xdr:sp macro="" textlink="">
      <xdr:nvSpPr>
        <xdr:cNvPr id="7" name="CuadroTexto 6"/>
        <xdr:cNvSpPr txBox="1"/>
      </xdr:nvSpPr>
      <xdr:spPr>
        <a:xfrm>
          <a:off x="1537606" y="8383141"/>
          <a:ext cx="3264068" cy="1080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ELABORÓ</a:t>
          </a: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</a:t>
          </a:r>
        </a:p>
        <a:p>
          <a:pPr algn="ctr" eaLnBrk="1" fontAlgn="auto" latinLnBrk="0" hangingPunct="1"/>
          <a:r>
            <a:rPr lang="es-MX" sz="11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C.P. FERNANDO PAZ GONZÁLEZ</a:t>
          </a:r>
        </a:p>
        <a:p>
          <a:pPr algn="ctr" eaLnBrk="1" fontAlgn="auto" latinLnBrk="0" hangingPunct="1"/>
          <a:r>
            <a:rPr lang="es-MX" sz="11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DIRECTOR GENERAL DE CONTABILIDAD</a:t>
          </a:r>
        </a:p>
      </xdr:txBody>
    </xdr:sp>
    <xdr:clientData/>
  </xdr:twoCellAnchor>
  <xdr:twoCellAnchor>
    <xdr:from>
      <xdr:col>7</xdr:col>
      <xdr:colOff>312385</xdr:colOff>
      <xdr:row>29</xdr:row>
      <xdr:rowOff>14747</xdr:rowOff>
    </xdr:from>
    <xdr:to>
      <xdr:col>9</xdr:col>
      <xdr:colOff>992905</xdr:colOff>
      <xdr:row>36</xdr:row>
      <xdr:rowOff>129524</xdr:rowOff>
    </xdr:to>
    <xdr:sp macro="" textlink="">
      <xdr:nvSpPr>
        <xdr:cNvPr id="8" name="CuadroTexto 7"/>
        <xdr:cNvSpPr txBox="1"/>
      </xdr:nvSpPr>
      <xdr:spPr>
        <a:xfrm>
          <a:off x="6802992" y="8383140"/>
          <a:ext cx="3143413" cy="1176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REVISÓ</a:t>
          </a: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_________________________________</a:t>
          </a:r>
        </a:p>
        <a:p>
          <a:pPr algn="ctr" eaLnBrk="1" fontAlgn="auto" latinLnBrk="0" hangingPunct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JORGE SÁNCHEZ RODRÍGUEZ</a:t>
          </a:r>
        </a:p>
        <a:p>
          <a:pPr algn="ctr" eaLnBrk="1" fontAlgn="auto" latinLnBrk="0" hangingPunct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DE PRESUPUESTO</a:t>
          </a:r>
          <a:endParaRPr lang="es-MX" sz="1000">
            <a:effectLst/>
          </a:endParaRPr>
        </a:p>
      </xdr:txBody>
    </xdr:sp>
    <xdr:clientData/>
  </xdr:twoCellAnchor>
  <xdr:twoCellAnchor>
    <xdr:from>
      <xdr:col>10</xdr:col>
      <xdr:colOff>1340449</xdr:colOff>
      <xdr:row>29</xdr:row>
      <xdr:rowOff>13605</xdr:rowOff>
    </xdr:from>
    <xdr:to>
      <xdr:col>12</xdr:col>
      <xdr:colOff>1436260</xdr:colOff>
      <xdr:row>36</xdr:row>
      <xdr:rowOff>131809</xdr:rowOff>
    </xdr:to>
    <xdr:sp macro="" textlink="">
      <xdr:nvSpPr>
        <xdr:cNvPr id="9" name="CuadroTexto 8"/>
        <xdr:cNvSpPr txBox="1"/>
      </xdr:nvSpPr>
      <xdr:spPr>
        <a:xfrm>
          <a:off x="11994842" y="8381998"/>
          <a:ext cx="3293489" cy="1179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AUTORIZÓ</a:t>
          </a: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__________________________________</a:t>
          </a:r>
        </a:p>
        <a:p>
          <a:pPr algn="ctr"/>
          <a:r>
            <a:rPr lang="es-MX" sz="1100" b="1">
              <a:solidFill>
                <a:sysClr val="windowText" lastClr="000000"/>
              </a:solidFill>
              <a:latin typeface="Trebuchet MS" panose="020B0603020202020204" pitchFamily="34" charset="0"/>
            </a:rPr>
            <a:t>C.P. JORGE MICHEL LUNA</a:t>
          </a:r>
        </a:p>
        <a:p>
          <a:pPr algn="ctr"/>
          <a:r>
            <a:rPr lang="es-MX" sz="1100" b="1">
              <a:solidFill>
                <a:sysClr val="windowText" lastClr="000000"/>
              </a:solidFill>
              <a:latin typeface="Trebuchet MS" panose="020B0603020202020204" pitchFamily="34" charset="0"/>
            </a:rPr>
            <a:t>SECRETARIO DE HACIENDA</a:t>
          </a:r>
        </a:p>
      </xdr:txBody>
    </xdr:sp>
    <xdr:clientData/>
  </xdr:twoCellAnchor>
  <xdr:twoCellAnchor editAs="oneCell">
    <xdr:from>
      <xdr:col>11</xdr:col>
      <xdr:colOff>1395598</xdr:colOff>
      <xdr:row>0</xdr:row>
      <xdr:rowOff>0</xdr:rowOff>
    </xdr:from>
    <xdr:to>
      <xdr:col>13</xdr:col>
      <xdr:colOff>666935</xdr:colOff>
      <xdr:row>4</xdr:row>
      <xdr:rowOff>39036</xdr:rowOff>
    </xdr:to>
    <xdr:pic>
      <xdr:nvPicPr>
        <xdr:cNvPr id="10" name="Imagen 9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3750884" y="133311"/>
          <a:ext cx="2278515" cy="909893"/>
        </a:xfrm>
        <a:prstGeom prst="rect">
          <a:avLst/>
        </a:prstGeom>
        <a:noFill/>
      </xdr:spPr>
    </xdr:pic>
    <xdr:clientData/>
  </xdr:twoCellAnchor>
  <xdr:twoCellAnchor>
    <xdr:from>
      <xdr:col>3</xdr:col>
      <xdr:colOff>571499</xdr:colOff>
      <xdr:row>0</xdr:row>
      <xdr:rowOff>27214</xdr:rowOff>
    </xdr:from>
    <xdr:to>
      <xdr:col>3</xdr:col>
      <xdr:colOff>1703293</xdr:colOff>
      <xdr:row>4</xdr:row>
      <xdr:rowOff>24431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49" y="27214"/>
          <a:ext cx="1131794" cy="868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40821</xdr:colOff>
      <xdr:row>10</xdr:row>
      <xdr:rowOff>149678</xdr:rowOff>
    </xdr:from>
    <xdr:to>
      <xdr:col>10</xdr:col>
      <xdr:colOff>1156606</xdr:colOff>
      <xdr:row>14</xdr:row>
      <xdr:rowOff>204106</xdr:rowOff>
    </xdr:to>
    <xdr:sp macro="" textlink="">
      <xdr:nvSpPr>
        <xdr:cNvPr id="2" name="Rectángulo 1"/>
        <xdr:cNvSpPr/>
      </xdr:nvSpPr>
      <xdr:spPr>
        <a:xfrm>
          <a:off x="6531428" y="4327071"/>
          <a:ext cx="5279571" cy="979714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5000">
              <a:solidFill>
                <a:schemeClr val="tx1"/>
              </a:solidFill>
            </a:rPr>
            <a:t>NO</a:t>
          </a:r>
          <a:r>
            <a:rPr lang="es-MX" sz="5000" baseline="0">
              <a:solidFill>
                <a:schemeClr val="tx1"/>
              </a:solidFill>
            </a:rPr>
            <a:t> APLICA</a:t>
          </a:r>
          <a:endParaRPr lang="es-MX" sz="50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720905</xdr:colOff>
      <xdr:row>0</xdr:row>
      <xdr:rowOff>0</xdr:rowOff>
    </xdr:from>
    <xdr:to>
      <xdr:col>5</xdr:col>
      <xdr:colOff>840441</xdr:colOff>
      <xdr:row>3</xdr:row>
      <xdr:rowOff>10005</xdr:rowOff>
    </xdr:to>
    <xdr:pic>
      <xdr:nvPicPr>
        <xdr:cNvPr id="2" name="Imagen 1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9988170" y="221316"/>
          <a:ext cx="1979712" cy="708771"/>
        </a:xfrm>
        <a:prstGeom prst="rect">
          <a:avLst/>
        </a:prstGeom>
        <a:noFill/>
      </xdr:spPr>
    </xdr:pic>
    <xdr:clientData/>
  </xdr:twoCellAnchor>
  <xdr:twoCellAnchor>
    <xdr:from>
      <xdr:col>2</xdr:col>
      <xdr:colOff>1996108</xdr:colOff>
      <xdr:row>11</xdr:row>
      <xdr:rowOff>182218</xdr:rowOff>
    </xdr:from>
    <xdr:to>
      <xdr:col>2</xdr:col>
      <xdr:colOff>2236304</xdr:colOff>
      <xdr:row>12</xdr:row>
      <xdr:rowOff>215348</xdr:rowOff>
    </xdr:to>
    <xdr:sp macro="" textlink="">
      <xdr:nvSpPr>
        <xdr:cNvPr id="4" name="CuadroTexto 3"/>
        <xdr:cNvSpPr txBox="1"/>
      </xdr:nvSpPr>
      <xdr:spPr>
        <a:xfrm>
          <a:off x="2252869" y="2749827"/>
          <a:ext cx="240196" cy="2650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/>
            <a:t>1</a:t>
          </a:r>
        </a:p>
      </xdr:txBody>
    </xdr:sp>
    <xdr:clientData/>
  </xdr:twoCellAnchor>
  <xdr:twoCellAnchor>
    <xdr:from>
      <xdr:col>2</xdr:col>
      <xdr:colOff>380998</xdr:colOff>
      <xdr:row>0</xdr:row>
      <xdr:rowOff>1</xdr:rowOff>
    </xdr:from>
    <xdr:to>
      <xdr:col>2</xdr:col>
      <xdr:colOff>1592035</xdr:colOff>
      <xdr:row>4</xdr:row>
      <xdr:rowOff>7910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9534" y="1"/>
          <a:ext cx="1211037" cy="919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448233</xdr:colOff>
      <xdr:row>0</xdr:row>
      <xdr:rowOff>0</xdr:rowOff>
    </xdr:from>
    <xdr:to>
      <xdr:col>9</xdr:col>
      <xdr:colOff>1106739</xdr:colOff>
      <xdr:row>3</xdr:row>
      <xdr:rowOff>88765</xdr:rowOff>
    </xdr:to>
    <xdr:pic>
      <xdr:nvPicPr>
        <xdr:cNvPr id="2" name="Imagen 1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211483" y="153764"/>
          <a:ext cx="2168899" cy="778728"/>
        </a:xfrm>
        <a:prstGeom prst="rect">
          <a:avLst/>
        </a:prstGeom>
        <a:noFill/>
      </xdr:spPr>
    </xdr:pic>
    <xdr:clientData/>
  </xdr:twoCellAnchor>
  <xdr:twoCellAnchor>
    <xdr:from>
      <xdr:col>3</xdr:col>
      <xdr:colOff>459443</xdr:colOff>
      <xdr:row>0</xdr:row>
      <xdr:rowOff>0</xdr:rowOff>
    </xdr:from>
    <xdr:to>
      <xdr:col>3</xdr:col>
      <xdr:colOff>1647267</xdr:colOff>
      <xdr:row>4</xdr:row>
      <xdr:rowOff>11475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9237" y="0"/>
          <a:ext cx="1187824" cy="919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280146</xdr:colOff>
      <xdr:row>0</xdr:row>
      <xdr:rowOff>0</xdr:rowOff>
    </xdr:from>
    <xdr:to>
      <xdr:col>9</xdr:col>
      <xdr:colOff>1002911</xdr:colOff>
      <xdr:row>3</xdr:row>
      <xdr:rowOff>163674</xdr:rowOff>
    </xdr:to>
    <xdr:pic>
      <xdr:nvPicPr>
        <xdr:cNvPr id="3" name="Imagen 2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614896" y="256731"/>
          <a:ext cx="2301194" cy="830424"/>
        </a:xfrm>
        <a:prstGeom prst="rect">
          <a:avLst/>
        </a:prstGeom>
        <a:noFill/>
      </xdr:spPr>
    </xdr:pic>
    <xdr:clientData/>
  </xdr:twoCellAnchor>
  <xdr:twoCellAnchor>
    <xdr:from>
      <xdr:col>3</xdr:col>
      <xdr:colOff>775607</xdr:colOff>
      <xdr:row>0</xdr:row>
      <xdr:rowOff>0</xdr:rowOff>
    </xdr:from>
    <xdr:to>
      <xdr:col>3</xdr:col>
      <xdr:colOff>2190750</xdr:colOff>
      <xdr:row>5</xdr:row>
      <xdr:rowOff>20088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88571" y="0"/>
          <a:ext cx="1415143" cy="10950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01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857250</xdr:colOff>
      <xdr:row>3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0"/>
          <a:ext cx="10096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01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952500</xdr:colOff>
      <xdr:row>3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0"/>
          <a:ext cx="10096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753718</xdr:colOff>
      <xdr:row>0</xdr:row>
      <xdr:rowOff>0</xdr:rowOff>
    </xdr:from>
    <xdr:to>
      <xdr:col>9</xdr:col>
      <xdr:colOff>1458325</xdr:colOff>
      <xdr:row>3</xdr:row>
      <xdr:rowOff>142459</xdr:rowOff>
    </xdr:to>
    <xdr:pic>
      <xdr:nvPicPr>
        <xdr:cNvPr id="2" name="Imagen 1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0973483" y="237757"/>
          <a:ext cx="2251018" cy="826018"/>
        </a:xfrm>
        <a:prstGeom prst="rect">
          <a:avLst/>
        </a:prstGeom>
        <a:noFill/>
      </xdr:spPr>
    </xdr:pic>
    <xdr:clientData/>
  </xdr:twoCellAnchor>
  <xdr:twoCellAnchor>
    <xdr:from>
      <xdr:col>3</xdr:col>
      <xdr:colOff>212913</xdr:colOff>
      <xdr:row>0</xdr:row>
      <xdr:rowOff>0</xdr:rowOff>
    </xdr:from>
    <xdr:to>
      <xdr:col>3</xdr:col>
      <xdr:colOff>1613648</xdr:colOff>
      <xdr:row>4</xdr:row>
      <xdr:rowOff>187432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0295" y="0"/>
          <a:ext cx="1400735" cy="1083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14"/>
  <sheetViews>
    <sheetView zoomScale="70" zoomScaleNormal="70" zoomScalePageLayoutView="80" workbookViewId="0">
      <selection activeCell="F13" sqref="F13"/>
    </sheetView>
  </sheetViews>
  <sheetFormatPr baseColWidth="10" defaultRowHeight="12"/>
  <cols>
    <col min="1" max="1" width="2.140625" style="32" customWidth="1"/>
    <col min="2" max="4" width="1.7109375" style="36" customWidth="1"/>
    <col min="5" max="5" width="68.7109375" style="32" customWidth="1"/>
    <col min="6" max="7" width="23.85546875" style="32" customWidth="1"/>
    <col min="8" max="10" width="1.5703125" style="32" customWidth="1"/>
    <col min="11" max="11" width="68.5703125" style="32" customWidth="1"/>
    <col min="12" max="13" width="23.85546875" style="32" customWidth="1"/>
    <col min="14" max="14" width="2.140625" style="16" customWidth="1"/>
    <col min="15" max="15" width="1.7109375" style="31" customWidth="1"/>
    <col min="16" max="16" width="16.85546875" style="32" bestFit="1" customWidth="1"/>
    <col min="17" max="17" width="18.5703125" style="32" bestFit="1" customWidth="1"/>
    <col min="18" max="16384" width="11.42578125" style="32"/>
  </cols>
  <sheetData>
    <row r="1" spans="1:15" s="133" customFormat="1" ht="20.25" customHeight="1">
      <c r="A1" s="622" t="s">
        <v>417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</row>
    <row r="2" spans="1:15" s="222" customFormat="1" ht="16.5" customHeight="1">
      <c r="A2" s="618" t="s">
        <v>172</v>
      </c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221"/>
    </row>
    <row r="3" spans="1:15" s="222" customFormat="1" ht="16.5" customHeight="1">
      <c r="A3" s="618" t="s">
        <v>411</v>
      </c>
      <c r="B3" s="618"/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223"/>
    </row>
    <row r="4" spans="1:15" s="222" customFormat="1" ht="16.5" customHeight="1">
      <c r="A4" s="619" t="s">
        <v>173</v>
      </c>
      <c r="B4" s="619"/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223"/>
    </row>
    <row r="5" spans="1:15" ht="3.75" customHeight="1" thickBot="1">
      <c r="A5" s="620"/>
      <c r="B5" s="620"/>
      <c r="C5" s="620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</row>
    <row r="6" spans="1:15" s="227" customFormat="1" ht="22.5" customHeight="1" thickTop="1">
      <c r="A6" s="627"/>
      <c r="B6" s="624" t="s">
        <v>74</v>
      </c>
      <c r="C6" s="624"/>
      <c r="D6" s="624"/>
      <c r="E6" s="624"/>
      <c r="F6" s="224" t="s">
        <v>412</v>
      </c>
      <c r="G6" s="224" t="s">
        <v>238</v>
      </c>
      <c r="H6" s="623" t="s">
        <v>74</v>
      </c>
      <c r="I6" s="624"/>
      <c r="J6" s="624"/>
      <c r="K6" s="624"/>
      <c r="L6" s="224" t="s">
        <v>412</v>
      </c>
      <c r="M6" s="224" t="s">
        <v>238</v>
      </c>
      <c r="N6" s="225"/>
      <c r="O6" s="226"/>
    </row>
    <row r="7" spans="1:15" s="227" customFormat="1" ht="22.5" customHeight="1">
      <c r="A7" s="628"/>
      <c r="B7" s="626"/>
      <c r="C7" s="626"/>
      <c r="D7" s="626"/>
      <c r="E7" s="626"/>
      <c r="F7" s="228">
        <v>2017</v>
      </c>
      <c r="G7" s="228">
        <v>2016</v>
      </c>
      <c r="H7" s="625"/>
      <c r="I7" s="626"/>
      <c r="J7" s="626"/>
      <c r="K7" s="626"/>
      <c r="L7" s="228">
        <v>2017</v>
      </c>
      <c r="M7" s="228">
        <v>2016</v>
      </c>
      <c r="N7" s="229"/>
      <c r="O7" s="226"/>
    </row>
    <row r="8" spans="1:15" ht="3.75" customHeight="1">
      <c r="A8" s="34"/>
      <c r="B8" s="33"/>
      <c r="C8" s="33"/>
      <c r="D8" s="33"/>
      <c r="E8" s="33"/>
      <c r="F8" s="33"/>
      <c r="G8" s="33"/>
      <c r="H8" s="145"/>
      <c r="I8" s="33"/>
      <c r="J8" s="33"/>
      <c r="K8" s="33"/>
      <c r="L8" s="33"/>
      <c r="M8" s="33"/>
      <c r="N8" s="35"/>
      <c r="O8" s="36"/>
    </row>
    <row r="9" spans="1:15" s="68" customFormat="1" ht="18" customHeight="1">
      <c r="A9" s="135"/>
      <c r="B9" s="377" t="s">
        <v>353</v>
      </c>
      <c r="C9" s="378"/>
      <c r="D9" s="378"/>
      <c r="E9" s="378"/>
      <c r="F9" s="136"/>
      <c r="G9" s="137"/>
      <c r="H9" s="398" t="s">
        <v>5</v>
      </c>
      <c r="I9" s="399"/>
      <c r="J9" s="399"/>
      <c r="K9" s="400"/>
      <c r="L9" s="138"/>
      <c r="M9" s="138"/>
      <c r="N9" s="139"/>
      <c r="O9" s="140"/>
    </row>
    <row r="10" spans="1:15" s="19" customFormat="1" ht="7.5" customHeight="1">
      <c r="A10" s="41"/>
      <c r="B10" s="379"/>
      <c r="C10" s="379"/>
      <c r="D10" s="379"/>
      <c r="E10" s="380"/>
      <c r="F10" s="43"/>
      <c r="G10" s="43"/>
      <c r="H10" s="401"/>
      <c r="I10" s="402"/>
      <c r="J10" s="402"/>
      <c r="K10" s="379"/>
      <c r="L10" s="44"/>
      <c r="M10" s="44"/>
      <c r="N10" s="45"/>
      <c r="O10" s="46"/>
    </row>
    <row r="11" spans="1:15" s="40" customFormat="1" ht="18">
      <c r="A11" s="37"/>
      <c r="B11" s="381"/>
      <c r="C11" s="382" t="s">
        <v>6</v>
      </c>
      <c r="D11" s="382"/>
      <c r="E11" s="382"/>
      <c r="F11" s="26"/>
      <c r="G11" s="26"/>
      <c r="H11" s="403"/>
      <c r="I11" s="382" t="s">
        <v>7</v>
      </c>
      <c r="J11" s="404"/>
      <c r="K11" s="381"/>
      <c r="L11" s="26"/>
      <c r="M11" s="26"/>
      <c r="N11" s="38"/>
      <c r="O11" s="39"/>
    </row>
    <row r="12" spans="1:15" s="19" customFormat="1" ht="7.5" customHeight="1">
      <c r="A12" s="41"/>
      <c r="B12" s="383"/>
      <c r="C12" s="383"/>
      <c r="D12" s="383"/>
      <c r="E12" s="384"/>
      <c r="F12" s="43"/>
      <c r="G12" s="43"/>
      <c r="H12" s="401"/>
      <c r="I12" s="402"/>
      <c r="J12" s="402"/>
      <c r="K12" s="383"/>
      <c r="L12" s="43"/>
      <c r="M12" s="43"/>
      <c r="N12" s="45"/>
      <c r="O12" s="46"/>
    </row>
    <row r="13" spans="1:15" s="40" customFormat="1" ht="18" customHeight="1">
      <c r="A13" s="37"/>
      <c r="B13" s="381"/>
      <c r="C13" s="385"/>
      <c r="D13" s="385" t="s">
        <v>8</v>
      </c>
      <c r="E13" s="385"/>
      <c r="F13" s="215">
        <v>1698757102</v>
      </c>
      <c r="G13" s="215">
        <v>1029459483</v>
      </c>
      <c r="H13" s="405"/>
      <c r="I13" s="215"/>
      <c r="J13" s="395" t="s">
        <v>9</v>
      </c>
      <c r="K13" s="381"/>
      <c r="L13" s="215">
        <f>SUM(L14:L22)</f>
        <v>4384479841</v>
      </c>
      <c r="M13" s="215">
        <f>SUM(M14:M22)</f>
        <v>3844942269</v>
      </c>
      <c r="N13" s="38"/>
      <c r="O13" s="39"/>
    </row>
    <row r="14" spans="1:15" s="22" customFormat="1" ht="18" customHeight="1">
      <c r="A14" s="49"/>
      <c r="B14" s="386"/>
      <c r="C14" s="387"/>
      <c r="D14" s="387"/>
      <c r="E14" s="387" t="s">
        <v>174</v>
      </c>
      <c r="F14" s="108">
        <v>0</v>
      </c>
      <c r="G14" s="108">
        <v>0</v>
      </c>
      <c r="H14" s="345"/>
      <c r="I14" s="119"/>
      <c r="J14" s="395"/>
      <c r="K14" s="386" t="s">
        <v>205</v>
      </c>
      <c r="L14" s="108">
        <v>89155782</v>
      </c>
      <c r="M14" s="108">
        <v>152293266</v>
      </c>
      <c r="N14" s="50"/>
      <c r="O14" s="51"/>
    </row>
    <row r="15" spans="1:15" s="22" customFormat="1" ht="18" customHeight="1">
      <c r="A15" s="49"/>
      <c r="B15" s="386"/>
      <c r="C15" s="387"/>
      <c r="D15" s="387"/>
      <c r="E15" s="387" t="s">
        <v>175</v>
      </c>
      <c r="F15" s="108">
        <v>1361646308</v>
      </c>
      <c r="G15" s="108">
        <v>1030962520</v>
      </c>
      <c r="H15" s="345"/>
      <c r="I15" s="119"/>
      <c r="J15" s="395"/>
      <c r="K15" s="386" t="s">
        <v>206</v>
      </c>
      <c r="L15" s="108">
        <v>106039508</v>
      </c>
      <c r="M15" s="108">
        <v>333873783</v>
      </c>
      <c r="N15" s="50"/>
      <c r="O15" s="51"/>
    </row>
    <row r="16" spans="1:15" s="22" customFormat="1" ht="18" customHeight="1">
      <c r="A16" s="49"/>
      <c r="B16" s="386"/>
      <c r="C16" s="387"/>
      <c r="D16" s="387"/>
      <c r="E16" s="387" t="s">
        <v>176</v>
      </c>
      <c r="F16" s="108">
        <v>0</v>
      </c>
      <c r="G16" s="108">
        <v>0</v>
      </c>
      <c r="H16" s="345"/>
      <c r="I16" s="119"/>
      <c r="J16" s="395"/>
      <c r="K16" s="386" t="s">
        <v>207</v>
      </c>
      <c r="L16" s="108">
        <v>45881638</v>
      </c>
      <c r="M16" s="108">
        <v>383321147</v>
      </c>
      <c r="N16" s="50"/>
      <c r="O16" s="51"/>
    </row>
    <row r="17" spans="1:15" s="22" customFormat="1" ht="18" customHeight="1">
      <c r="A17" s="49"/>
      <c r="B17" s="386"/>
      <c r="C17" s="387"/>
      <c r="D17" s="387"/>
      <c r="E17" s="387" t="s">
        <v>177</v>
      </c>
      <c r="F17" s="108">
        <v>337110794</v>
      </c>
      <c r="G17" s="108">
        <v>-1503037</v>
      </c>
      <c r="H17" s="345"/>
      <c r="I17" s="119"/>
      <c r="J17" s="395"/>
      <c r="K17" s="386" t="s">
        <v>208</v>
      </c>
      <c r="L17" s="108">
        <v>289801940</v>
      </c>
      <c r="M17" s="108">
        <v>23094545</v>
      </c>
      <c r="N17" s="50"/>
      <c r="O17" s="51"/>
    </row>
    <row r="18" spans="1:15" s="22" customFormat="1" ht="18" customHeight="1">
      <c r="A18" s="49"/>
      <c r="B18" s="386"/>
      <c r="C18" s="387"/>
      <c r="D18" s="387"/>
      <c r="E18" s="387" t="s">
        <v>178</v>
      </c>
      <c r="F18" s="108">
        <v>0</v>
      </c>
      <c r="G18" s="108">
        <v>0</v>
      </c>
      <c r="H18" s="345"/>
      <c r="I18" s="119"/>
      <c r="J18" s="395"/>
      <c r="K18" s="386" t="s">
        <v>209</v>
      </c>
      <c r="L18" s="108">
        <v>729272189</v>
      </c>
      <c r="M18" s="108">
        <v>480816151</v>
      </c>
      <c r="N18" s="50"/>
      <c r="O18" s="51"/>
    </row>
    <row r="19" spans="1:15" s="22" customFormat="1" ht="18" customHeight="1">
      <c r="A19" s="49"/>
      <c r="B19" s="386"/>
      <c r="C19" s="387"/>
      <c r="D19" s="387"/>
      <c r="E19" s="387" t="s">
        <v>197</v>
      </c>
      <c r="F19" s="108">
        <v>0</v>
      </c>
      <c r="G19" s="108">
        <v>0</v>
      </c>
      <c r="H19" s="345"/>
      <c r="I19" s="119"/>
      <c r="J19" s="395"/>
      <c r="K19" s="386" t="s">
        <v>237</v>
      </c>
      <c r="L19" s="108">
        <v>32192637</v>
      </c>
      <c r="M19" s="108">
        <v>4341571</v>
      </c>
      <c r="N19" s="50"/>
      <c r="O19" s="51"/>
    </row>
    <row r="20" spans="1:15" s="22" customFormat="1" ht="18" customHeight="1">
      <c r="A20" s="49"/>
      <c r="B20" s="386"/>
      <c r="C20" s="387"/>
      <c r="D20" s="387"/>
      <c r="E20" s="387" t="s">
        <v>179</v>
      </c>
      <c r="F20" s="108">
        <v>0</v>
      </c>
      <c r="G20" s="108">
        <v>0</v>
      </c>
      <c r="H20" s="345"/>
      <c r="I20" s="119"/>
      <c r="J20" s="395"/>
      <c r="K20" s="386" t="s">
        <v>210</v>
      </c>
      <c r="L20" s="108">
        <v>30130278</v>
      </c>
      <c r="M20" s="108">
        <v>84839612</v>
      </c>
      <c r="N20" s="50"/>
      <c r="O20" s="51"/>
    </row>
    <row r="21" spans="1:15" s="22" customFormat="1" ht="18" customHeight="1">
      <c r="A21" s="49"/>
      <c r="B21" s="386"/>
      <c r="C21" s="387"/>
      <c r="D21" s="387"/>
      <c r="E21" s="387"/>
      <c r="F21" s="108"/>
      <c r="G21" s="108"/>
      <c r="H21" s="345"/>
      <c r="I21" s="119"/>
      <c r="J21" s="395"/>
      <c r="K21" s="386" t="s">
        <v>211</v>
      </c>
      <c r="L21" s="108">
        <v>213448449</v>
      </c>
      <c r="M21" s="108">
        <v>0</v>
      </c>
      <c r="N21" s="50"/>
      <c r="O21" s="51"/>
    </row>
    <row r="22" spans="1:15" s="22" customFormat="1" ht="18" customHeight="1">
      <c r="A22" s="49"/>
      <c r="B22" s="386"/>
      <c r="C22" s="387"/>
      <c r="D22" s="385" t="s">
        <v>10</v>
      </c>
      <c r="E22" s="387"/>
      <c r="F22" s="215">
        <v>1283925996</v>
      </c>
      <c r="G22" s="215">
        <v>747967281</v>
      </c>
      <c r="H22" s="405"/>
      <c r="I22" s="215"/>
      <c r="J22" s="386"/>
      <c r="K22" s="386" t="s">
        <v>212</v>
      </c>
      <c r="L22" s="108">
        <v>2848557420</v>
      </c>
      <c r="M22" s="108">
        <v>2382362194</v>
      </c>
      <c r="N22" s="50"/>
      <c r="O22" s="51"/>
    </row>
    <row r="23" spans="1:15" s="22" customFormat="1" ht="18" customHeight="1">
      <c r="A23" s="49"/>
      <c r="B23" s="386"/>
      <c r="C23" s="387"/>
      <c r="D23" s="387"/>
      <c r="E23" s="387" t="s">
        <v>180</v>
      </c>
      <c r="F23" s="108">
        <v>0</v>
      </c>
      <c r="G23" s="108">
        <v>0</v>
      </c>
      <c r="H23" s="345"/>
      <c r="I23" s="119"/>
      <c r="J23" s="395"/>
      <c r="K23" s="386"/>
      <c r="L23" s="108"/>
      <c r="M23" s="108"/>
      <c r="N23" s="50"/>
      <c r="O23" s="51"/>
    </row>
    <row r="24" spans="1:15" s="22" customFormat="1" ht="18" customHeight="1">
      <c r="A24" s="49"/>
      <c r="B24" s="386"/>
      <c r="C24" s="387"/>
      <c r="D24" s="387"/>
      <c r="E24" s="387" t="s">
        <v>181</v>
      </c>
      <c r="F24" s="108">
        <v>335054691</v>
      </c>
      <c r="G24" s="108">
        <v>0</v>
      </c>
      <c r="H24" s="345"/>
      <c r="I24" s="119"/>
      <c r="J24" s="395" t="s">
        <v>11</v>
      </c>
      <c r="K24" s="386"/>
      <c r="L24" s="215">
        <f>SUM(L25:L27)</f>
        <v>0</v>
      </c>
      <c r="M24" s="215">
        <f>SUM(M25:M27)</f>
        <v>0</v>
      </c>
      <c r="N24" s="50"/>
      <c r="O24" s="51"/>
    </row>
    <row r="25" spans="1:15" s="22" customFormat="1" ht="18" customHeight="1">
      <c r="A25" s="49"/>
      <c r="B25" s="386"/>
      <c r="C25" s="387"/>
      <c r="D25" s="387"/>
      <c r="E25" s="387" t="s">
        <v>182</v>
      </c>
      <c r="F25" s="108">
        <v>745699153</v>
      </c>
      <c r="G25" s="108">
        <v>679482459</v>
      </c>
      <c r="H25" s="345"/>
      <c r="I25" s="119"/>
      <c r="J25" s="395"/>
      <c r="K25" s="386" t="s">
        <v>213</v>
      </c>
      <c r="L25" s="108">
        <v>0</v>
      </c>
      <c r="M25" s="108">
        <v>0</v>
      </c>
      <c r="N25" s="50"/>
      <c r="O25" s="51"/>
    </row>
    <row r="26" spans="1:15" s="22" customFormat="1" ht="18" customHeight="1">
      <c r="A26" s="49"/>
      <c r="B26" s="386"/>
      <c r="C26" s="387"/>
      <c r="D26" s="387"/>
      <c r="E26" s="387" t="s">
        <v>183</v>
      </c>
      <c r="F26" s="108">
        <v>0</v>
      </c>
      <c r="G26" s="108">
        <v>0</v>
      </c>
      <c r="H26" s="345"/>
      <c r="I26" s="119"/>
      <c r="J26" s="395"/>
      <c r="K26" s="386" t="s">
        <v>352</v>
      </c>
      <c r="L26" s="108">
        <v>0</v>
      </c>
      <c r="M26" s="108">
        <v>0</v>
      </c>
      <c r="N26" s="50"/>
      <c r="O26" s="51"/>
    </row>
    <row r="27" spans="1:15" s="22" customFormat="1" ht="18" customHeight="1">
      <c r="A27" s="49"/>
      <c r="B27" s="386"/>
      <c r="C27" s="387"/>
      <c r="D27" s="387"/>
      <c r="E27" s="387" t="s">
        <v>184</v>
      </c>
      <c r="F27" s="108">
        <v>203172152</v>
      </c>
      <c r="G27" s="108">
        <v>68484822</v>
      </c>
      <c r="H27" s="345"/>
      <c r="I27" s="119"/>
      <c r="J27" s="395"/>
      <c r="K27" s="386" t="s">
        <v>214</v>
      </c>
      <c r="L27" s="108">
        <v>0</v>
      </c>
      <c r="M27" s="108">
        <v>0</v>
      </c>
      <c r="N27" s="50"/>
      <c r="O27" s="51"/>
    </row>
    <row r="28" spans="1:15" s="22" customFormat="1" ht="18" customHeight="1">
      <c r="A28" s="49"/>
      <c r="B28" s="386"/>
      <c r="C28" s="387"/>
      <c r="D28" s="387"/>
      <c r="E28" s="387" t="s">
        <v>185</v>
      </c>
      <c r="F28" s="108">
        <v>0</v>
      </c>
      <c r="G28" s="108">
        <v>0</v>
      </c>
      <c r="H28" s="345"/>
      <c r="I28" s="119"/>
      <c r="J28" s="395"/>
      <c r="K28" s="386"/>
      <c r="L28" s="108"/>
      <c r="M28" s="108"/>
      <c r="N28" s="50"/>
      <c r="O28" s="51"/>
    </row>
    <row r="29" spans="1:15" s="22" customFormat="1" ht="18" customHeight="1">
      <c r="A29" s="49"/>
      <c r="B29" s="386"/>
      <c r="C29" s="387"/>
      <c r="D29" s="387"/>
      <c r="E29" s="387" t="s">
        <v>198</v>
      </c>
      <c r="F29" s="108">
        <v>0</v>
      </c>
      <c r="G29" s="108">
        <v>0</v>
      </c>
      <c r="H29" s="345"/>
      <c r="I29" s="119"/>
      <c r="J29" s="395" t="s">
        <v>13</v>
      </c>
      <c r="K29" s="386"/>
      <c r="L29" s="215">
        <f>SUM(L30:L32)</f>
        <v>166240609</v>
      </c>
      <c r="M29" s="215">
        <f>SUM(M30:M32)</f>
        <v>0</v>
      </c>
      <c r="N29" s="50"/>
      <c r="O29" s="51"/>
    </row>
    <row r="30" spans="1:15" s="22" customFormat="1" ht="18" customHeight="1">
      <c r="A30" s="49"/>
      <c r="B30" s="386"/>
      <c r="C30" s="387"/>
      <c r="D30" s="387"/>
      <c r="E30" s="387"/>
      <c r="F30" s="108"/>
      <c r="G30" s="108"/>
      <c r="H30" s="345"/>
      <c r="I30" s="119"/>
      <c r="J30" s="395"/>
      <c r="K30" s="386" t="s">
        <v>215</v>
      </c>
      <c r="L30" s="108">
        <v>166240609</v>
      </c>
      <c r="M30" s="108">
        <v>0</v>
      </c>
      <c r="N30" s="50"/>
      <c r="O30" s="51"/>
    </row>
    <row r="31" spans="1:15" s="22" customFormat="1" ht="18" customHeight="1">
      <c r="A31" s="49"/>
      <c r="B31" s="386"/>
      <c r="C31" s="387"/>
      <c r="D31" s="385" t="s">
        <v>12</v>
      </c>
      <c r="E31" s="387"/>
      <c r="F31" s="215">
        <v>256743143</v>
      </c>
      <c r="G31" s="215">
        <v>365934819</v>
      </c>
      <c r="H31" s="405"/>
      <c r="I31" s="215"/>
      <c r="J31" s="386"/>
      <c r="K31" s="386" t="s">
        <v>216</v>
      </c>
      <c r="L31" s="108">
        <v>0</v>
      </c>
      <c r="M31" s="108">
        <v>0</v>
      </c>
      <c r="N31" s="50"/>
      <c r="O31" s="51"/>
    </row>
    <row r="32" spans="1:15" s="22" customFormat="1" ht="18" customHeight="1">
      <c r="A32" s="49"/>
      <c r="B32" s="386"/>
      <c r="C32" s="387"/>
      <c r="D32" s="387"/>
      <c r="E32" s="387" t="s">
        <v>199</v>
      </c>
      <c r="F32" s="108">
        <v>0</v>
      </c>
      <c r="G32" s="108">
        <v>0</v>
      </c>
      <c r="H32" s="345"/>
      <c r="I32" s="119"/>
      <c r="J32" s="395"/>
      <c r="K32" s="386" t="s">
        <v>217</v>
      </c>
      <c r="L32" s="108">
        <v>0</v>
      </c>
      <c r="M32" s="108">
        <v>0</v>
      </c>
      <c r="N32" s="50"/>
      <c r="O32" s="51"/>
    </row>
    <row r="33" spans="1:15" s="22" customFormat="1" ht="18" customHeight="1">
      <c r="A33" s="49"/>
      <c r="B33" s="386"/>
      <c r="C33" s="387"/>
      <c r="D33" s="387"/>
      <c r="E33" s="387" t="s">
        <v>200</v>
      </c>
      <c r="F33" s="108">
        <v>779635</v>
      </c>
      <c r="G33" s="108">
        <v>779635</v>
      </c>
      <c r="H33" s="345"/>
      <c r="I33" s="119"/>
      <c r="J33" s="395"/>
      <c r="K33" s="386"/>
      <c r="L33" s="108"/>
      <c r="M33" s="108"/>
      <c r="N33" s="50"/>
      <c r="O33" s="51"/>
    </row>
    <row r="34" spans="1:15" s="22" customFormat="1" ht="18" customHeight="1">
      <c r="A34" s="49"/>
      <c r="B34" s="386"/>
      <c r="C34" s="387"/>
      <c r="D34" s="387"/>
      <c r="E34" s="387" t="s">
        <v>201</v>
      </c>
      <c r="F34" s="108">
        <v>0</v>
      </c>
      <c r="G34" s="108">
        <v>0</v>
      </c>
      <c r="H34" s="345"/>
      <c r="I34" s="119"/>
      <c r="J34" s="395" t="s">
        <v>15</v>
      </c>
      <c r="K34" s="386"/>
      <c r="L34" s="215">
        <f>SUM(L35:L36)</f>
        <v>0</v>
      </c>
      <c r="M34" s="215">
        <f>SUM(M35:M36)</f>
        <v>0</v>
      </c>
      <c r="N34" s="50"/>
      <c r="O34" s="51"/>
    </row>
    <row r="35" spans="1:15" s="22" customFormat="1" ht="18" customHeight="1">
      <c r="A35" s="49"/>
      <c r="B35" s="386"/>
      <c r="C35" s="387"/>
      <c r="D35" s="387"/>
      <c r="E35" s="387" t="s">
        <v>186</v>
      </c>
      <c r="F35" s="108">
        <v>255963508</v>
      </c>
      <c r="G35" s="108">
        <v>365155184</v>
      </c>
      <c r="H35" s="345"/>
      <c r="I35" s="119"/>
      <c r="J35" s="395"/>
      <c r="K35" s="386" t="s">
        <v>218</v>
      </c>
      <c r="L35" s="108">
        <v>0</v>
      </c>
      <c r="M35" s="108">
        <v>0</v>
      </c>
      <c r="N35" s="50"/>
      <c r="O35" s="51"/>
    </row>
    <row r="36" spans="1:15" s="22" customFormat="1" ht="18" customHeight="1">
      <c r="A36" s="49"/>
      <c r="B36" s="386"/>
      <c r="C36" s="387"/>
      <c r="D36" s="387"/>
      <c r="E36" s="387" t="s">
        <v>187</v>
      </c>
      <c r="F36" s="108">
        <v>0</v>
      </c>
      <c r="G36" s="108">
        <v>0</v>
      </c>
      <c r="H36" s="345"/>
      <c r="I36" s="119"/>
      <c r="J36" s="395"/>
      <c r="K36" s="386" t="s">
        <v>219</v>
      </c>
      <c r="L36" s="108">
        <v>0</v>
      </c>
      <c r="M36" s="108">
        <v>0</v>
      </c>
      <c r="N36" s="50"/>
      <c r="O36" s="51"/>
    </row>
    <row r="37" spans="1:15" s="22" customFormat="1" ht="18" customHeight="1">
      <c r="A37" s="49"/>
      <c r="B37" s="386"/>
      <c r="C37" s="387"/>
      <c r="D37" s="387"/>
      <c r="E37" s="387"/>
      <c r="F37" s="108"/>
      <c r="G37" s="108"/>
      <c r="H37" s="345"/>
      <c r="I37" s="119"/>
      <c r="J37" s="395"/>
      <c r="K37" s="386"/>
      <c r="L37" s="108"/>
      <c r="M37" s="108"/>
      <c r="N37" s="50"/>
      <c r="O37" s="51"/>
    </row>
    <row r="38" spans="1:15" s="22" customFormat="1" ht="18" customHeight="1">
      <c r="A38" s="49"/>
      <c r="B38" s="386"/>
      <c r="C38" s="387"/>
      <c r="D38" s="385" t="s">
        <v>14</v>
      </c>
      <c r="E38" s="387"/>
      <c r="F38" s="215">
        <v>0</v>
      </c>
      <c r="G38" s="215">
        <v>0</v>
      </c>
      <c r="H38" s="405"/>
      <c r="I38" s="215"/>
      <c r="J38" s="395" t="s">
        <v>17</v>
      </c>
      <c r="K38" s="386"/>
      <c r="L38" s="215">
        <f>SUM(L39:L41)</f>
        <v>0</v>
      </c>
      <c r="M38" s="215">
        <f>SUM(M39:M41)</f>
        <v>0</v>
      </c>
      <c r="N38" s="50"/>
      <c r="O38" s="51"/>
    </row>
    <row r="39" spans="1:15" s="22" customFormat="1" ht="18" customHeight="1">
      <c r="A39" s="49"/>
      <c r="B39" s="386"/>
      <c r="C39" s="387"/>
      <c r="D39" s="387"/>
      <c r="E39" s="387" t="s">
        <v>188</v>
      </c>
      <c r="F39" s="108">
        <v>0</v>
      </c>
      <c r="G39" s="108">
        <v>0</v>
      </c>
      <c r="H39" s="345"/>
      <c r="I39" s="119"/>
      <c r="J39" s="395"/>
      <c r="K39" s="386" t="s">
        <v>220</v>
      </c>
      <c r="L39" s="108">
        <v>0</v>
      </c>
      <c r="M39" s="108">
        <v>0</v>
      </c>
      <c r="N39" s="50"/>
      <c r="O39" s="51"/>
    </row>
    <row r="40" spans="1:15" s="22" customFormat="1" ht="18" customHeight="1">
      <c r="A40" s="49"/>
      <c r="B40" s="386"/>
      <c r="C40" s="387"/>
      <c r="D40" s="387"/>
      <c r="E40" s="387" t="s">
        <v>189</v>
      </c>
      <c r="F40" s="108">
        <v>0</v>
      </c>
      <c r="G40" s="108">
        <v>0</v>
      </c>
      <c r="H40" s="345"/>
      <c r="I40" s="119"/>
      <c r="J40" s="395"/>
      <c r="K40" s="386" t="s">
        <v>221</v>
      </c>
      <c r="L40" s="108">
        <v>0</v>
      </c>
      <c r="M40" s="108">
        <v>0</v>
      </c>
      <c r="N40" s="50"/>
      <c r="O40" s="51"/>
    </row>
    <row r="41" spans="1:15" s="22" customFormat="1" ht="18" customHeight="1">
      <c r="A41" s="49"/>
      <c r="B41" s="386"/>
      <c r="C41" s="387"/>
      <c r="D41" s="387"/>
      <c r="E41" s="387" t="s">
        <v>190</v>
      </c>
      <c r="F41" s="108">
        <v>0</v>
      </c>
      <c r="G41" s="108">
        <v>0</v>
      </c>
      <c r="H41" s="345"/>
      <c r="I41" s="119"/>
      <c r="J41" s="395"/>
      <c r="K41" s="386" t="s">
        <v>222</v>
      </c>
      <c r="L41" s="108">
        <v>0</v>
      </c>
      <c r="M41" s="108">
        <v>0</v>
      </c>
      <c r="N41" s="50"/>
      <c r="O41" s="51"/>
    </row>
    <row r="42" spans="1:15" s="22" customFormat="1" ht="18" customHeight="1">
      <c r="A42" s="49"/>
      <c r="B42" s="386"/>
      <c r="C42" s="387"/>
      <c r="D42" s="387"/>
      <c r="E42" s="387" t="s">
        <v>202</v>
      </c>
      <c r="F42" s="108">
        <v>0</v>
      </c>
      <c r="G42" s="108">
        <v>0</v>
      </c>
      <c r="H42" s="345"/>
      <c r="I42" s="119"/>
      <c r="J42" s="395"/>
      <c r="K42" s="386"/>
      <c r="L42" s="108"/>
      <c r="M42" s="108"/>
      <c r="N42" s="50"/>
      <c r="O42" s="51"/>
    </row>
    <row r="43" spans="1:15" s="22" customFormat="1" ht="18" customHeight="1">
      <c r="A43" s="49"/>
      <c r="B43" s="386"/>
      <c r="C43" s="387"/>
      <c r="D43" s="387"/>
      <c r="E43" s="387" t="s">
        <v>191</v>
      </c>
      <c r="F43" s="108">
        <v>0</v>
      </c>
      <c r="G43" s="108">
        <v>0</v>
      </c>
      <c r="H43" s="345"/>
      <c r="I43" s="119"/>
      <c r="J43" s="395" t="s">
        <v>229</v>
      </c>
      <c r="K43" s="386"/>
      <c r="L43" s="215">
        <f>SUM(L44:L49)</f>
        <v>49376265</v>
      </c>
      <c r="M43" s="215">
        <f>SUM(M44:M49)</f>
        <v>43551763</v>
      </c>
      <c r="N43" s="50"/>
      <c r="O43" s="51"/>
    </row>
    <row r="44" spans="1:15" s="22" customFormat="1" ht="18" customHeight="1">
      <c r="A44" s="49"/>
      <c r="B44" s="386"/>
      <c r="C44" s="387"/>
      <c r="D44" s="387"/>
      <c r="E44" s="387"/>
      <c r="F44" s="108"/>
      <c r="G44" s="108"/>
      <c r="H44" s="345"/>
      <c r="I44" s="119"/>
      <c r="J44" s="395"/>
      <c r="K44" s="386" t="s">
        <v>223</v>
      </c>
      <c r="L44" s="108">
        <v>49376265</v>
      </c>
      <c r="M44" s="108">
        <v>43551763</v>
      </c>
      <c r="N44" s="50"/>
      <c r="O44" s="51"/>
    </row>
    <row r="45" spans="1:15" s="22" customFormat="1" ht="18" customHeight="1">
      <c r="A45" s="49"/>
      <c r="B45" s="386"/>
      <c r="C45" s="387"/>
      <c r="D45" s="385" t="s">
        <v>16</v>
      </c>
      <c r="E45" s="387"/>
      <c r="F45" s="215">
        <v>34570</v>
      </c>
      <c r="G45" s="215">
        <v>0</v>
      </c>
      <c r="H45" s="405"/>
      <c r="I45" s="215"/>
      <c r="J45" s="386"/>
      <c r="K45" s="386" t="s">
        <v>224</v>
      </c>
      <c r="L45" s="108">
        <v>0</v>
      </c>
      <c r="M45" s="108">
        <v>0</v>
      </c>
      <c r="N45" s="50"/>
      <c r="O45" s="51"/>
    </row>
    <row r="46" spans="1:15" s="22" customFormat="1" ht="18" customHeight="1">
      <c r="A46" s="49"/>
      <c r="B46" s="386"/>
      <c r="C46" s="387"/>
      <c r="D46" s="387"/>
      <c r="E46" s="387" t="s">
        <v>192</v>
      </c>
      <c r="F46" s="108">
        <v>34570</v>
      </c>
      <c r="G46" s="108">
        <v>0</v>
      </c>
      <c r="H46" s="345"/>
      <c r="I46" s="119"/>
      <c r="J46" s="395"/>
      <c r="K46" s="386" t="s">
        <v>225</v>
      </c>
      <c r="L46" s="108">
        <v>0</v>
      </c>
      <c r="M46" s="108">
        <v>0</v>
      </c>
      <c r="N46" s="50"/>
      <c r="O46" s="51"/>
    </row>
    <row r="47" spans="1:15" s="22" customFormat="1" ht="18" customHeight="1">
      <c r="A47" s="49"/>
      <c r="B47" s="386"/>
      <c r="C47" s="387"/>
      <c r="D47" s="387"/>
      <c r="E47" s="387"/>
      <c r="F47" s="108"/>
      <c r="G47" s="108"/>
      <c r="H47" s="345"/>
      <c r="I47" s="119"/>
      <c r="J47" s="395"/>
      <c r="K47" s="386" t="s">
        <v>226</v>
      </c>
      <c r="L47" s="108">
        <v>0</v>
      </c>
      <c r="M47" s="108">
        <v>0</v>
      </c>
      <c r="N47" s="50"/>
      <c r="O47" s="51"/>
    </row>
    <row r="48" spans="1:15" s="22" customFormat="1" ht="18" customHeight="1">
      <c r="A48" s="49"/>
      <c r="B48" s="386"/>
      <c r="C48" s="374"/>
      <c r="D48" s="385" t="s">
        <v>18</v>
      </c>
      <c r="E48" s="374"/>
      <c r="F48" s="215">
        <v>0</v>
      </c>
      <c r="G48" s="215">
        <v>0</v>
      </c>
      <c r="H48" s="405"/>
      <c r="I48" s="215"/>
      <c r="J48" s="386"/>
      <c r="K48" s="386" t="s">
        <v>227</v>
      </c>
      <c r="L48" s="108">
        <v>0</v>
      </c>
      <c r="M48" s="108">
        <v>0</v>
      </c>
      <c r="N48" s="50"/>
      <c r="O48" s="51"/>
    </row>
    <row r="49" spans="1:15" s="22" customFormat="1" ht="18" customHeight="1">
      <c r="A49" s="49"/>
      <c r="B49" s="386"/>
      <c r="C49" s="374"/>
      <c r="D49" s="374"/>
      <c r="E49" s="374" t="s">
        <v>203</v>
      </c>
      <c r="F49" s="108">
        <v>0</v>
      </c>
      <c r="G49" s="108">
        <v>0</v>
      </c>
      <c r="H49" s="345"/>
      <c r="I49" s="119"/>
      <c r="J49" s="406"/>
      <c r="K49" s="386" t="s">
        <v>228</v>
      </c>
      <c r="L49" s="108">
        <v>0</v>
      </c>
      <c r="M49" s="108">
        <v>0</v>
      </c>
      <c r="N49" s="50"/>
      <c r="O49" s="51"/>
    </row>
    <row r="50" spans="1:15" s="22" customFormat="1" ht="18" customHeight="1">
      <c r="A50" s="49"/>
      <c r="B50" s="386"/>
      <c r="C50" s="374"/>
      <c r="D50" s="374"/>
      <c r="E50" s="374" t="s">
        <v>193</v>
      </c>
      <c r="F50" s="108">
        <v>0</v>
      </c>
      <c r="G50" s="108">
        <v>0</v>
      </c>
      <c r="H50" s="345"/>
      <c r="I50" s="119"/>
      <c r="J50" s="406"/>
      <c r="K50" s="386"/>
      <c r="L50" s="129"/>
      <c r="M50" s="129"/>
      <c r="N50" s="50"/>
      <c r="O50" s="51"/>
    </row>
    <row r="51" spans="1:15" s="22" customFormat="1" ht="18" customHeight="1">
      <c r="A51" s="49"/>
      <c r="B51" s="386"/>
      <c r="C51" s="374"/>
      <c r="D51" s="374"/>
      <c r="E51" s="374"/>
      <c r="F51" s="108"/>
      <c r="G51" s="108"/>
      <c r="H51" s="345"/>
      <c r="I51" s="119"/>
      <c r="J51" s="395" t="s">
        <v>21</v>
      </c>
      <c r="K51" s="386"/>
      <c r="L51" s="215">
        <f>SUM(L52:L54)</f>
        <v>0</v>
      </c>
      <c r="M51" s="215">
        <f>SUM(M52:M54)</f>
        <v>0</v>
      </c>
      <c r="N51" s="50"/>
      <c r="O51" s="51"/>
    </row>
    <row r="52" spans="1:15" s="22" customFormat="1" ht="18" customHeight="1">
      <c r="A52" s="49"/>
      <c r="B52" s="386"/>
      <c r="C52" s="387"/>
      <c r="D52" s="385" t="s">
        <v>20</v>
      </c>
      <c r="E52" s="387"/>
      <c r="F52" s="215">
        <v>34895</v>
      </c>
      <c r="G52" s="215">
        <v>0</v>
      </c>
      <c r="H52" s="405"/>
      <c r="I52" s="215"/>
      <c r="J52" s="386"/>
      <c r="K52" s="386" t="s">
        <v>230</v>
      </c>
      <c r="L52" s="108">
        <v>0</v>
      </c>
      <c r="M52" s="108">
        <v>0</v>
      </c>
      <c r="N52" s="50"/>
      <c r="O52" s="51"/>
    </row>
    <row r="53" spans="1:15" s="22" customFormat="1" ht="18" customHeight="1">
      <c r="A53" s="49"/>
      <c r="B53" s="386"/>
      <c r="C53" s="387"/>
      <c r="D53" s="387"/>
      <c r="E53" s="387" t="s">
        <v>194</v>
      </c>
      <c r="F53" s="108">
        <v>0</v>
      </c>
      <c r="G53" s="108">
        <v>0</v>
      </c>
      <c r="H53" s="345"/>
      <c r="I53" s="119"/>
      <c r="J53" s="395"/>
      <c r="K53" s="386" t="s">
        <v>231</v>
      </c>
      <c r="L53" s="108">
        <v>0</v>
      </c>
      <c r="M53" s="108">
        <v>0</v>
      </c>
      <c r="N53" s="50"/>
      <c r="O53" s="51"/>
    </row>
    <row r="54" spans="1:15" s="22" customFormat="1" ht="18" customHeight="1">
      <c r="A54" s="49"/>
      <c r="B54" s="386"/>
      <c r="C54" s="387"/>
      <c r="D54" s="387"/>
      <c r="E54" s="387" t="s">
        <v>195</v>
      </c>
      <c r="F54" s="108">
        <v>0</v>
      </c>
      <c r="G54" s="108">
        <v>0</v>
      </c>
      <c r="H54" s="345"/>
      <c r="I54" s="119"/>
      <c r="J54" s="395"/>
      <c r="K54" s="386" t="s">
        <v>232</v>
      </c>
      <c r="L54" s="108">
        <v>0</v>
      </c>
      <c r="M54" s="108">
        <v>0</v>
      </c>
      <c r="N54" s="50"/>
      <c r="O54" s="51"/>
    </row>
    <row r="55" spans="1:15" s="22" customFormat="1" ht="18" customHeight="1">
      <c r="A55" s="49"/>
      <c r="B55" s="386"/>
      <c r="C55" s="387"/>
      <c r="D55" s="387"/>
      <c r="E55" s="387" t="s">
        <v>204</v>
      </c>
      <c r="F55" s="108">
        <v>34895</v>
      </c>
      <c r="G55" s="108">
        <v>0</v>
      </c>
      <c r="H55" s="345"/>
      <c r="I55" s="119"/>
      <c r="J55" s="395"/>
      <c r="K55" s="386"/>
      <c r="L55" s="108"/>
      <c r="M55" s="108"/>
      <c r="N55" s="50"/>
      <c r="O55" s="51"/>
    </row>
    <row r="56" spans="1:15" s="22" customFormat="1" ht="18" customHeight="1">
      <c r="A56" s="49"/>
      <c r="B56" s="386"/>
      <c r="C56" s="387"/>
      <c r="D56" s="387"/>
      <c r="E56" s="387" t="s">
        <v>196</v>
      </c>
      <c r="F56" s="108">
        <v>0</v>
      </c>
      <c r="G56" s="108">
        <v>0</v>
      </c>
      <c r="H56" s="345"/>
      <c r="I56" s="119"/>
      <c r="J56" s="395" t="s">
        <v>22</v>
      </c>
      <c r="K56" s="386"/>
      <c r="L56" s="215">
        <f>SUM(L57:L59)</f>
        <v>0</v>
      </c>
      <c r="M56" s="215">
        <f>SUM(M57:M59)</f>
        <v>0</v>
      </c>
      <c r="N56" s="50"/>
      <c r="O56" s="51"/>
    </row>
    <row r="57" spans="1:15" s="22" customFormat="1" ht="18" customHeight="1">
      <c r="A57" s="49"/>
      <c r="B57" s="388"/>
      <c r="C57" s="388"/>
      <c r="D57" s="388"/>
      <c r="E57" s="389"/>
      <c r="F57" s="108"/>
      <c r="G57" s="108"/>
      <c r="H57" s="345"/>
      <c r="I57" s="119"/>
      <c r="J57" s="386"/>
      <c r="K57" s="386" t="s">
        <v>233</v>
      </c>
      <c r="L57" s="108">
        <v>0</v>
      </c>
      <c r="M57" s="108">
        <v>0</v>
      </c>
      <c r="N57" s="50"/>
      <c r="O57" s="51"/>
    </row>
    <row r="58" spans="1:15" s="22" customFormat="1" ht="18" customHeight="1">
      <c r="A58" s="37"/>
      <c r="B58" s="373"/>
      <c r="C58" s="386"/>
      <c r="D58" s="386"/>
      <c r="E58" s="386"/>
      <c r="H58" s="405"/>
      <c r="I58" s="215"/>
      <c r="J58" s="215"/>
      <c r="K58" s="389" t="s">
        <v>234</v>
      </c>
      <c r="L58" s="108">
        <v>0</v>
      </c>
      <c r="M58" s="108">
        <v>0</v>
      </c>
      <c r="N58" s="50"/>
      <c r="O58" s="51"/>
    </row>
    <row r="59" spans="1:15" s="22" customFormat="1" ht="18.75" customHeight="1">
      <c r="A59" s="49"/>
      <c r="B59" s="388"/>
      <c r="C59" s="388"/>
      <c r="D59" s="388"/>
      <c r="E59" s="389"/>
      <c r="F59" s="108"/>
      <c r="G59" s="108"/>
      <c r="H59" s="345"/>
      <c r="I59" s="119"/>
      <c r="J59" s="119"/>
      <c r="K59" s="389" t="s">
        <v>235</v>
      </c>
      <c r="L59" s="108">
        <v>0</v>
      </c>
      <c r="M59" s="108">
        <v>0</v>
      </c>
      <c r="N59" s="50"/>
      <c r="O59" s="51"/>
    </row>
    <row r="60" spans="1:15" s="22" customFormat="1" ht="18.75" customHeight="1">
      <c r="A60" s="49"/>
      <c r="B60" s="388"/>
      <c r="C60" s="388"/>
      <c r="D60" s="388"/>
      <c r="E60" s="389"/>
      <c r="F60" s="108"/>
      <c r="G60" s="108"/>
      <c r="H60" s="345"/>
      <c r="I60" s="119"/>
      <c r="J60" s="119"/>
      <c r="K60" s="389"/>
      <c r="L60" s="108"/>
      <c r="M60" s="108"/>
      <c r="N60" s="50"/>
      <c r="O60" s="51"/>
    </row>
    <row r="61" spans="1:15" s="22" customFormat="1" ht="18.75" customHeight="1">
      <c r="A61" s="49"/>
      <c r="B61" s="388"/>
      <c r="C61" s="382" t="s">
        <v>236</v>
      </c>
      <c r="D61" s="382"/>
      <c r="E61" s="382"/>
      <c r="F61" s="109">
        <v>3239495706</v>
      </c>
      <c r="G61" s="109">
        <v>2143361583</v>
      </c>
      <c r="H61" s="345"/>
      <c r="I61" s="382" t="s">
        <v>24</v>
      </c>
      <c r="J61" s="407"/>
      <c r="K61" s="408"/>
      <c r="L61" s="109">
        <f>L13+L24+L29+L34+L38+L43+L51+L56</f>
        <v>4600096715</v>
      </c>
      <c r="M61" s="109">
        <f>M13+M24+M29+M34+M38+M43+M51+M56</f>
        <v>3888494032</v>
      </c>
      <c r="N61" s="50"/>
      <c r="O61" s="51"/>
    </row>
    <row r="62" spans="1:15" s="24" customFormat="1" ht="6.75" customHeight="1" thickBot="1">
      <c r="A62" s="141"/>
      <c r="B62" s="390"/>
      <c r="C62" s="390"/>
      <c r="D62" s="390"/>
      <c r="E62" s="390"/>
      <c r="F62" s="142"/>
      <c r="G62" s="142"/>
      <c r="H62" s="409"/>
      <c r="I62" s="390"/>
      <c r="J62" s="390"/>
      <c r="K62" s="410"/>
      <c r="L62" s="143"/>
      <c r="M62" s="143"/>
      <c r="N62" s="144"/>
      <c r="O62" s="30"/>
    </row>
    <row r="63" spans="1:15" s="24" customFormat="1" ht="18.75" customHeight="1" thickTop="1">
      <c r="A63" s="52"/>
      <c r="B63" s="391"/>
      <c r="C63" s="382" t="s">
        <v>25</v>
      </c>
      <c r="D63" s="391"/>
      <c r="E63" s="392"/>
      <c r="F63" s="116"/>
      <c r="G63" s="116"/>
      <c r="H63" s="411"/>
      <c r="I63" s="382" t="s">
        <v>26</v>
      </c>
      <c r="J63" s="394"/>
      <c r="K63" s="394"/>
      <c r="N63" s="48"/>
      <c r="O63" s="30"/>
    </row>
    <row r="64" spans="1:15" s="19" customFormat="1" ht="8.25" customHeight="1">
      <c r="A64" s="41"/>
      <c r="B64" s="393"/>
      <c r="C64" s="393"/>
      <c r="D64" s="393"/>
      <c r="E64" s="393"/>
      <c r="F64" s="117"/>
      <c r="G64" s="117"/>
      <c r="H64" s="411"/>
      <c r="I64" s="412"/>
      <c r="J64" s="412"/>
      <c r="K64" s="413"/>
      <c r="L64" s="117"/>
      <c r="M64" s="117"/>
      <c r="N64" s="45"/>
      <c r="O64" s="46"/>
    </row>
    <row r="65" spans="1:15" s="24" customFormat="1" ht="18" customHeight="1">
      <c r="A65" s="47"/>
      <c r="B65" s="394"/>
      <c r="C65" s="394"/>
      <c r="D65" s="395" t="s">
        <v>27</v>
      </c>
      <c r="E65" s="389"/>
      <c r="F65" s="118">
        <v>823377375</v>
      </c>
      <c r="G65" s="118">
        <v>345828843</v>
      </c>
      <c r="H65" s="414"/>
      <c r="I65" s="415"/>
      <c r="J65" s="395" t="s">
        <v>28</v>
      </c>
      <c r="K65" s="381"/>
      <c r="L65" s="118">
        <v>0</v>
      </c>
      <c r="M65" s="118">
        <v>0</v>
      </c>
      <c r="N65" s="48"/>
      <c r="O65" s="30"/>
    </row>
    <row r="66" spans="1:15" s="24" customFormat="1" ht="18" customHeight="1">
      <c r="A66" s="47"/>
      <c r="B66" s="394"/>
      <c r="C66" s="394"/>
      <c r="D66" s="395"/>
      <c r="E66" s="389"/>
      <c r="F66" s="355"/>
      <c r="G66" s="355"/>
      <c r="H66" s="414"/>
      <c r="I66" s="415"/>
      <c r="J66" s="395"/>
      <c r="K66" s="381"/>
      <c r="L66" s="118"/>
      <c r="M66" s="118"/>
      <c r="N66" s="48"/>
      <c r="O66" s="30"/>
    </row>
    <row r="67" spans="1:15" s="24" customFormat="1" ht="18" customHeight="1">
      <c r="A67" s="47"/>
      <c r="B67" s="394"/>
      <c r="C67" s="394"/>
      <c r="D67" s="395" t="s">
        <v>29</v>
      </c>
      <c r="E67" s="389"/>
      <c r="F67" s="118">
        <v>0</v>
      </c>
      <c r="G67" s="118">
        <v>0</v>
      </c>
      <c r="H67" s="414"/>
      <c r="I67" s="415"/>
      <c r="J67" s="395" t="s">
        <v>30</v>
      </c>
      <c r="K67" s="381"/>
      <c r="L67" s="118">
        <v>0</v>
      </c>
      <c r="M67" s="118">
        <v>0</v>
      </c>
      <c r="N67" s="48"/>
      <c r="O67" s="30"/>
    </row>
    <row r="68" spans="1:15" s="24" customFormat="1" ht="18" customHeight="1">
      <c r="A68" s="47"/>
      <c r="B68" s="394"/>
      <c r="C68" s="394"/>
      <c r="D68" s="395"/>
      <c r="E68" s="389"/>
      <c r="F68" s="355"/>
      <c r="G68" s="355"/>
      <c r="H68" s="414"/>
      <c r="I68" s="415"/>
      <c r="J68" s="395"/>
      <c r="K68" s="381"/>
      <c r="L68" s="233"/>
      <c r="M68" s="233"/>
      <c r="N68" s="48"/>
      <c r="O68" s="30"/>
    </row>
    <row r="69" spans="1:15" s="24" customFormat="1" ht="18" customHeight="1">
      <c r="A69" s="47"/>
      <c r="B69" s="394"/>
      <c r="C69" s="394"/>
      <c r="D69" s="395" t="s">
        <v>351</v>
      </c>
      <c r="E69" s="389"/>
      <c r="F69" s="118">
        <v>5589313735</v>
      </c>
      <c r="G69" s="118">
        <v>6777349501</v>
      </c>
      <c r="H69" s="414"/>
      <c r="I69" s="415"/>
      <c r="J69" s="395" t="s">
        <v>32</v>
      </c>
      <c r="K69" s="381"/>
      <c r="L69" s="118">
        <v>3961158836</v>
      </c>
      <c r="M69" s="118">
        <v>4113431389</v>
      </c>
      <c r="N69" s="48"/>
      <c r="O69" s="30"/>
    </row>
    <row r="70" spans="1:15" s="24" customFormat="1" ht="18" customHeight="1">
      <c r="A70" s="47"/>
      <c r="B70" s="394"/>
      <c r="C70" s="394"/>
      <c r="D70" s="395"/>
      <c r="E70" s="389"/>
      <c r="F70" s="355"/>
      <c r="G70" s="355"/>
      <c r="H70" s="414"/>
      <c r="I70" s="415"/>
      <c r="J70" s="395"/>
      <c r="K70" s="381"/>
      <c r="L70" s="233"/>
      <c r="M70" s="233"/>
      <c r="N70" s="48"/>
      <c r="O70" s="30"/>
    </row>
    <row r="71" spans="1:15" s="19" customFormat="1" ht="18" customHeight="1">
      <c r="A71" s="41"/>
      <c r="B71" s="393"/>
      <c r="C71" s="393"/>
      <c r="D71" s="395" t="s">
        <v>33</v>
      </c>
      <c r="E71" s="389"/>
      <c r="F71" s="118">
        <v>1716389747</v>
      </c>
      <c r="G71" s="118">
        <v>1673251932</v>
      </c>
      <c r="H71" s="411"/>
      <c r="I71" s="412"/>
      <c r="J71" s="395" t="s">
        <v>34</v>
      </c>
      <c r="K71" s="373"/>
      <c r="L71" s="118">
        <v>8799796</v>
      </c>
      <c r="M71" s="118">
        <v>8813265</v>
      </c>
      <c r="N71" s="45"/>
      <c r="O71" s="46"/>
    </row>
    <row r="72" spans="1:15" s="19" customFormat="1" ht="18" customHeight="1">
      <c r="A72" s="41"/>
      <c r="B72" s="393"/>
      <c r="C72" s="393"/>
      <c r="D72" s="395"/>
      <c r="E72" s="389"/>
      <c r="F72" s="355"/>
      <c r="G72" s="355"/>
      <c r="H72" s="411"/>
      <c r="I72" s="412"/>
      <c r="J72" s="395"/>
      <c r="K72" s="373"/>
      <c r="L72" s="118"/>
      <c r="M72" s="118"/>
      <c r="N72" s="45"/>
      <c r="O72" s="46"/>
    </row>
    <row r="73" spans="1:15" s="19" customFormat="1" ht="18" customHeight="1">
      <c r="A73" s="41"/>
      <c r="B73" s="393"/>
      <c r="C73" s="393"/>
      <c r="D73" s="375" t="s">
        <v>35</v>
      </c>
      <c r="E73" s="389"/>
      <c r="F73" s="118">
        <v>101578384</v>
      </c>
      <c r="G73" s="118">
        <v>93794296</v>
      </c>
      <c r="H73" s="411"/>
      <c r="I73" s="412"/>
      <c r="J73" s="395" t="s">
        <v>350</v>
      </c>
      <c r="K73" s="373"/>
      <c r="L73" s="118">
        <v>0</v>
      </c>
      <c r="M73" s="118">
        <v>0</v>
      </c>
      <c r="N73" s="45"/>
      <c r="O73" s="46"/>
    </row>
    <row r="74" spans="1:15" s="19" customFormat="1" ht="18" customHeight="1">
      <c r="A74" s="41"/>
      <c r="B74" s="393"/>
      <c r="C74" s="393"/>
      <c r="D74" s="395"/>
      <c r="E74" s="389"/>
      <c r="F74" s="355"/>
      <c r="G74" s="355"/>
      <c r="H74" s="411"/>
      <c r="I74" s="412"/>
      <c r="J74" s="395"/>
      <c r="K74" s="373"/>
      <c r="L74" s="118"/>
      <c r="M74" s="118"/>
      <c r="N74" s="45"/>
      <c r="O74" s="46"/>
    </row>
    <row r="75" spans="1:15" s="19" customFormat="1" ht="18" customHeight="1">
      <c r="A75" s="41"/>
      <c r="B75" s="393"/>
      <c r="C75" s="393"/>
      <c r="D75" s="395" t="s">
        <v>37</v>
      </c>
      <c r="E75" s="389"/>
      <c r="F75" s="118">
        <v>0</v>
      </c>
      <c r="G75" s="118">
        <v>0</v>
      </c>
      <c r="H75" s="411"/>
      <c r="I75" s="412"/>
      <c r="J75" s="395" t="s">
        <v>38</v>
      </c>
      <c r="K75" s="373"/>
      <c r="L75" s="118">
        <v>0</v>
      </c>
      <c r="M75" s="118">
        <v>0</v>
      </c>
      <c r="N75" s="45"/>
      <c r="O75" s="46"/>
    </row>
    <row r="76" spans="1:15" s="19" customFormat="1" ht="18" customHeight="1">
      <c r="A76" s="41"/>
      <c r="B76" s="393"/>
      <c r="C76" s="393"/>
      <c r="D76" s="396"/>
      <c r="E76" s="389"/>
      <c r="F76" s="355"/>
      <c r="G76" s="355"/>
      <c r="H76" s="411"/>
      <c r="I76" s="412"/>
      <c r="J76" s="412"/>
      <c r="K76" s="393"/>
      <c r="L76" s="117"/>
      <c r="M76" s="117"/>
      <c r="N76" s="45"/>
      <c r="O76" s="46"/>
    </row>
    <row r="77" spans="1:15" s="22" customFormat="1" ht="18" customHeight="1">
      <c r="A77" s="49"/>
      <c r="B77" s="386"/>
      <c r="C77" s="386"/>
      <c r="D77" s="395" t="s">
        <v>39</v>
      </c>
      <c r="E77" s="389"/>
      <c r="F77" s="118">
        <v>436320707</v>
      </c>
      <c r="G77" s="118">
        <v>436320707</v>
      </c>
      <c r="H77" s="345"/>
      <c r="I77" s="119"/>
      <c r="J77" s="386"/>
      <c r="K77" s="386"/>
      <c r="L77" s="108"/>
      <c r="M77" s="108"/>
      <c r="N77" s="50"/>
      <c r="O77" s="51"/>
    </row>
    <row r="78" spans="1:15" s="22" customFormat="1" ht="18" customHeight="1">
      <c r="A78" s="49"/>
      <c r="B78" s="386"/>
      <c r="C78" s="386"/>
      <c r="D78" s="386"/>
      <c r="E78" s="389"/>
      <c r="F78" s="355"/>
      <c r="G78" s="355"/>
      <c r="H78" s="345"/>
      <c r="I78" s="382" t="s">
        <v>41</v>
      </c>
      <c r="J78" s="386"/>
      <c r="K78" s="386"/>
      <c r="L78" s="109">
        <f>L65+L67+L69+L71+L73+L75</f>
        <v>3969958632</v>
      </c>
      <c r="M78" s="109">
        <f>M65+M67+M69+M71+M73+M75</f>
        <v>4122244654</v>
      </c>
      <c r="N78" s="50"/>
      <c r="O78" s="51"/>
    </row>
    <row r="79" spans="1:15" s="22" customFormat="1" ht="18" customHeight="1">
      <c r="A79" s="49"/>
      <c r="B79" s="386"/>
      <c r="C79" s="386"/>
      <c r="D79" s="385" t="s">
        <v>40</v>
      </c>
      <c r="E79" s="397"/>
      <c r="F79" s="118">
        <v>0</v>
      </c>
      <c r="G79" s="118">
        <v>0</v>
      </c>
      <c r="H79" s="345"/>
      <c r="I79" s="119"/>
      <c r="J79" s="386"/>
      <c r="K79" s="386"/>
      <c r="L79" s="108"/>
      <c r="M79" s="108"/>
      <c r="N79" s="50"/>
      <c r="O79" s="51"/>
    </row>
    <row r="80" spans="1:15" s="22" customFormat="1" ht="18" customHeight="1">
      <c r="A80" s="49"/>
      <c r="B80" s="386"/>
      <c r="C80" s="386"/>
      <c r="D80" s="386"/>
      <c r="E80" s="389"/>
      <c r="F80" s="355"/>
      <c r="G80" s="355"/>
      <c r="H80" s="345"/>
      <c r="I80" s="119"/>
      <c r="J80" s="386"/>
      <c r="K80" s="386"/>
      <c r="L80" s="108"/>
      <c r="M80" s="108"/>
      <c r="N80" s="50"/>
      <c r="O80" s="51"/>
    </row>
    <row r="81" spans="1:15" s="22" customFormat="1" ht="18" customHeight="1">
      <c r="A81" s="49"/>
      <c r="B81" s="386"/>
      <c r="C81" s="386"/>
      <c r="D81" s="385" t="s">
        <v>42</v>
      </c>
      <c r="E81" s="389"/>
      <c r="F81" s="118">
        <v>0</v>
      </c>
      <c r="G81" s="118">
        <v>0</v>
      </c>
      <c r="H81" s="345"/>
      <c r="I81" s="119"/>
      <c r="J81" s="386"/>
      <c r="K81" s="386"/>
      <c r="L81" s="108"/>
      <c r="M81" s="108"/>
      <c r="N81" s="50"/>
      <c r="O81" s="51"/>
    </row>
    <row r="82" spans="1:15" s="22" customFormat="1" ht="18" customHeight="1">
      <c r="A82" s="49"/>
      <c r="B82" s="386"/>
      <c r="C82" s="386"/>
      <c r="D82" s="386"/>
      <c r="E82" s="389"/>
      <c r="F82" s="220"/>
      <c r="G82" s="220"/>
      <c r="H82" s="416" t="s">
        <v>240</v>
      </c>
      <c r="I82" s="119"/>
      <c r="J82" s="386"/>
      <c r="K82" s="386"/>
      <c r="L82" s="216">
        <f>L61+L78</f>
        <v>8570055347</v>
      </c>
      <c r="M82" s="216">
        <f>M61+M78</f>
        <v>8010738686</v>
      </c>
      <c r="N82" s="50"/>
      <c r="O82" s="51"/>
    </row>
    <row r="83" spans="1:15" s="22" customFormat="1" ht="18" customHeight="1">
      <c r="A83" s="49"/>
      <c r="B83" s="386"/>
      <c r="C83" s="386"/>
      <c r="D83" s="386"/>
      <c r="E83" s="389"/>
      <c r="F83" s="220"/>
      <c r="G83" s="220"/>
      <c r="H83" s="345"/>
      <c r="I83" s="119"/>
      <c r="J83" s="119"/>
      <c r="K83" s="389"/>
      <c r="L83" s="108"/>
      <c r="M83" s="108"/>
      <c r="N83" s="50"/>
      <c r="O83" s="51"/>
    </row>
    <row r="84" spans="1:15" s="22" customFormat="1" ht="18" customHeight="1">
      <c r="A84" s="49"/>
      <c r="B84" s="386"/>
      <c r="C84" s="382" t="s">
        <v>239</v>
      </c>
      <c r="D84" s="382"/>
      <c r="E84" s="382"/>
      <c r="F84" s="109">
        <v>8666979948</v>
      </c>
      <c r="G84" s="109">
        <v>9326545279</v>
      </c>
      <c r="H84" s="345"/>
      <c r="I84" s="119"/>
      <c r="J84" s="119"/>
      <c r="K84" s="389"/>
      <c r="L84" s="108"/>
      <c r="M84" s="108"/>
      <c r="N84" s="50"/>
      <c r="O84" s="51"/>
    </row>
    <row r="85" spans="1:15" s="22" customFormat="1" ht="18" customHeight="1">
      <c r="A85" s="49"/>
      <c r="B85" s="386"/>
      <c r="C85" s="386"/>
      <c r="D85" s="386"/>
      <c r="E85" s="389"/>
      <c r="F85" s="220"/>
      <c r="G85" s="220"/>
      <c r="H85" s="398" t="s">
        <v>169</v>
      </c>
      <c r="I85" s="119"/>
      <c r="J85" s="119"/>
      <c r="K85" s="389"/>
      <c r="L85" s="108"/>
      <c r="M85" s="108"/>
      <c r="N85" s="50"/>
      <c r="O85" s="51"/>
    </row>
    <row r="86" spans="1:15" s="22" customFormat="1" ht="18" customHeight="1">
      <c r="A86" s="49"/>
      <c r="B86" s="386"/>
      <c r="C86" s="386"/>
      <c r="D86" s="386"/>
      <c r="E86" s="389"/>
      <c r="F86" s="220"/>
      <c r="G86" s="220"/>
      <c r="H86" s="345"/>
      <c r="I86" s="119"/>
      <c r="J86" s="119"/>
      <c r="K86" s="389"/>
      <c r="L86" s="108"/>
      <c r="M86" s="108"/>
      <c r="N86" s="50"/>
      <c r="O86" s="51"/>
    </row>
    <row r="87" spans="1:15" s="22" customFormat="1" ht="18" customHeight="1">
      <c r="A87" s="49"/>
      <c r="B87" s="386"/>
      <c r="C87" s="386"/>
      <c r="D87" s="386"/>
      <c r="E87" s="389"/>
      <c r="F87" s="220"/>
      <c r="G87" s="220"/>
      <c r="H87" s="345"/>
      <c r="I87" s="382" t="s">
        <v>170</v>
      </c>
      <c r="J87" s="109"/>
      <c r="K87" s="417"/>
      <c r="L87" s="109">
        <f>SUM(L88:L90)</f>
        <v>1036918041</v>
      </c>
      <c r="M87" s="109">
        <f>SUM(M88:M90)</f>
        <v>1036918041</v>
      </c>
      <c r="N87" s="50"/>
      <c r="O87" s="51"/>
    </row>
    <row r="88" spans="1:15" s="22" customFormat="1" ht="18" customHeight="1">
      <c r="A88" s="49"/>
      <c r="B88" s="377" t="s">
        <v>104</v>
      </c>
      <c r="C88" s="386"/>
      <c r="D88" s="386"/>
      <c r="E88" s="389"/>
      <c r="F88" s="216">
        <v>11906475654</v>
      </c>
      <c r="G88" s="216">
        <v>11469906862</v>
      </c>
      <c r="H88" s="345"/>
      <c r="I88" s="119"/>
      <c r="J88" s="395" t="s">
        <v>48</v>
      </c>
      <c r="K88" s="418"/>
      <c r="L88" s="118">
        <v>1036918041</v>
      </c>
      <c r="M88" s="118">
        <v>1036918041</v>
      </c>
      <c r="N88" s="50"/>
      <c r="O88" s="51"/>
    </row>
    <row r="89" spans="1:15" s="22" customFormat="1" ht="18" customHeight="1">
      <c r="A89" s="49"/>
      <c r="E89" s="128"/>
      <c r="F89" s="128"/>
      <c r="G89" s="128"/>
      <c r="H89" s="345"/>
      <c r="I89" s="119"/>
      <c r="J89" s="395" t="s">
        <v>49</v>
      </c>
      <c r="K89" s="418"/>
      <c r="L89" s="118">
        <v>0</v>
      </c>
      <c r="M89" s="118">
        <v>0</v>
      </c>
      <c r="N89" s="50"/>
      <c r="O89" s="51"/>
    </row>
    <row r="90" spans="1:15" s="22" customFormat="1" ht="18" customHeight="1">
      <c r="A90" s="49"/>
      <c r="E90" s="128"/>
      <c r="F90" s="128"/>
      <c r="G90" s="128"/>
      <c r="H90" s="345"/>
      <c r="I90" s="119"/>
      <c r="J90" s="395" t="s">
        <v>50</v>
      </c>
      <c r="K90" s="418"/>
      <c r="L90" s="118">
        <v>0</v>
      </c>
      <c r="M90" s="118">
        <v>0</v>
      </c>
      <c r="N90" s="50"/>
      <c r="O90" s="51"/>
    </row>
    <row r="91" spans="1:15" s="22" customFormat="1" ht="18" customHeight="1">
      <c r="A91" s="49"/>
      <c r="E91" s="128"/>
      <c r="F91" s="128"/>
      <c r="G91" s="128"/>
      <c r="H91" s="345"/>
      <c r="I91" s="119"/>
      <c r="J91" s="119"/>
      <c r="K91" s="389"/>
      <c r="L91" s="108"/>
      <c r="M91" s="108"/>
      <c r="N91" s="50"/>
      <c r="O91" s="51"/>
    </row>
    <row r="92" spans="1:15" s="22" customFormat="1" ht="18" customHeight="1">
      <c r="A92" s="49"/>
      <c r="E92" s="128"/>
      <c r="F92" s="128"/>
      <c r="G92" s="128"/>
      <c r="H92" s="345"/>
      <c r="I92" s="382" t="s">
        <v>168</v>
      </c>
      <c r="J92" s="109"/>
      <c r="K92" s="417"/>
      <c r="L92" s="109" t="e">
        <f>SUM(L93:L97)</f>
        <v>#REF!</v>
      </c>
      <c r="M92" s="109" t="e">
        <f>SUM(M93:M97)</f>
        <v>#REF!</v>
      </c>
      <c r="N92" s="50"/>
      <c r="O92" s="51"/>
    </row>
    <row r="93" spans="1:15" s="22" customFormat="1" ht="18" customHeight="1">
      <c r="A93" s="49"/>
      <c r="E93" s="128"/>
      <c r="F93" s="128"/>
      <c r="G93" s="128"/>
      <c r="H93" s="345"/>
      <c r="I93" s="119"/>
      <c r="J93" s="395" t="s">
        <v>52</v>
      </c>
      <c r="K93" s="418"/>
      <c r="L93" s="215" t="e">
        <f>#REF!</f>
        <v>#REF!</v>
      </c>
      <c r="M93" s="215" t="e">
        <f>#REF!</f>
        <v>#REF!</v>
      </c>
      <c r="N93" s="50"/>
      <c r="O93" s="51"/>
    </row>
    <row r="94" spans="1:15" s="22" customFormat="1" ht="18" customHeight="1">
      <c r="A94" s="49"/>
      <c r="E94" s="128"/>
      <c r="F94" s="128"/>
      <c r="G94" s="128"/>
      <c r="H94" s="345"/>
      <c r="I94" s="119"/>
      <c r="J94" s="395" t="s">
        <v>53</v>
      </c>
      <c r="K94" s="418"/>
      <c r="L94" s="118">
        <v>980225074</v>
      </c>
      <c r="M94" s="118">
        <v>1079529686</v>
      </c>
      <c r="N94" s="50"/>
      <c r="O94" s="51"/>
    </row>
    <row r="95" spans="1:15" s="22" customFormat="1" ht="18" customHeight="1">
      <c r="A95" s="49"/>
      <c r="E95" s="128"/>
      <c r="F95" s="128"/>
      <c r="G95" s="128"/>
      <c r="H95" s="345"/>
      <c r="I95" s="119"/>
      <c r="J95" s="395" t="s">
        <v>54</v>
      </c>
      <c r="K95" s="418"/>
      <c r="L95" s="118">
        <v>0</v>
      </c>
      <c r="M95" s="118">
        <v>0</v>
      </c>
      <c r="N95" s="50"/>
      <c r="O95" s="51"/>
    </row>
    <row r="96" spans="1:15" s="22" customFormat="1" ht="18" customHeight="1">
      <c r="A96" s="49"/>
      <c r="E96" s="128"/>
      <c r="F96" s="128"/>
      <c r="G96" s="128"/>
      <c r="H96" s="419"/>
      <c r="I96" s="334"/>
      <c r="J96" s="395" t="s">
        <v>55</v>
      </c>
      <c r="K96" s="381"/>
      <c r="L96" s="354">
        <v>0</v>
      </c>
      <c r="M96" s="354">
        <v>0</v>
      </c>
      <c r="N96" s="50"/>
      <c r="O96" s="51"/>
    </row>
    <row r="97" spans="1:15" s="22" customFormat="1" ht="18" customHeight="1">
      <c r="A97" s="49"/>
      <c r="E97" s="27"/>
      <c r="F97" s="27"/>
      <c r="G97" s="27"/>
      <c r="H97" s="345"/>
      <c r="I97" s="119"/>
      <c r="J97" s="395" t="s">
        <v>56</v>
      </c>
      <c r="K97" s="381"/>
      <c r="L97" s="118">
        <v>-163023666</v>
      </c>
      <c r="M97" s="118">
        <v>-163023666</v>
      </c>
      <c r="N97" s="50"/>
      <c r="O97" s="51"/>
    </row>
    <row r="98" spans="1:15" s="19" customFormat="1" ht="18" customHeight="1">
      <c r="A98" s="41"/>
      <c r="E98" s="128"/>
      <c r="F98" s="27"/>
      <c r="G98" s="27"/>
      <c r="H98" s="345"/>
      <c r="I98" s="119"/>
      <c r="J98" s="119"/>
      <c r="K98" s="393"/>
      <c r="L98" s="117"/>
      <c r="M98" s="117"/>
      <c r="N98" s="45"/>
      <c r="O98" s="46"/>
    </row>
    <row r="99" spans="1:15" s="19" customFormat="1" ht="35.25" customHeight="1">
      <c r="A99" s="41"/>
      <c r="E99" s="128"/>
      <c r="F99" s="108"/>
      <c r="G99" s="108"/>
      <c r="H99" s="345"/>
      <c r="I99" s="621" t="s">
        <v>171</v>
      </c>
      <c r="J99" s="621"/>
      <c r="K99" s="621"/>
      <c r="L99" s="109">
        <f>SUM(L100:L101)</f>
        <v>0</v>
      </c>
      <c r="M99" s="109">
        <f>SUM(M100:M101)</f>
        <v>0</v>
      </c>
      <c r="N99" s="45"/>
      <c r="O99" s="46"/>
    </row>
    <row r="100" spans="1:15" s="19" customFormat="1" ht="18" customHeight="1">
      <c r="A100" s="41"/>
      <c r="E100" s="128"/>
      <c r="F100" s="108"/>
      <c r="G100" s="108"/>
      <c r="H100" s="345"/>
      <c r="I100" s="119"/>
      <c r="J100" s="395" t="s">
        <v>58</v>
      </c>
      <c r="K100" s="381"/>
      <c r="L100" s="118">
        <v>0</v>
      </c>
      <c r="M100" s="118">
        <v>0</v>
      </c>
      <c r="N100" s="45"/>
      <c r="O100" s="46"/>
    </row>
    <row r="101" spans="1:15" s="19" customFormat="1" ht="18" customHeight="1">
      <c r="A101" s="41"/>
      <c r="E101" s="128"/>
      <c r="F101" s="108"/>
      <c r="G101" s="108"/>
      <c r="H101" s="345"/>
      <c r="I101" s="119"/>
      <c r="J101" s="395" t="s">
        <v>59</v>
      </c>
      <c r="K101" s="373"/>
      <c r="L101" s="118">
        <v>0</v>
      </c>
      <c r="M101" s="118">
        <v>0</v>
      </c>
      <c r="N101" s="45"/>
      <c r="O101" s="46"/>
    </row>
    <row r="102" spans="1:15" s="19" customFormat="1" ht="18" customHeight="1">
      <c r="A102" s="41"/>
      <c r="E102" s="128"/>
      <c r="F102" s="108"/>
      <c r="G102" s="108"/>
      <c r="H102" s="345"/>
      <c r="I102" s="119"/>
      <c r="J102" s="119"/>
      <c r="K102" s="396"/>
      <c r="L102" s="116"/>
      <c r="M102" s="116"/>
      <c r="N102" s="45"/>
      <c r="O102" s="46"/>
    </row>
    <row r="103" spans="1:15" s="19" customFormat="1" ht="18" customHeight="1">
      <c r="A103" s="41"/>
      <c r="B103" s="18"/>
      <c r="C103" s="18"/>
      <c r="D103" s="18"/>
      <c r="E103" s="18"/>
      <c r="F103" s="54"/>
      <c r="G103" s="54"/>
      <c r="H103" s="420"/>
      <c r="I103" s="421"/>
      <c r="J103" s="421"/>
      <c r="K103" s="396"/>
      <c r="L103" s="117"/>
      <c r="M103" s="117"/>
      <c r="N103" s="45"/>
      <c r="O103" s="46"/>
    </row>
    <row r="104" spans="1:15" s="40" customFormat="1" ht="18" customHeight="1">
      <c r="A104" s="37"/>
      <c r="B104" s="55"/>
      <c r="C104" s="55"/>
      <c r="D104" s="55"/>
      <c r="E104" s="55"/>
      <c r="F104" s="56"/>
      <c r="G104" s="56"/>
      <c r="H104" s="416" t="s">
        <v>167</v>
      </c>
      <c r="I104" s="119"/>
      <c r="J104" s="386"/>
      <c r="K104" s="386"/>
      <c r="L104" s="216" t="e">
        <f>L87+L92+L99</f>
        <v>#REF!</v>
      </c>
      <c r="M104" s="216" t="e">
        <f>M87+M92+M99</f>
        <v>#REF!</v>
      </c>
      <c r="N104" s="38"/>
      <c r="O104" s="39"/>
    </row>
    <row r="105" spans="1:15" s="40" customFormat="1" ht="18" customHeight="1">
      <c r="A105" s="37"/>
      <c r="B105" s="55"/>
      <c r="C105" s="55"/>
      <c r="D105" s="55"/>
      <c r="E105" s="55"/>
      <c r="F105" s="56"/>
      <c r="G105" s="56"/>
      <c r="H105" s="416"/>
      <c r="I105" s="119"/>
      <c r="J105" s="386"/>
      <c r="K105" s="386"/>
      <c r="L105" s="147"/>
      <c r="M105" s="147"/>
      <c r="N105" s="38"/>
      <c r="O105" s="39"/>
    </row>
    <row r="106" spans="1:15" s="40" customFormat="1" ht="18" customHeight="1">
      <c r="A106" s="37"/>
      <c r="B106" s="55"/>
      <c r="C106" s="55"/>
      <c r="D106" s="55"/>
      <c r="E106" s="55"/>
      <c r="F106" s="56"/>
      <c r="G106" s="56"/>
      <c r="H106" s="416" t="s">
        <v>166</v>
      </c>
      <c r="I106" s="119"/>
      <c r="J106" s="386"/>
      <c r="K106" s="386"/>
      <c r="L106" s="216" t="e">
        <f>L82+L104</f>
        <v>#REF!</v>
      </c>
      <c r="M106" s="216" t="e">
        <f>M82+M104</f>
        <v>#REF!</v>
      </c>
      <c r="N106" s="38"/>
      <c r="O106" s="39"/>
    </row>
    <row r="107" spans="1:15" s="40" customFormat="1" ht="18" customHeight="1">
      <c r="A107" s="37"/>
      <c r="B107" s="55"/>
      <c r="C107" s="55"/>
      <c r="D107" s="55"/>
      <c r="E107" s="55"/>
      <c r="F107" s="56"/>
      <c r="G107" s="56"/>
      <c r="H107" s="148"/>
      <c r="I107" s="108"/>
      <c r="J107" s="22"/>
      <c r="K107" s="22"/>
      <c r="L107" s="147"/>
      <c r="M107" s="147"/>
      <c r="N107" s="38"/>
      <c r="O107" s="39"/>
    </row>
    <row r="108" spans="1:15" ht="18" customHeight="1" thickBot="1">
      <c r="A108" s="57"/>
      <c r="B108" s="58"/>
      <c r="C108" s="58"/>
      <c r="D108" s="58"/>
      <c r="E108" s="58"/>
      <c r="F108" s="58"/>
      <c r="G108" s="58"/>
      <c r="H108" s="150"/>
      <c r="I108" s="58"/>
      <c r="J108" s="58"/>
      <c r="K108" s="58"/>
      <c r="L108" s="110"/>
      <c r="M108" s="110"/>
      <c r="N108" s="59"/>
    </row>
    <row r="109" spans="1:15" ht="3.75" customHeight="1" thickTop="1">
      <c r="A109" s="36"/>
      <c r="E109" s="36"/>
      <c r="F109" s="36"/>
      <c r="G109" s="36"/>
      <c r="H109" s="36"/>
      <c r="I109" s="36"/>
      <c r="J109" s="36"/>
      <c r="K109" s="36"/>
      <c r="L109" s="246"/>
      <c r="M109" s="246"/>
      <c r="N109" s="32"/>
    </row>
    <row r="110" spans="1:15" s="230" customFormat="1" ht="22.5" customHeight="1">
      <c r="B110" s="231" t="s">
        <v>162</v>
      </c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2"/>
      <c r="O110" s="232"/>
    </row>
    <row r="111" spans="1:15" ht="57" customHeight="1">
      <c r="B111" s="60"/>
      <c r="C111" s="60"/>
      <c r="D111" s="60"/>
      <c r="E111" s="617"/>
      <c r="F111" s="617"/>
      <c r="G111" s="62"/>
      <c r="H111" s="62"/>
      <c r="I111" s="62"/>
      <c r="J111" s="62"/>
      <c r="K111" s="132"/>
      <c r="L111" s="234" t="e">
        <f>IF(F88=L106,"","ERROR")</f>
        <v>#REF!</v>
      </c>
      <c r="M111" s="234" t="e">
        <f>IF(G88=M106,"","ERROR")</f>
        <v>#REF!</v>
      </c>
    </row>
    <row r="112" spans="1:15" ht="14.1" customHeight="1">
      <c r="B112" s="64"/>
      <c r="C112" s="64"/>
      <c r="D112" s="64"/>
      <c r="E112" s="616"/>
      <c r="F112" s="616"/>
      <c r="G112" s="62"/>
      <c r="H112" s="62"/>
      <c r="I112" s="62"/>
      <c r="J112" s="62"/>
      <c r="K112" s="131"/>
      <c r="L112" s="65"/>
      <c r="M112" s="62"/>
    </row>
    <row r="113" spans="2:13" ht="14.1" customHeight="1">
      <c r="B113" s="66"/>
      <c r="C113" s="66"/>
      <c r="D113" s="66"/>
      <c r="E113" s="615"/>
      <c r="F113" s="615"/>
      <c r="G113" s="67"/>
      <c r="H113" s="67"/>
      <c r="I113" s="67"/>
      <c r="J113" s="67"/>
      <c r="K113" s="130"/>
      <c r="L113" s="65"/>
      <c r="M113" s="62"/>
    </row>
    <row r="114" spans="2:13" ht="6.75" customHeight="1"/>
  </sheetData>
  <mergeCells count="12">
    <mergeCell ref="A1:N1"/>
    <mergeCell ref="A2:N2"/>
    <mergeCell ref="H6:K7"/>
    <mergeCell ref="A6:A7"/>
    <mergeCell ref="B6:E7"/>
    <mergeCell ref="E113:F113"/>
    <mergeCell ref="E112:F112"/>
    <mergeCell ref="E111:F111"/>
    <mergeCell ref="A3:N3"/>
    <mergeCell ref="A4:N4"/>
    <mergeCell ref="A5:N5"/>
    <mergeCell ref="I99:K99"/>
  </mergeCells>
  <printOptions horizontalCentered="1"/>
  <pageMargins left="0.35433070866141736" right="0" top="0.31496062992125984" bottom="0.31496062992125984" header="0" footer="0"/>
  <pageSetup scale="53" orientation="landscape" r:id="rId1"/>
  <rowBreaks count="1" manualBreakCount="1">
    <brk id="62" max="16383" man="1"/>
  </rowBreaks>
  <ignoredErrors>
    <ignoredError sqref="F12:G12 L13:M13 L23:M24 L33:M34 L28:M29 L37:M38 L42:M43 L55:M56 L60:M61 L50:M51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7"/>
  <sheetViews>
    <sheetView zoomScale="85" zoomScaleNormal="85" workbookViewId="0">
      <selection activeCell="O13" sqref="O13"/>
    </sheetView>
  </sheetViews>
  <sheetFormatPr baseColWidth="10" defaultRowHeight="15"/>
  <cols>
    <col min="1" max="1" width="2.140625" style="104" customWidth="1"/>
    <col min="2" max="3" width="1.5703125" style="104" customWidth="1"/>
    <col min="4" max="4" width="55.28515625" style="94" customWidth="1"/>
    <col min="5" max="10" width="23.140625" style="94" customWidth="1"/>
    <col min="11" max="11" width="2.140625" style="94" customWidth="1"/>
    <col min="12" max="16384" width="11.42578125" style="97"/>
  </cols>
  <sheetData>
    <row r="1" spans="1:11" s="83" customFormat="1" ht="20.25" customHeight="1">
      <c r="A1" s="702" t="s">
        <v>417</v>
      </c>
      <c r="B1" s="702"/>
      <c r="C1" s="702"/>
      <c r="D1" s="702"/>
      <c r="E1" s="702"/>
      <c r="F1" s="702"/>
      <c r="G1" s="702"/>
      <c r="H1" s="702"/>
      <c r="I1" s="702"/>
      <c r="J1" s="702"/>
    </row>
    <row r="2" spans="1:11" s="83" customFormat="1" ht="16.5" customHeight="1">
      <c r="A2" s="705" t="str">
        <f>'6A COG-LDF'!A2:K2</f>
        <v>Estado Analítico del Ejercicio del Presupuesto de Egresos Detallado - LDF</v>
      </c>
      <c r="B2" s="705"/>
      <c r="C2" s="705"/>
      <c r="D2" s="705"/>
      <c r="E2" s="705"/>
      <c r="F2" s="705"/>
      <c r="G2" s="705"/>
      <c r="H2" s="705"/>
      <c r="I2" s="705"/>
      <c r="J2" s="705"/>
    </row>
    <row r="3" spans="1:11" s="83" customFormat="1" ht="16.5" customHeight="1">
      <c r="A3" s="705" t="s">
        <v>401</v>
      </c>
      <c r="B3" s="705"/>
      <c r="C3" s="705"/>
      <c r="D3" s="705"/>
      <c r="E3" s="705"/>
      <c r="F3" s="705"/>
      <c r="G3" s="705"/>
      <c r="H3" s="705"/>
      <c r="I3" s="705"/>
      <c r="J3" s="705"/>
    </row>
    <row r="4" spans="1:11" s="83" customFormat="1" ht="16.5" customHeight="1">
      <c r="A4" s="705" t="s">
        <v>413</v>
      </c>
      <c r="B4" s="705"/>
      <c r="C4" s="705"/>
      <c r="D4" s="705"/>
      <c r="E4" s="705"/>
      <c r="F4" s="705"/>
      <c r="G4" s="705"/>
      <c r="H4" s="705"/>
      <c r="I4" s="705"/>
      <c r="J4" s="705"/>
    </row>
    <row r="5" spans="1:11" s="83" customFormat="1" ht="16.5" customHeight="1">
      <c r="A5" s="705" t="s">
        <v>173</v>
      </c>
      <c r="B5" s="705"/>
      <c r="C5" s="705"/>
      <c r="D5" s="705"/>
      <c r="E5" s="705"/>
      <c r="F5" s="705"/>
      <c r="G5" s="705"/>
      <c r="H5" s="705"/>
      <c r="I5" s="705"/>
      <c r="J5" s="705"/>
    </row>
    <row r="6" spans="1:11" s="21" customFormat="1" ht="3.75" customHeight="1" thickBot="1"/>
    <row r="7" spans="1:11" s="372" customFormat="1" ht="23.25" customHeight="1" thickTop="1">
      <c r="A7" s="680" t="s">
        <v>73</v>
      </c>
      <c r="B7" s="681"/>
      <c r="C7" s="681"/>
      <c r="D7" s="681"/>
      <c r="E7" s="708" t="s">
        <v>117</v>
      </c>
      <c r="F7" s="708"/>
      <c r="G7" s="708"/>
      <c r="H7" s="708"/>
      <c r="I7" s="708"/>
      <c r="J7" s="718" t="s">
        <v>118</v>
      </c>
      <c r="K7" s="713"/>
    </row>
    <row r="8" spans="1:11" s="372" customFormat="1" ht="46.5" customHeight="1">
      <c r="A8" s="709"/>
      <c r="B8" s="710"/>
      <c r="C8" s="710"/>
      <c r="D8" s="710"/>
      <c r="E8" s="320" t="s">
        <v>119</v>
      </c>
      <c r="F8" s="320" t="s">
        <v>120</v>
      </c>
      <c r="G8" s="320" t="s">
        <v>109</v>
      </c>
      <c r="H8" s="320" t="s">
        <v>110</v>
      </c>
      <c r="I8" s="320" t="s">
        <v>121</v>
      </c>
      <c r="J8" s="719"/>
      <c r="K8" s="714"/>
    </row>
    <row r="9" spans="1:11" s="93" customFormat="1" ht="9" customHeight="1">
      <c r="A9" s="124"/>
      <c r="B9" s="205"/>
      <c r="C9" s="205"/>
      <c r="D9" s="188"/>
      <c r="E9" s="191"/>
      <c r="F9" s="191"/>
      <c r="G9" s="191"/>
      <c r="H9" s="191"/>
      <c r="I9" s="191"/>
      <c r="J9" s="341"/>
      <c r="K9" s="189"/>
    </row>
    <row r="10" spans="1:11" s="286" customFormat="1" ht="21.75" customHeight="1">
      <c r="A10" s="444"/>
      <c r="B10" s="470" t="s">
        <v>337</v>
      </c>
      <c r="C10" s="470"/>
      <c r="D10" s="470"/>
      <c r="E10" s="530">
        <v>1866550834</v>
      </c>
      <c r="F10" s="530">
        <v>-87270532</v>
      </c>
      <c r="G10" s="530">
        <v>1779280302</v>
      </c>
      <c r="H10" s="530">
        <v>604966709</v>
      </c>
      <c r="I10" s="530">
        <v>550421431</v>
      </c>
      <c r="J10" s="531">
        <v>1174313593</v>
      </c>
      <c r="K10" s="343"/>
    </row>
    <row r="11" spans="1:11" s="288" customFormat="1" ht="21.75" customHeight="1">
      <c r="A11" s="472"/>
      <c r="B11" s="437"/>
      <c r="C11" s="422" t="s">
        <v>341</v>
      </c>
      <c r="D11" s="422"/>
      <c r="E11" s="352">
        <v>1866550834</v>
      </c>
      <c r="F11" s="352">
        <v>-87270532</v>
      </c>
      <c r="G11" s="527">
        <v>1779280302</v>
      </c>
      <c r="H11" s="352">
        <v>604966709</v>
      </c>
      <c r="I11" s="352">
        <v>550421431</v>
      </c>
      <c r="J11" s="528">
        <v>1174313593</v>
      </c>
      <c r="K11" s="344"/>
    </row>
    <row r="12" spans="1:11" s="288" customFormat="1" ht="21.75" customHeight="1">
      <c r="A12" s="472"/>
      <c r="B12" s="437"/>
      <c r="C12" s="422" t="s">
        <v>342</v>
      </c>
      <c r="D12" s="422"/>
      <c r="E12" s="259">
        <v>0</v>
      </c>
      <c r="F12" s="259">
        <v>0</v>
      </c>
      <c r="G12" s="486">
        <v>0</v>
      </c>
      <c r="H12" s="259">
        <v>0</v>
      </c>
      <c r="I12" s="259">
        <v>0</v>
      </c>
      <c r="J12" s="535">
        <v>0</v>
      </c>
      <c r="K12" s="349"/>
    </row>
    <row r="13" spans="1:11" s="288" customFormat="1" ht="21.75" customHeight="1">
      <c r="A13" s="472"/>
      <c r="B13" s="437"/>
      <c r="C13" s="422" t="s">
        <v>343</v>
      </c>
      <c r="D13" s="422"/>
      <c r="E13" s="486">
        <v>0</v>
      </c>
      <c r="F13" s="486">
        <v>0</v>
      </c>
      <c r="G13" s="486">
        <v>0</v>
      </c>
      <c r="H13" s="486">
        <v>0</v>
      </c>
      <c r="I13" s="486">
        <v>0</v>
      </c>
      <c r="J13" s="535">
        <v>0</v>
      </c>
      <c r="K13" s="349"/>
    </row>
    <row r="14" spans="1:11" s="283" customFormat="1" ht="21.75" customHeight="1">
      <c r="A14" s="473"/>
      <c r="B14" s="471"/>
      <c r="C14" s="471"/>
      <c r="D14" s="474" t="s">
        <v>344</v>
      </c>
      <c r="E14" s="322">
        <v>0</v>
      </c>
      <c r="F14" s="322">
        <v>0</v>
      </c>
      <c r="G14" s="498">
        <v>0</v>
      </c>
      <c r="H14" s="322">
        <v>0</v>
      </c>
      <c r="I14" s="322">
        <v>0</v>
      </c>
      <c r="J14" s="529">
        <v>0</v>
      </c>
      <c r="K14" s="323"/>
    </row>
    <row r="15" spans="1:11" s="283" customFormat="1" ht="21.75" customHeight="1">
      <c r="A15" s="473"/>
      <c r="B15" s="471"/>
      <c r="C15" s="471"/>
      <c r="D15" s="474" t="s">
        <v>345</v>
      </c>
      <c r="E15" s="322">
        <v>0</v>
      </c>
      <c r="F15" s="322">
        <v>0</v>
      </c>
      <c r="G15" s="498">
        <v>0</v>
      </c>
      <c r="H15" s="322">
        <v>0</v>
      </c>
      <c r="I15" s="322">
        <v>0</v>
      </c>
      <c r="J15" s="529">
        <v>0</v>
      </c>
      <c r="K15" s="323"/>
    </row>
    <row r="16" spans="1:11" s="288" customFormat="1" ht="21.75" customHeight="1">
      <c r="A16" s="475"/>
      <c r="B16" s="445"/>
      <c r="C16" s="422" t="s">
        <v>346</v>
      </c>
      <c r="D16" s="422"/>
      <c r="E16" s="259">
        <v>0</v>
      </c>
      <c r="F16" s="259">
        <v>0</v>
      </c>
      <c r="G16" s="486">
        <v>0</v>
      </c>
      <c r="H16" s="259">
        <v>0</v>
      </c>
      <c r="I16" s="259">
        <v>0</v>
      </c>
      <c r="J16" s="535">
        <v>0</v>
      </c>
      <c r="K16" s="349"/>
    </row>
    <row r="17" spans="1:11" s="350" customFormat="1" ht="37.5" customHeight="1">
      <c r="A17" s="476"/>
      <c r="B17" s="446"/>
      <c r="C17" s="679" t="s">
        <v>399</v>
      </c>
      <c r="D17" s="715"/>
      <c r="E17" s="532">
        <v>0</v>
      </c>
      <c r="F17" s="532">
        <v>0</v>
      </c>
      <c r="G17" s="532">
        <v>0</v>
      </c>
      <c r="H17" s="532">
        <v>0</v>
      </c>
      <c r="I17" s="532">
        <v>0</v>
      </c>
      <c r="J17" s="536">
        <v>0</v>
      </c>
      <c r="K17" s="347"/>
    </row>
    <row r="18" spans="1:11" s="283" customFormat="1" ht="21.75" customHeight="1">
      <c r="A18" s="473"/>
      <c r="B18" s="471"/>
      <c r="C18" s="471"/>
      <c r="D18" s="474" t="s">
        <v>347</v>
      </c>
      <c r="E18" s="322">
        <v>0</v>
      </c>
      <c r="F18" s="322">
        <v>0</v>
      </c>
      <c r="G18" s="498">
        <v>0</v>
      </c>
      <c r="H18" s="322">
        <v>0</v>
      </c>
      <c r="I18" s="322">
        <v>0</v>
      </c>
      <c r="J18" s="529">
        <v>0</v>
      </c>
      <c r="K18" s="323"/>
    </row>
    <row r="19" spans="1:11" s="283" customFormat="1" ht="21.75" customHeight="1">
      <c r="A19" s="473"/>
      <c r="B19" s="471"/>
      <c r="C19" s="471"/>
      <c r="D19" s="474" t="s">
        <v>348</v>
      </c>
      <c r="E19" s="322">
        <v>0</v>
      </c>
      <c r="F19" s="322">
        <v>0</v>
      </c>
      <c r="G19" s="498">
        <v>0</v>
      </c>
      <c r="H19" s="322">
        <v>0</v>
      </c>
      <c r="I19" s="322">
        <v>0</v>
      </c>
      <c r="J19" s="529">
        <v>0</v>
      </c>
      <c r="K19" s="323"/>
    </row>
    <row r="20" spans="1:11" s="288" customFormat="1" ht="21.75" customHeight="1">
      <c r="A20" s="475"/>
      <c r="B20" s="445"/>
      <c r="C20" s="679" t="s">
        <v>400</v>
      </c>
      <c r="D20" s="679"/>
      <c r="E20" s="259">
        <v>0</v>
      </c>
      <c r="F20" s="259">
        <v>0</v>
      </c>
      <c r="G20" s="486">
        <v>0</v>
      </c>
      <c r="H20" s="259">
        <v>0</v>
      </c>
      <c r="I20" s="259">
        <v>0</v>
      </c>
      <c r="J20" s="535">
        <v>0</v>
      </c>
      <c r="K20" s="348"/>
    </row>
    <row r="21" spans="1:11" s="102" customFormat="1" ht="11.25" customHeight="1">
      <c r="A21" s="716"/>
      <c r="B21" s="717"/>
      <c r="C21" s="717"/>
      <c r="D21" s="717"/>
      <c r="E21" s="480"/>
      <c r="F21" s="480"/>
      <c r="G21" s="533"/>
      <c r="H21" s="480"/>
      <c r="I21" s="480"/>
      <c r="J21" s="537"/>
      <c r="K21" s="212"/>
    </row>
    <row r="22" spans="1:11" s="286" customFormat="1" ht="21.75" customHeight="1">
      <c r="A22" s="444"/>
      <c r="B22" s="470" t="s">
        <v>338</v>
      </c>
      <c r="C22" s="470"/>
      <c r="D22" s="470"/>
      <c r="E22" s="530">
        <v>0</v>
      </c>
      <c r="F22" s="530">
        <v>1361934</v>
      </c>
      <c r="G22" s="530">
        <v>1361934</v>
      </c>
      <c r="H22" s="530">
        <v>1168408</v>
      </c>
      <c r="I22" s="530">
        <v>1168408</v>
      </c>
      <c r="J22" s="531">
        <v>193526</v>
      </c>
      <c r="K22" s="343"/>
    </row>
    <row r="23" spans="1:11" s="288" customFormat="1" ht="21.75" customHeight="1">
      <c r="A23" s="472"/>
      <c r="B23" s="437"/>
      <c r="C23" s="422" t="s">
        <v>341</v>
      </c>
      <c r="D23" s="422"/>
      <c r="E23" s="259">
        <v>0</v>
      </c>
      <c r="F23" s="259">
        <v>1361934</v>
      </c>
      <c r="G23" s="486">
        <v>1361934</v>
      </c>
      <c r="H23" s="259">
        <v>1168408</v>
      </c>
      <c r="I23" s="259">
        <v>1168408</v>
      </c>
      <c r="J23" s="535">
        <v>193526</v>
      </c>
      <c r="K23" s="348"/>
    </row>
    <row r="24" spans="1:11" s="288" customFormat="1" ht="21.75" customHeight="1">
      <c r="A24" s="472"/>
      <c r="B24" s="437"/>
      <c r="C24" s="422" t="s">
        <v>342</v>
      </c>
      <c r="D24" s="422"/>
      <c r="E24" s="259">
        <v>0</v>
      </c>
      <c r="F24" s="259">
        <v>0</v>
      </c>
      <c r="G24" s="486">
        <v>0</v>
      </c>
      <c r="H24" s="259">
        <v>0</v>
      </c>
      <c r="I24" s="259">
        <v>0</v>
      </c>
      <c r="J24" s="535">
        <v>0</v>
      </c>
      <c r="K24" s="348"/>
    </row>
    <row r="25" spans="1:11" s="288" customFormat="1" ht="21.75" customHeight="1">
      <c r="A25" s="472"/>
      <c r="B25" s="437"/>
      <c r="C25" s="422" t="s">
        <v>343</v>
      </c>
      <c r="D25" s="422"/>
      <c r="E25" s="486">
        <v>0</v>
      </c>
      <c r="F25" s="486">
        <v>0</v>
      </c>
      <c r="G25" s="486">
        <v>0</v>
      </c>
      <c r="H25" s="486">
        <v>0</v>
      </c>
      <c r="I25" s="486">
        <v>0</v>
      </c>
      <c r="J25" s="535">
        <v>0</v>
      </c>
      <c r="K25" s="348"/>
    </row>
    <row r="26" spans="1:11" s="283" customFormat="1" ht="21.75" customHeight="1">
      <c r="A26" s="473"/>
      <c r="B26" s="471"/>
      <c r="C26" s="471"/>
      <c r="D26" s="474" t="s">
        <v>344</v>
      </c>
      <c r="E26" s="322">
        <v>0</v>
      </c>
      <c r="F26" s="322">
        <v>0</v>
      </c>
      <c r="G26" s="498">
        <v>0</v>
      </c>
      <c r="H26" s="322">
        <v>0</v>
      </c>
      <c r="I26" s="322">
        <v>0</v>
      </c>
      <c r="J26" s="529">
        <v>0</v>
      </c>
      <c r="K26" s="346"/>
    </row>
    <row r="27" spans="1:11" s="283" customFormat="1" ht="21.75" customHeight="1">
      <c r="A27" s="473"/>
      <c r="B27" s="471"/>
      <c r="C27" s="471"/>
      <c r="D27" s="474" t="s">
        <v>345</v>
      </c>
      <c r="E27" s="322">
        <v>0</v>
      </c>
      <c r="F27" s="322">
        <v>0</v>
      </c>
      <c r="G27" s="498">
        <v>0</v>
      </c>
      <c r="H27" s="322">
        <v>0</v>
      </c>
      <c r="I27" s="322">
        <v>0</v>
      </c>
      <c r="J27" s="529">
        <v>0</v>
      </c>
      <c r="K27" s="346"/>
    </row>
    <row r="28" spans="1:11" s="288" customFormat="1" ht="21.75" customHeight="1">
      <c r="A28" s="475"/>
      <c r="B28" s="445"/>
      <c r="C28" s="422" t="s">
        <v>346</v>
      </c>
      <c r="D28" s="422"/>
      <c r="E28" s="259">
        <v>0</v>
      </c>
      <c r="F28" s="259">
        <v>0</v>
      </c>
      <c r="G28" s="486">
        <v>0</v>
      </c>
      <c r="H28" s="259">
        <v>0</v>
      </c>
      <c r="I28" s="259">
        <v>0</v>
      </c>
      <c r="J28" s="535">
        <v>0</v>
      </c>
      <c r="K28" s="348"/>
    </row>
    <row r="29" spans="1:11" s="288" customFormat="1" ht="37.5" customHeight="1">
      <c r="A29" s="475"/>
      <c r="B29" s="445"/>
      <c r="C29" s="679" t="s">
        <v>399</v>
      </c>
      <c r="D29" s="715"/>
      <c r="E29" s="486">
        <v>0</v>
      </c>
      <c r="F29" s="486">
        <v>0</v>
      </c>
      <c r="G29" s="486">
        <v>0</v>
      </c>
      <c r="H29" s="486">
        <v>0</v>
      </c>
      <c r="I29" s="486">
        <v>0</v>
      </c>
      <c r="J29" s="535">
        <v>0</v>
      </c>
      <c r="K29" s="348"/>
    </row>
    <row r="30" spans="1:11" s="283" customFormat="1" ht="21.75" customHeight="1">
      <c r="A30" s="473"/>
      <c r="B30" s="471"/>
      <c r="C30" s="471"/>
      <c r="D30" s="474" t="s">
        <v>347</v>
      </c>
      <c r="E30" s="322">
        <v>0</v>
      </c>
      <c r="F30" s="322">
        <v>0</v>
      </c>
      <c r="G30" s="498">
        <v>0</v>
      </c>
      <c r="H30" s="322">
        <v>0</v>
      </c>
      <c r="I30" s="322">
        <v>0</v>
      </c>
      <c r="J30" s="529">
        <v>0</v>
      </c>
      <c r="K30" s="346"/>
    </row>
    <row r="31" spans="1:11" s="283" customFormat="1" ht="21.75" customHeight="1">
      <c r="A31" s="473"/>
      <c r="B31" s="471"/>
      <c r="C31" s="471"/>
      <c r="D31" s="474" t="s">
        <v>348</v>
      </c>
      <c r="E31" s="322">
        <v>0</v>
      </c>
      <c r="F31" s="322">
        <v>0</v>
      </c>
      <c r="G31" s="498">
        <v>0</v>
      </c>
      <c r="H31" s="322">
        <v>0</v>
      </c>
      <c r="I31" s="322">
        <v>0</v>
      </c>
      <c r="J31" s="529">
        <v>0</v>
      </c>
      <c r="K31" s="346"/>
    </row>
    <row r="32" spans="1:11" s="288" customFormat="1" ht="21.75" customHeight="1">
      <c r="A32" s="475"/>
      <c r="B32" s="445"/>
      <c r="C32" s="679" t="s">
        <v>400</v>
      </c>
      <c r="D32" s="679"/>
      <c r="E32" s="259">
        <v>0</v>
      </c>
      <c r="F32" s="259">
        <v>0</v>
      </c>
      <c r="G32" s="486">
        <v>0</v>
      </c>
      <c r="H32" s="259">
        <v>0</v>
      </c>
      <c r="I32" s="259">
        <v>0</v>
      </c>
      <c r="J32" s="535">
        <v>0</v>
      </c>
      <c r="K32" s="348"/>
    </row>
    <row r="33" spans="1:11" s="101" customFormat="1" ht="11.25" customHeight="1">
      <c r="A33" s="477"/>
      <c r="B33" s="478"/>
      <c r="C33" s="478"/>
      <c r="D33" s="479"/>
      <c r="E33" s="208"/>
      <c r="F33" s="208"/>
      <c r="G33" s="534"/>
      <c r="H33" s="208"/>
      <c r="I33" s="208"/>
      <c r="J33" s="146"/>
      <c r="K33" s="196"/>
    </row>
    <row r="34" spans="1:11" s="286" customFormat="1" ht="21.75" customHeight="1">
      <c r="A34" s="444"/>
      <c r="B34" s="376" t="s">
        <v>349</v>
      </c>
      <c r="C34" s="376"/>
      <c r="D34" s="376"/>
      <c r="E34" s="541">
        <v>1866550834</v>
      </c>
      <c r="F34" s="541">
        <v>-85908598</v>
      </c>
      <c r="G34" s="541">
        <v>1780642236</v>
      </c>
      <c r="H34" s="541">
        <v>606135117</v>
      </c>
      <c r="I34" s="541">
        <v>551589839</v>
      </c>
      <c r="J34" s="540">
        <v>1174507119</v>
      </c>
      <c r="K34" s="351"/>
    </row>
    <row r="35" spans="1:11" s="103" customFormat="1" ht="9.75" customHeight="1" thickBot="1">
      <c r="A35" s="125"/>
      <c r="B35" s="206"/>
      <c r="C35" s="206"/>
      <c r="D35" s="211"/>
      <c r="E35" s="214"/>
      <c r="F35" s="214"/>
      <c r="G35" s="214"/>
      <c r="H35" s="214"/>
      <c r="I35" s="214"/>
      <c r="J35" s="342"/>
      <c r="K35" s="213"/>
    </row>
    <row r="36" spans="1:11" ht="15.75" thickTop="1"/>
    <row r="37" spans="1:11" ht="27.75">
      <c r="E37" s="100"/>
      <c r="F37" s="100"/>
      <c r="G37" s="100"/>
      <c r="H37" s="100"/>
      <c r="I37" s="100"/>
      <c r="J37" s="100"/>
      <c r="K37" s="100"/>
    </row>
  </sheetData>
  <mergeCells count="14">
    <mergeCell ref="C32:D32"/>
    <mergeCell ref="K7:K8"/>
    <mergeCell ref="C29:D29"/>
    <mergeCell ref="C17:D17"/>
    <mergeCell ref="C20:D20"/>
    <mergeCell ref="A21:D21"/>
    <mergeCell ref="A7:D8"/>
    <mergeCell ref="E7:I7"/>
    <mergeCell ref="J7:J8"/>
    <mergeCell ref="A2:J2"/>
    <mergeCell ref="A3:J3"/>
    <mergeCell ref="A4:J4"/>
    <mergeCell ref="A5:J5"/>
    <mergeCell ref="A1:J1"/>
  </mergeCells>
  <printOptions horizontalCentered="1"/>
  <pageMargins left="0.23622047244094491" right="0.23622047244094491" top="0.55118110236220474" bottom="0.35433070866141736" header="0" footer="0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638" t="s">
        <v>0</v>
      </c>
      <c r="B2" s="638"/>
      <c r="C2" s="638"/>
      <c r="D2" s="638"/>
      <c r="E2" s="13" t="e">
        <f>'1 ESF-LDF'!#REF!</f>
        <v>#REF!</v>
      </c>
    </row>
    <row r="3" spans="1:5">
      <c r="A3" s="638" t="s">
        <v>2</v>
      </c>
      <c r="B3" s="638"/>
      <c r="C3" s="638"/>
      <c r="D3" s="638"/>
      <c r="E3" s="13" t="e">
        <f>'1 ESF-LDF'!#REF!</f>
        <v>#REF!</v>
      </c>
    </row>
    <row r="4" spans="1:5">
      <c r="A4" s="638" t="s">
        <v>1</v>
      </c>
      <c r="B4" s="638"/>
      <c r="C4" s="638"/>
      <c r="D4" s="638"/>
      <c r="E4" s="14"/>
    </row>
    <row r="5" spans="1:5">
      <c r="A5" s="638" t="s">
        <v>70</v>
      </c>
      <c r="B5" s="638"/>
      <c r="C5" s="638"/>
      <c r="D5" s="638"/>
      <c r="E5" t="s">
        <v>68</v>
      </c>
    </row>
    <row r="6" spans="1:5">
      <c r="A6" s="6"/>
      <c r="B6" s="6"/>
      <c r="C6" s="633" t="s">
        <v>3</v>
      </c>
      <c r="D6" s="633"/>
      <c r="E6" s="1">
        <v>2013</v>
      </c>
    </row>
    <row r="7" spans="1:5">
      <c r="A7" s="629" t="s">
        <v>66</v>
      </c>
      <c r="B7" s="630" t="s">
        <v>6</v>
      </c>
      <c r="C7" s="631" t="s">
        <v>8</v>
      </c>
      <c r="D7" s="631"/>
      <c r="E7" s="8">
        <f>'1 ESF-LDF'!F13</f>
        <v>1698757102</v>
      </c>
    </row>
    <row r="8" spans="1:5">
      <c r="A8" s="629"/>
      <c r="B8" s="630"/>
      <c r="C8" s="631" t="s">
        <v>10</v>
      </c>
      <c r="D8" s="631"/>
      <c r="E8" s="8">
        <f>'1 ESF-LDF'!F22</f>
        <v>1283925996</v>
      </c>
    </row>
    <row r="9" spans="1:5">
      <c r="A9" s="629"/>
      <c r="B9" s="630"/>
      <c r="C9" s="631" t="s">
        <v>12</v>
      </c>
      <c r="D9" s="631"/>
      <c r="E9" s="8">
        <f>'1 ESF-LDF'!F31</f>
        <v>256743143</v>
      </c>
    </row>
    <row r="10" spans="1:5">
      <c r="A10" s="629"/>
      <c r="B10" s="630"/>
      <c r="C10" s="631" t="s">
        <v>14</v>
      </c>
      <c r="D10" s="631"/>
      <c r="E10" s="8">
        <f>'1 ESF-LDF'!F38</f>
        <v>0</v>
      </c>
    </row>
    <row r="11" spans="1:5">
      <c r="A11" s="629"/>
      <c r="B11" s="630"/>
      <c r="C11" s="631" t="s">
        <v>16</v>
      </c>
      <c r="D11" s="631"/>
      <c r="E11" s="8">
        <f>'1 ESF-LDF'!F45</f>
        <v>34570</v>
      </c>
    </row>
    <row r="12" spans="1:5">
      <c r="A12" s="629"/>
      <c r="B12" s="630"/>
      <c r="C12" s="631" t="s">
        <v>18</v>
      </c>
      <c r="D12" s="631"/>
      <c r="E12" s="8">
        <f>'1 ESF-LDF'!F48</f>
        <v>0</v>
      </c>
    </row>
    <row r="13" spans="1:5">
      <c r="A13" s="629"/>
      <c r="B13" s="630"/>
      <c r="C13" s="631" t="s">
        <v>20</v>
      </c>
      <c r="D13" s="631"/>
      <c r="E13" s="8">
        <f>'1 ESF-LDF'!F52</f>
        <v>34895</v>
      </c>
    </row>
    <row r="14" spans="1:5" ht="15.75" thickBot="1">
      <c r="A14" s="629"/>
      <c r="B14" s="4"/>
      <c r="C14" s="632" t="s">
        <v>23</v>
      </c>
      <c r="D14" s="632"/>
      <c r="E14" s="9">
        <f>'1 ESF-LDF'!F61</f>
        <v>3239495706</v>
      </c>
    </row>
    <row r="15" spans="1:5">
      <c r="A15" s="629"/>
      <c r="B15" s="630" t="s">
        <v>25</v>
      </c>
      <c r="C15" s="631" t="s">
        <v>27</v>
      </c>
      <c r="D15" s="631"/>
      <c r="E15" s="8" t="e">
        <f>'1 ESF-LDF'!#REF!</f>
        <v>#REF!</v>
      </c>
    </row>
    <row r="16" spans="1:5">
      <c r="A16" s="629"/>
      <c r="B16" s="630"/>
      <c r="C16" s="631" t="s">
        <v>29</v>
      </c>
      <c r="D16" s="631"/>
      <c r="E16" s="8" t="e">
        <f>'1 ESF-LDF'!#REF!</f>
        <v>#REF!</v>
      </c>
    </row>
    <row r="17" spans="1:5">
      <c r="A17" s="629"/>
      <c r="B17" s="630"/>
      <c r="C17" s="631" t="s">
        <v>31</v>
      </c>
      <c r="D17" s="631"/>
      <c r="E17" s="8" t="e">
        <f>'1 ESF-LDF'!#REF!</f>
        <v>#REF!</v>
      </c>
    </row>
    <row r="18" spans="1:5">
      <c r="A18" s="629"/>
      <c r="B18" s="630"/>
      <c r="C18" s="631" t="s">
        <v>33</v>
      </c>
      <c r="D18" s="631"/>
      <c r="E18" s="8" t="e">
        <f>'1 ESF-LDF'!#REF!</f>
        <v>#REF!</v>
      </c>
    </row>
    <row r="19" spans="1:5">
      <c r="A19" s="629"/>
      <c r="B19" s="630"/>
      <c r="C19" s="631" t="s">
        <v>35</v>
      </c>
      <c r="D19" s="631"/>
      <c r="E19" s="8" t="e">
        <f>'1 ESF-LDF'!#REF!</f>
        <v>#REF!</v>
      </c>
    </row>
    <row r="20" spans="1:5">
      <c r="A20" s="629"/>
      <c r="B20" s="630"/>
      <c r="C20" s="631" t="s">
        <v>37</v>
      </c>
      <c r="D20" s="631"/>
      <c r="E20" s="8" t="e">
        <f>'1 ESF-LDF'!#REF!</f>
        <v>#REF!</v>
      </c>
    </row>
    <row r="21" spans="1:5">
      <c r="A21" s="629"/>
      <c r="B21" s="630"/>
      <c r="C21" s="631" t="s">
        <v>39</v>
      </c>
      <c r="D21" s="631"/>
      <c r="E21" s="8" t="e">
        <f>'1 ESF-LDF'!#REF!</f>
        <v>#REF!</v>
      </c>
    </row>
    <row r="22" spans="1:5">
      <c r="A22" s="629"/>
      <c r="B22" s="630"/>
      <c r="C22" s="631" t="s">
        <v>40</v>
      </c>
      <c r="D22" s="631"/>
      <c r="E22" s="8">
        <f>'1 ESF-LDF'!F99</f>
        <v>0</v>
      </c>
    </row>
    <row r="23" spans="1:5">
      <c r="A23" s="629"/>
      <c r="B23" s="630"/>
      <c r="C23" s="631" t="s">
        <v>42</v>
      </c>
      <c r="D23" s="631"/>
      <c r="E23" s="8" t="e">
        <f>'1 ESF-LDF'!#REF!</f>
        <v>#REF!</v>
      </c>
    </row>
    <row r="24" spans="1:5" ht="15.75" thickBot="1">
      <c r="A24" s="629"/>
      <c r="B24" s="4"/>
      <c r="C24" s="632" t="s">
        <v>44</v>
      </c>
      <c r="D24" s="632"/>
      <c r="E24" s="9" t="e">
        <f>'1 ESF-LDF'!#REF!</f>
        <v>#REF!</v>
      </c>
    </row>
    <row r="25" spans="1:5" ht="15.75" thickBot="1">
      <c r="A25" s="629"/>
      <c r="B25" s="2"/>
      <c r="C25" s="632" t="s">
        <v>46</v>
      </c>
      <c r="D25" s="632"/>
      <c r="E25" s="9" t="e">
        <f>'1 ESF-LDF'!#REF!</f>
        <v>#REF!</v>
      </c>
    </row>
    <row r="26" spans="1:5">
      <c r="A26" s="629" t="s">
        <v>67</v>
      </c>
      <c r="B26" s="630" t="s">
        <v>7</v>
      </c>
      <c r="C26" s="631" t="s">
        <v>9</v>
      </c>
      <c r="D26" s="631"/>
      <c r="E26" s="8">
        <f>'1 ESF-LDF'!L13</f>
        <v>4384479841</v>
      </c>
    </row>
    <row r="27" spans="1:5">
      <c r="A27" s="629"/>
      <c r="B27" s="630"/>
      <c r="C27" s="631" t="s">
        <v>11</v>
      </c>
      <c r="D27" s="631"/>
      <c r="E27" s="8">
        <f>'1 ESF-LDF'!L22</f>
        <v>2848557420</v>
      </c>
    </row>
    <row r="28" spans="1:5">
      <c r="A28" s="629"/>
      <c r="B28" s="630"/>
      <c r="C28" s="631" t="s">
        <v>13</v>
      </c>
      <c r="D28" s="631"/>
      <c r="E28" s="8">
        <f>'1 ESF-LDF'!L31</f>
        <v>0</v>
      </c>
    </row>
    <row r="29" spans="1:5">
      <c r="A29" s="629"/>
      <c r="B29" s="630"/>
      <c r="C29" s="631" t="s">
        <v>15</v>
      </c>
      <c r="D29" s="631"/>
      <c r="E29" s="8">
        <f>'1 ESF-LDF'!L38</f>
        <v>0</v>
      </c>
    </row>
    <row r="30" spans="1:5">
      <c r="A30" s="629"/>
      <c r="B30" s="630"/>
      <c r="C30" s="631" t="s">
        <v>17</v>
      </c>
      <c r="D30" s="631"/>
      <c r="E30" s="8">
        <f>'1 ESF-LDF'!L45</f>
        <v>0</v>
      </c>
    </row>
    <row r="31" spans="1:5">
      <c r="A31" s="629"/>
      <c r="B31" s="630"/>
      <c r="C31" s="631" t="s">
        <v>19</v>
      </c>
      <c r="D31" s="631"/>
      <c r="E31" s="8">
        <f>'1 ESF-LDF'!L48</f>
        <v>0</v>
      </c>
    </row>
    <row r="32" spans="1:5">
      <c r="A32" s="629"/>
      <c r="B32" s="630"/>
      <c r="C32" s="631" t="s">
        <v>21</v>
      </c>
      <c r="D32" s="631"/>
      <c r="E32" s="8">
        <f>'1 ESF-LDF'!L52</f>
        <v>0</v>
      </c>
    </row>
    <row r="33" spans="1:5">
      <c r="A33" s="629"/>
      <c r="B33" s="630"/>
      <c r="C33" s="631" t="s">
        <v>22</v>
      </c>
      <c r="D33" s="631"/>
      <c r="E33" s="8">
        <f>'1 ESF-LDF'!L57</f>
        <v>0</v>
      </c>
    </row>
    <row r="34" spans="1:5" ht="15.75" thickBot="1">
      <c r="A34" s="629"/>
      <c r="B34" s="4"/>
      <c r="C34" s="632" t="s">
        <v>24</v>
      </c>
      <c r="D34" s="632"/>
      <c r="E34" s="9">
        <f>'1 ESF-LDF'!L61</f>
        <v>4600096715</v>
      </c>
    </row>
    <row r="35" spans="1:5">
      <c r="A35" s="629"/>
      <c r="B35" s="630" t="s">
        <v>26</v>
      </c>
      <c r="C35" s="631" t="s">
        <v>28</v>
      </c>
      <c r="D35" s="631"/>
      <c r="E35" s="8">
        <f>'1 ESF-LDF'!L77</f>
        <v>0</v>
      </c>
    </row>
    <row r="36" spans="1:5">
      <c r="A36" s="629"/>
      <c r="B36" s="630"/>
      <c r="C36" s="631" t="s">
        <v>30</v>
      </c>
      <c r="D36" s="631"/>
      <c r="E36" s="8">
        <f>'1 ESF-LDF'!L78</f>
        <v>3969958632</v>
      </c>
    </row>
    <row r="37" spans="1:5">
      <c r="A37" s="629"/>
      <c r="B37" s="630"/>
      <c r="C37" s="631" t="s">
        <v>32</v>
      </c>
      <c r="D37" s="631"/>
      <c r="E37" s="8">
        <f>'1 ESF-LDF'!L79</f>
        <v>0</v>
      </c>
    </row>
    <row r="38" spans="1:5">
      <c r="A38" s="629"/>
      <c r="B38" s="630"/>
      <c r="C38" s="631" t="s">
        <v>34</v>
      </c>
      <c r="D38" s="631"/>
      <c r="E38" s="8">
        <f>'1 ESF-LDF'!L80</f>
        <v>0</v>
      </c>
    </row>
    <row r="39" spans="1:5">
      <c r="A39" s="629"/>
      <c r="B39" s="630"/>
      <c r="C39" s="631" t="s">
        <v>36</v>
      </c>
      <c r="D39" s="631"/>
      <c r="E39" s="8">
        <f>'1 ESF-LDF'!L96</f>
        <v>0</v>
      </c>
    </row>
    <row r="40" spans="1:5">
      <c r="A40" s="629"/>
      <c r="B40" s="630"/>
      <c r="C40" s="631" t="s">
        <v>38</v>
      </c>
      <c r="D40" s="631"/>
      <c r="E40" s="8">
        <f>'1 ESF-LDF'!L97</f>
        <v>-163023666</v>
      </c>
    </row>
    <row r="41" spans="1:5" ht="15.75" thickBot="1">
      <c r="A41" s="629"/>
      <c r="B41" s="2"/>
      <c r="C41" s="632" t="s">
        <v>41</v>
      </c>
      <c r="D41" s="632"/>
      <c r="E41" s="9">
        <f>'1 ESF-LDF'!L99</f>
        <v>0</v>
      </c>
    </row>
    <row r="42" spans="1:5" ht="15.75" thickBot="1">
      <c r="A42" s="629"/>
      <c r="B42" s="2"/>
      <c r="C42" s="632" t="s">
        <v>43</v>
      </c>
      <c r="D42" s="632"/>
      <c r="E42" s="9" t="e">
        <f>'1 ESF-LDF'!#REF!</f>
        <v>#REF!</v>
      </c>
    </row>
    <row r="43" spans="1:5">
      <c r="A43" s="3"/>
      <c r="B43" s="630" t="s">
        <v>45</v>
      </c>
      <c r="C43" s="634" t="s">
        <v>47</v>
      </c>
      <c r="D43" s="634"/>
      <c r="E43" s="10" t="e">
        <f>'1 ESF-LDF'!#REF!</f>
        <v>#REF!</v>
      </c>
    </row>
    <row r="44" spans="1:5">
      <c r="A44" s="3"/>
      <c r="B44" s="630"/>
      <c r="C44" s="631" t="s">
        <v>48</v>
      </c>
      <c r="D44" s="631"/>
      <c r="E44" s="8" t="e">
        <f>'1 ESF-LDF'!#REF!</f>
        <v>#REF!</v>
      </c>
    </row>
    <row r="45" spans="1:5">
      <c r="A45" s="3"/>
      <c r="B45" s="630"/>
      <c r="C45" s="631" t="s">
        <v>49</v>
      </c>
      <c r="D45" s="631"/>
      <c r="E45" s="8" t="e">
        <f>'1 ESF-LDF'!#REF!</f>
        <v>#REF!</v>
      </c>
    </row>
    <row r="46" spans="1:5">
      <c r="A46" s="3"/>
      <c r="B46" s="630"/>
      <c r="C46" s="631" t="s">
        <v>50</v>
      </c>
      <c r="D46" s="631"/>
      <c r="E46" s="8" t="e">
        <f>'1 ESF-LDF'!#REF!</f>
        <v>#REF!</v>
      </c>
    </row>
    <row r="47" spans="1:5">
      <c r="A47" s="3"/>
      <c r="B47" s="630"/>
      <c r="C47" s="634" t="s">
        <v>51</v>
      </c>
      <c r="D47" s="634"/>
      <c r="E47" s="10" t="e">
        <f>'1 ESF-LDF'!#REF!</f>
        <v>#REF!</v>
      </c>
    </row>
    <row r="48" spans="1:5">
      <c r="A48" s="3"/>
      <c r="B48" s="630"/>
      <c r="C48" s="631" t="s">
        <v>52</v>
      </c>
      <c r="D48" s="631"/>
      <c r="E48" s="8" t="e">
        <f>'1 ESF-LDF'!#REF!</f>
        <v>#REF!</v>
      </c>
    </row>
    <row r="49" spans="1:5">
      <c r="A49" s="3"/>
      <c r="B49" s="630"/>
      <c r="C49" s="631" t="s">
        <v>53</v>
      </c>
      <c r="D49" s="631"/>
      <c r="E49" s="8" t="e">
        <f>'1 ESF-LDF'!#REF!</f>
        <v>#REF!</v>
      </c>
    </row>
    <row r="50" spans="1:5">
      <c r="A50" s="3"/>
      <c r="B50" s="630"/>
      <c r="C50" s="631" t="s">
        <v>54</v>
      </c>
      <c r="D50" s="631"/>
      <c r="E50" s="8" t="e">
        <f>'1 ESF-LDF'!#REF!</f>
        <v>#REF!</v>
      </c>
    </row>
    <row r="51" spans="1:5">
      <c r="A51" s="3"/>
      <c r="B51" s="630"/>
      <c r="C51" s="631" t="s">
        <v>55</v>
      </c>
      <c r="D51" s="631"/>
      <c r="E51" s="8" t="e">
        <f>'1 ESF-LDF'!#REF!</f>
        <v>#REF!</v>
      </c>
    </row>
    <row r="52" spans="1:5">
      <c r="A52" s="3"/>
      <c r="B52" s="630"/>
      <c r="C52" s="631" t="s">
        <v>56</v>
      </c>
      <c r="D52" s="631"/>
      <c r="E52" s="8" t="e">
        <f>'1 ESF-LDF'!#REF!</f>
        <v>#REF!</v>
      </c>
    </row>
    <row r="53" spans="1:5">
      <c r="A53" s="3"/>
      <c r="B53" s="630"/>
      <c r="C53" s="634" t="s">
        <v>57</v>
      </c>
      <c r="D53" s="634"/>
      <c r="E53" s="10" t="e">
        <f>'1 ESF-LDF'!#REF!</f>
        <v>#REF!</v>
      </c>
    </row>
    <row r="54" spans="1:5">
      <c r="A54" s="3"/>
      <c r="B54" s="630"/>
      <c r="C54" s="631" t="s">
        <v>58</v>
      </c>
      <c r="D54" s="631"/>
      <c r="E54" s="8" t="e">
        <f>'1 ESF-LDF'!#REF!</f>
        <v>#REF!</v>
      </c>
    </row>
    <row r="55" spans="1:5">
      <c r="A55" s="3"/>
      <c r="B55" s="630"/>
      <c r="C55" s="631" t="s">
        <v>59</v>
      </c>
      <c r="D55" s="631"/>
      <c r="E55" s="8" t="e">
        <f>'1 ESF-LDF'!#REF!</f>
        <v>#REF!</v>
      </c>
    </row>
    <row r="56" spans="1:5" ht="15.75" thickBot="1">
      <c r="A56" s="3"/>
      <c r="B56" s="630"/>
      <c r="C56" s="632" t="s">
        <v>60</v>
      </c>
      <c r="D56" s="632"/>
      <c r="E56" s="9" t="e">
        <f>'1 ESF-LDF'!#REF!</f>
        <v>#REF!</v>
      </c>
    </row>
    <row r="57" spans="1:5" ht="15.75" thickBot="1">
      <c r="A57" s="3"/>
      <c r="B57" s="2"/>
      <c r="C57" s="632" t="s">
        <v>61</v>
      </c>
      <c r="D57" s="632"/>
      <c r="E57" s="9" t="e">
        <f>'1 ESF-LDF'!L104</f>
        <v>#REF!</v>
      </c>
    </row>
    <row r="58" spans="1:5">
      <c r="A58" s="3"/>
      <c r="B58" s="2"/>
      <c r="C58" s="633" t="s">
        <v>3</v>
      </c>
      <c r="D58" s="633"/>
      <c r="E58" s="1">
        <v>2012</v>
      </c>
    </row>
    <row r="59" spans="1:5">
      <c r="A59" s="629" t="s">
        <v>66</v>
      </c>
      <c r="B59" s="630" t="s">
        <v>6</v>
      </c>
      <c r="C59" s="631" t="s">
        <v>8</v>
      </c>
      <c r="D59" s="631"/>
      <c r="E59" s="8">
        <f>'1 ESF-LDF'!G13</f>
        <v>1029459483</v>
      </c>
    </row>
    <row r="60" spans="1:5">
      <c r="A60" s="629"/>
      <c r="B60" s="630"/>
      <c r="C60" s="631" t="s">
        <v>10</v>
      </c>
      <c r="D60" s="631"/>
      <c r="E60" s="8">
        <f>'1 ESF-LDF'!G22</f>
        <v>747967281</v>
      </c>
    </row>
    <row r="61" spans="1:5">
      <c r="A61" s="629"/>
      <c r="B61" s="630"/>
      <c r="C61" s="631" t="s">
        <v>12</v>
      </c>
      <c r="D61" s="631"/>
      <c r="E61" s="8">
        <f>'1 ESF-LDF'!G31</f>
        <v>365934819</v>
      </c>
    </row>
    <row r="62" spans="1:5">
      <c r="A62" s="629"/>
      <c r="B62" s="630"/>
      <c r="C62" s="631" t="s">
        <v>14</v>
      </c>
      <c r="D62" s="631"/>
      <c r="E62" s="8">
        <f>'1 ESF-LDF'!G38</f>
        <v>0</v>
      </c>
    </row>
    <row r="63" spans="1:5">
      <c r="A63" s="629"/>
      <c r="B63" s="630"/>
      <c r="C63" s="631" t="s">
        <v>16</v>
      </c>
      <c r="D63" s="631"/>
      <c r="E63" s="8">
        <f>'1 ESF-LDF'!G45</f>
        <v>0</v>
      </c>
    </row>
    <row r="64" spans="1:5">
      <c r="A64" s="629"/>
      <c r="B64" s="630"/>
      <c r="C64" s="631" t="s">
        <v>18</v>
      </c>
      <c r="D64" s="631"/>
      <c r="E64" s="8">
        <f>'1 ESF-LDF'!G48</f>
        <v>0</v>
      </c>
    </row>
    <row r="65" spans="1:5">
      <c r="A65" s="629"/>
      <c r="B65" s="630"/>
      <c r="C65" s="631" t="s">
        <v>20</v>
      </c>
      <c r="D65" s="631"/>
      <c r="E65" s="8">
        <f>'1 ESF-LDF'!G52</f>
        <v>0</v>
      </c>
    </row>
    <row r="66" spans="1:5" ht="15.75" thickBot="1">
      <c r="A66" s="629"/>
      <c r="B66" s="4"/>
      <c r="C66" s="632" t="s">
        <v>23</v>
      </c>
      <c r="D66" s="632"/>
      <c r="E66" s="9">
        <f>'1 ESF-LDF'!G61</f>
        <v>2143361583</v>
      </c>
    </row>
    <row r="67" spans="1:5">
      <c r="A67" s="629"/>
      <c r="B67" s="630" t="s">
        <v>25</v>
      </c>
      <c r="C67" s="631" t="s">
        <v>27</v>
      </c>
      <c r="D67" s="631"/>
      <c r="E67" s="8" t="e">
        <f>'1 ESF-LDF'!#REF!</f>
        <v>#REF!</v>
      </c>
    </row>
    <row r="68" spans="1:5">
      <c r="A68" s="629"/>
      <c r="B68" s="630"/>
      <c r="C68" s="631" t="s">
        <v>29</v>
      </c>
      <c r="D68" s="631"/>
      <c r="E68" s="8" t="e">
        <f>'1 ESF-LDF'!#REF!</f>
        <v>#REF!</v>
      </c>
    </row>
    <row r="69" spans="1:5">
      <c r="A69" s="629"/>
      <c r="B69" s="630"/>
      <c r="C69" s="631" t="s">
        <v>31</v>
      </c>
      <c r="D69" s="631"/>
      <c r="E69" s="8" t="e">
        <f>'1 ESF-LDF'!#REF!</f>
        <v>#REF!</v>
      </c>
    </row>
    <row r="70" spans="1:5">
      <c r="A70" s="629"/>
      <c r="B70" s="630"/>
      <c r="C70" s="631" t="s">
        <v>33</v>
      </c>
      <c r="D70" s="631"/>
      <c r="E70" s="8" t="e">
        <f>'1 ESF-LDF'!#REF!</f>
        <v>#REF!</v>
      </c>
    </row>
    <row r="71" spans="1:5">
      <c r="A71" s="629"/>
      <c r="B71" s="630"/>
      <c r="C71" s="631" t="s">
        <v>35</v>
      </c>
      <c r="D71" s="631"/>
      <c r="E71" s="8" t="e">
        <f>'1 ESF-LDF'!#REF!</f>
        <v>#REF!</v>
      </c>
    </row>
    <row r="72" spans="1:5">
      <c r="A72" s="629"/>
      <c r="B72" s="630"/>
      <c r="C72" s="631" t="s">
        <v>37</v>
      </c>
      <c r="D72" s="631"/>
      <c r="E72" s="8" t="e">
        <f>'1 ESF-LDF'!#REF!</f>
        <v>#REF!</v>
      </c>
    </row>
    <row r="73" spans="1:5">
      <c r="A73" s="629"/>
      <c r="B73" s="630"/>
      <c r="C73" s="631" t="s">
        <v>39</v>
      </c>
      <c r="D73" s="631"/>
      <c r="E73" s="8" t="e">
        <f>'1 ESF-LDF'!#REF!</f>
        <v>#REF!</v>
      </c>
    </row>
    <row r="74" spans="1:5">
      <c r="A74" s="629"/>
      <c r="B74" s="630"/>
      <c r="C74" s="631" t="s">
        <v>40</v>
      </c>
      <c r="D74" s="631"/>
      <c r="E74" s="8">
        <f>'1 ESF-LDF'!G99</f>
        <v>0</v>
      </c>
    </row>
    <row r="75" spans="1:5">
      <c r="A75" s="629"/>
      <c r="B75" s="630"/>
      <c r="C75" s="631" t="s">
        <v>42</v>
      </c>
      <c r="D75" s="631"/>
      <c r="E75" s="8" t="e">
        <f>'1 ESF-LDF'!#REF!</f>
        <v>#REF!</v>
      </c>
    </row>
    <row r="76" spans="1:5" ht="15.75" thickBot="1">
      <c r="A76" s="629"/>
      <c r="B76" s="4"/>
      <c r="C76" s="632" t="s">
        <v>44</v>
      </c>
      <c r="D76" s="632"/>
      <c r="E76" s="9" t="e">
        <f>'1 ESF-LDF'!#REF!</f>
        <v>#REF!</v>
      </c>
    </row>
    <row r="77" spans="1:5" ht="15.75" thickBot="1">
      <c r="A77" s="629"/>
      <c r="B77" s="2"/>
      <c r="C77" s="632" t="s">
        <v>46</v>
      </c>
      <c r="D77" s="632"/>
      <c r="E77" s="9" t="e">
        <f>'1 ESF-LDF'!#REF!</f>
        <v>#REF!</v>
      </c>
    </row>
    <row r="78" spans="1:5">
      <c r="A78" s="629" t="s">
        <v>67</v>
      </c>
      <c r="B78" s="630" t="s">
        <v>7</v>
      </c>
      <c r="C78" s="631" t="s">
        <v>9</v>
      </c>
      <c r="D78" s="631"/>
      <c r="E78" s="8">
        <f>'1 ESF-LDF'!M13</f>
        <v>3844942269</v>
      </c>
    </row>
    <row r="79" spans="1:5">
      <c r="A79" s="629"/>
      <c r="B79" s="630"/>
      <c r="C79" s="631" t="s">
        <v>11</v>
      </c>
      <c r="D79" s="631"/>
      <c r="E79" s="8">
        <f>'1 ESF-LDF'!M22</f>
        <v>2382362194</v>
      </c>
    </row>
    <row r="80" spans="1:5">
      <c r="A80" s="629"/>
      <c r="B80" s="630"/>
      <c r="C80" s="631" t="s">
        <v>13</v>
      </c>
      <c r="D80" s="631"/>
      <c r="E80" s="8">
        <f>'1 ESF-LDF'!M31</f>
        <v>0</v>
      </c>
    </row>
    <row r="81" spans="1:5">
      <c r="A81" s="629"/>
      <c r="B81" s="630"/>
      <c r="C81" s="631" t="s">
        <v>15</v>
      </c>
      <c r="D81" s="631"/>
      <c r="E81" s="8">
        <f>'1 ESF-LDF'!M38</f>
        <v>0</v>
      </c>
    </row>
    <row r="82" spans="1:5">
      <c r="A82" s="629"/>
      <c r="B82" s="630"/>
      <c r="C82" s="631" t="s">
        <v>17</v>
      </c>
      <c r="D82" s="631"/>
      <c r="E82" s="8">
        <f>'1 ESF-LDF'!M45</f>
        <v>0</v>
      </c>
    </row>
    <row r="83" spans="1:5">
      <c r="A83" s="629"/>
      <c r="B83" s="630"/>
      <c r="C83" s="631" t="s">
        <v>19</v>
      </c>
      <c r="D83" s="631"/>
      <c r="E83" s="8">
        <f>'1 ESF-LDF'!M48</f>
        <v>0</v>
      </c>
    </row>
    <row r="84" spans="1:5">
      <c r="A84" s="629"/>
      <c r="B84" s="630"/>
      <c r="C84" s="631" t="s">
        <v>21</v>
      </c>
      <c r="D84" s="631"/>
      <c r="E84" s="8">
        <f>'1 ESF-LDF'!M52</f>
        <v>0</v>
      </c>
    </row>
    <row r="85" spans="1:5">
      <c r="A85" s="629"/>
      <c r="B85" s="630"/>
      <c r="C85" s="631" t="s">
        <v>22</v>
      </c>
      <c r="D85" s="631"/>
      <c r="E85" s="8">
        <f>'1 ESF-LDF'!M57</f>
        <v>0</v>
      </c>
    </row>
    <row r="86" spans="1:5" ht="15.75" thickBot="1">
      <c r="A86" s="629"/>
      <c r="B86" s="4"/>
      <c r="C86" s="632" t="s">
        <v>24</v>
      </c>
      <c r="D86" s="632"/>
      <c r="E86" s="9">
        <f>'1 ESF-LDF'!M61</f>
        <v>3888494032</v>
      </c>
    </row>
    <row r="87" spans="1:5">
      <c r="A87" s="629"/>
      <c r="B87" s="630" t="s">
        <v>26</v>
      </c>
      <c r="C87" s="631" t="s">
        <v>28</v>
      </c>
      <c r="D87" s="631"/>
      <c r="E87" s="8">
        <f>'1 ESF-LDF'!M77</f>
        <v>0</v>
      </c>
    </row>
    <row r="88" spans="1:5">
      <c r="A88" s="629"/>
      <c r="B88" s="630"/>
      <c r="C88" s="631" t="s">
        <v>30</v>
      </c>
      <c r="D88" s="631"/>
      <c r="E88" s="8">
        <f>'1 ESF-LDF'!M78</f>
        <v>4122244654</v>
      </c>
    </row>
    <row r="89" spans="1:5">
      <c r="A89" s="629"/>
      <c r="B89" s="630"/>
      <c r="C89" s="631" t="s">
        <v>32</v>
      </c>
      <c r="D89" s="631"/>
      <c r="E89" s="8">
        <f>'1 ESF-LDF'!M79</f>
        <v>0</v>
      </c>
    </row>
    <row r="90" spans="1:5">
      <c r="A90" s="629"/>
      <c r="B90" s="630"/>
      <c r="C90" s="631" t="s">
        <v>34</v>
      </c>
      <c r="D90" s="631"/>
      <c r="E90" s="8">
        <f>'1 ESF-LDF'!M80</f>
        <v>0</v>
      </c>
    </row>
    <row r="91" spans="1:5">
      <c r="A91" s="629"/>
      <c r="B91" s="630"/>
      <c r="C91" s="631" t="s">
        <v>36</v>
      </c>
      <c r="D91" s="631"/>
      <c r="E91" s="8">
        <f>'1 ESF-LDF'!M96</f>
        <v>0</v>
      </c>
    </row>
    <row r="92" spans="1:5">
      <c r="A92" s="629"/>
      <c r="B92" s="630"/>
      <c r="C92" s="631" t="s">
        <v>38</v>
      </c>
      <c r="D92" s="631"/>
      <c r="E92" s="8">
        <f>'1 ESF-LDF'!M97</f>
        <v>-163023666</v>
      </c>
    </row>
    <row r="93" spans="1:5" ht="15.75" thickBot="1">
      <c r="A93" s="629"/>
      <c r="B93" s="2"/>
      <c r="C93" s="632" t="s">
        <v>41</v>
      </c>
      <c r="D93" s="632"/>
      <c r="E93" s="9">
        <f>'1 ESF-LDF'!M99</f>
        <v>0</v>
      </c>
    </row>
    <row r="94" spans="1:5" ht="15.75" thickBot="1">
      <c r="A94" s="629"/>
      <c r="B94" s="2"/>
      <c r="C94" s="632" t="s">
        <v>43</v>
      </c>
      <c r="D94" s="632"/>
      <c r="E94" s="9" t="e">
        <f>'1 ESF-LDF'!#REF!</f>
        <v>#REF!</v>
      </c>
    </row>
    <row r="95" spans="1:5">
      <c r="A95" s="3"/>
      <c r="B95" s="630" t="s">
        <v>45</v>
      </c>
      <c r="C95" s="634" t="s">
        <v>47</v>
      </c>
      <c r="D95" s="634"/>
      <c r="E95" s="10" t="e">
        <f>'1 ESF-LDF'!#REF!</f>
        <v>#REF!</v>
      </c>
    </row>
    <row r="96" spans="1:5">
      <c r="A96" s="3"/>
      <c r="B96" s="630"/>
      <c r="C96" s="631" t="s">
        <v>48</v>
      </c>
      <c r="D96" s="631"/>
      <c r="E96" s="8" t="e">
        <f>'1 ESF-LDF'!#REF!</f>
        <v>#REF!</v>
      </c>
    </row>
    <row r="97" spans="1:5">
      <c r="A97" s="3"/>
      <c r="B97" s="630"/>
      <c r="C97" s="631" t="s">
        <v>49</v>
      </c>
      <c r="D97" s="631"/>
      <c r="E97" s="8" t="e">
        <f>'1 ESF-LDF'!#REF!</f>
        <v>#REF!</v>
      </c>
    </row>
    <row r="98" spans="1:5">
      <c r="A98" s="3"/>
      <c r="B98" s="630"/>
      <c r="C98" s="631" t="s">
        <v>50</v>
      </c>
      <c r="D98" s="631"/>
      <c r="E98" s="8" t="e">
        <f>'1 ESF-LDF'!#REF!</f>
        <v>#REF!</v>
      </c>
    </row>
    <row r="99" spans="1:5">
      <c r="A99" s="3"/>
      <c r="B99" s="630"/>
      <c r="C99" s="634" t="s">
        <v>51</v>
      </c>
      <c r="D99" s="634"/>
      <c r="E99" s="10" t="e">
        <f>'1 ESF-LDF'!#REF!</f>
        <v>#REF!</v>
      </c>
    </row>
    <row r="100" spans="1:5">
      <c r="A100" s="3"/>
      <c r="B100" s="630"/>
      <c r="C100" s="631" t="s">
        <v>52</v>
      </c>
      <c r="D100" s="631"/>
      <c r="E100" s="8" t="e">
        <f>'1 ESF-LDF'!#REF!</f>
        <v>#REF!</v>
      </c>
    </row>
    <row r="101" spans="1:5">
      <c r="A101" s="3"/>
      <c r="B101" s="630"/>
      <c r="C101" s="631" t="s">
        <v>53</v>
      </c>
      <c r="D101" s="631"/>
      <c r="E101" s="8" t="e">
        <f>'1 ESF-LDF'!#REF!</f>
        <v>#REF!</v>
      </c>
    </row>
    <row r="102" spans="1:5">
      <c r="A102" s="3"/>
      <c r="B102" s="630"/>
      <c r="C102" s="631" t="s">
        <v>54</v>
      </c>
      <c r="D102" s="631"/>
      <c r="E102" s="8" t="e">
        <f>'1 ESF-LDF'!#REF!</f>
        <v>#REF!</v>
      </c>
    </row>
    <row r="103" spans="1:5">
      <c r="A103" s="3"/>
      <c r="B103" s="630"/>
      <c r="C103" s="631" t="s">
        <v>55</v>
      </c>
      <c r="D103" s="631"/>
      <c r="E103" s="8" t="e">
        <f>'1 ESF-LDF'!#REF!</f>
        <v>#REF!</v>
      </c>
    </row>
    <row r="104" spans="1:5">
      <c r="A104" s="3"/>
      <c r="B104" s="630"/>
      <c r="C104" s="631" t="s">
        <v>56</v>
      </c>
      <c r="D104" s="631"/>
      <c r="E104" s="8" t="e">
        <f>'1 ESF-LDF'!#REF!</f>
        <v>#REF!</v>
      </c>
    </row>
    <row r="105" spans="1:5">
      <c r="A105" s="3"/>
      <c r="B105" s="630"/>
      <c r="C105" s="634" t="s">
        <v>57</v>
      </c>
      <c r="D105" s="634"/>
      <c r="E105" s="10" t="e">
        <f>'1 ESF-LDF'!#REF!</f>
        <v>#REF!</v>
      </c>
    </row>
    <row r="106" spans="1:5">
      <c r="A106" s="3"/>
      <c r="B106" s="630"/>
      <c r="C106" s="631" t="s">
        <v>58</v>
      </c>
      <c r="D106" s="631"/>
      <c r="E106" s="8" t="e">
        <f>'1 ESF-LDF'!#REF!</f>
        <v>#REF!</v>
      </c>
    </row>
    <row r="107" spans="1:5">
      <c r="A107" s="3"/>
      <c r="B107" s="630"/>
      <c r="C107" s="631" t="s">
        <v>59</v>
      </c>
      <c r="D107" s="631"/>
      <c r="E107" s="8" t="e">
        <f>'1 ESF-LDF'!#REF!</f>
        <v>#REF!</v>
      </c>
    </row>
    <row r="108" spans="1:5" ht="15.75" thickBot="1">
      <c r="A108" s="3"/>
      <c r="B108" s="630"/>
      <c r="C108" s="632" t="s">
        <v>60</v>
      </c>
      <c r="D108" s="632"/>
      <c r="E108" s="9" t="e">
        <f>'1 ESF-LDF'!#REF!</f>
        <v>#REF!</v>
      </c>
    </row>
    <row r="109" spans="1:5" ht="15.75" thickBot="1">
      <c r="A109" s="3"/>
      <c r="B109" s="2"/>
      <c r="C109" s="632" t="s">
        <v>61</v>
      </c>
      <c r="D109" s="632"/>
      <c r="E109" s="9" t="e">
        <f>'1 ESF-LDF'!M104</f>
        <v>#REF!</v>
      </c>
    </row>
    <row r="110" spans="1:5">
      <c r="A110" s="3"/>
      <c r="B110" s="2"/>
      <c r="C110" s="639" t="s">
        <v>72</v>
      </c>
      <c r="D110" s="5" t="s">
        <v>62</v>
      </c>
      <c r="E110" s="10">
        <f>'1 ESF-LDF'!E112</f>
        <v>0</v>
      </c>
    </row>
    <row r="111" spans="1:5">
      <c r="A111" s="3"/>
      <c r="B111" s="2"/>
      <c r="C111" s="640"/>
      <c r="D111" s="5" t="s">
        <v>63</v>
      </c>
      <c r="E111" s="10">
        <f>'1 ESF-LDF'!E113</f>
        <v>0</v>
      </c>
    </row>
    <row r="112" spans="1:5">
      <c r="A112" s="3"/>
      <c r="B112" s="2"/>
      <c r="C112" s="640" t="s">
        <v>71</v>
      </c>
      <c r="D112" s="5" t="s">
        <v>62</v>
      </c>
      <c r="E112" s="10">
        <f>'1 ESF-LDF'!K112</f>
        <v>0</v>
      </c>
    </row>
    <row r="113" spans="1:5">
      <c r="A113" s="3"/>
      <c r="B113" s="2"/>
      <c r="C113" s="640"/>
      <c r="D113" s="5" t="s">
        <v>63</v>
      </c>
      <c r="E113" s="10">
        <f>'1 ESF-LDF'!K113</f>
        <v>0</v>
      </c>
    </row>
    <row r="114" spans="1:5">
      <c r="A114" s="638" t="s">
        <v>0</v>
      </c>
      <c r="B114" s="638"/>
      <c r="C114" s="638"/>
      <c r="D114" s="638"/>
      <c r="E114" s="13" t="e">
        <f>#REF!</f>
        <v>#REF!</v>
      </c>
    </row>
    <row r="115" spans="1:5">
      <c r="A115" s="638" t="s">
        <v>2</v>
      </c>
      <c r="B115" s="638"/>
      <c r="C115" s="638"/>
      <c r="D115" s="638"/>
      <c r="E115" s="13" t="e">
        <f>#REF!</f>
        <v>#REF!</v>
      </c>
    </row>
    <row r="116" spans="1:5">
      <c r="A116" s="638" t="s">
        <v>1</v>
      </c>
      <c r="B116" s="638"/>
      <c r="C116" s="638"/>
      <c r="D116" s="638"/>
      <c r="E116" s="14"/>
    </row>
    <row r="117" spans="1:5">
      <c r="A117" s="638" t="s">
        <v>70</v>
      </c>
      <c r="B117" s="638"/>
      <c r="C117" s="638"/>
      <c r="D117" s="638"/>
      <c r="E117" t="s">
        <v>69</v>
      </c>
    </row>
    <row r="118" spans="1:5">
      <c r="B118" s="635" t="s">
        <v>64</v>
      </c>
      <c r="C118" s="634" t="s">
        <v>4</v>
      </c>
      <c r="D118" s="634"/>
      <c r="E118" s="11" t="e">
        <f>#REF!</f>
        <v>#REF!</v>
      </c>
    </row>
    <row r="119" spans="1:5">
      <c r="B119" s="635"/>
      <c r="C119" s="634" t="s">
        <v>6</v>
      </c>
      <c r="D119" s="634"/>
      <c r="E119" s="11" t="e">
        <f>#REF!</f>
        <v>#REF!</v>
      </c>
    </row>
    <row r="120" spans="1:5">
      <c r="B120" s="635"/>
      <c r="C120" s="631" t="s">
        <v>8</v>
      </c>
      <c r="D120" s="631"/>
      <c r="E120" s="12" t="e">
        <f>#REF!</f>
        <v>#REF!</v>
      </c>
    </row>
    <row r="121" spans="1:5">
      <c r="B121" s="635"/>
      <c r="C121" s="631" t="s">
        <v>10</v>
      </c>
      <c r="D121" s="631"/>
      <c r="E121" s="12" t="e">
        <f>#REF!</f>
        <v>#REF!</v>
      </c>
    </row>
    <row r="122" spans="1:5">
      <c r="B122" s="635"/>
      <c r="C122" s="631" t="s">
        <v>12</v>
      </c>
      <c r="D122" s="631"/>
      <c r="E122" s="12" t="e">
        <f>#REF!</f>
        <v>#REF!</v>
      </c>
    </row>
    <row r="123" spans="1:5">
      <c r="B123" s="635"/>
      <c r="C123" s="631" t="s">
        <v>14</v>
      </c>
      <c r="D123" s="631"/>
      <c r="E123" s="12" t="e">
        <f>#REF!</f>
        <v>#REF!</v>
      </c>
    </row>
    <row r="124" spans="1:5">
      <c r="B124" s="635"/>
      <c r="C124" s="631" t="s">
        <v>16</v>
      </c>
      <c r="D124" s="631"/>
      <c r="E124" s="12" t="e">
        <f>#REF!</f>
        <v>#REF!</v>
      </c>
    </row>
    <row r="125" spans="1:5">
      <c r="B125" s="635"/>
      <c r="C125" s="631" t="s">
        <v>18</v>
      </c>
      <c r="D125" s="631"/>
      <c r="E125" s="12" t="e">
        <f>#REF!</f>
        <v>#REF!</v>
      </c>
    </row>
    <row r="126" spans="1:5">
      <c r="B126" s="635"/>
      <c r="C126" s="631" t="s">
        <v>20</v>
      </c>
      <c r="D126" s="631"/>
      <c r="E126" s="12" t="e">
        <f>#REF!</f>
        <v>#REF!</v>
      </c>
    </row>
    <row r="127" spans="1:5">
      <c r="B127" s="635"/>
      <c r="C127" s="634" t="s">
        <v>25</v>
      </c>
      <c r="D127" s="634"/>
      <c r="E127" s="11" t="e">
        <f>#REF!</f>
        <v>#REF!</v>
      </c>
    </row>
    <row r="128" spans="1:5">
      <c r="B128" s="635"/>
      <c r="C128" s="631" t="s">
        <v>27</v>
      </c>
      <c r="D128" s="631"/>
      <c r="E128" s="12" t="e">
        <f>#REF!</f>
        <v>#REF!</v>
      </c>
    </row>
    <row r="129" spans="2:5">
      <c r="B129" s="635"/>
      <c r="C129" s="631" t="s">
        <v>29</v>
      </c>
      <c r="D129" s="631"/>
      <c r="E129" s="12" t="e">
        <f>#REF!</f>
        <v>#REF!</v>
      </c>
    </row>
    <row r="130" spans="2:5">
      <c r="B130" s="635"/>
      <c r="C130" s="631" t="s">
        <v>31</v>
      </c>
      <c r="D130" s="631"/>
      <c r="E130" s="12" t="e">
        <f>#REF!</f>
        <v>#REF!</v>
      </c>
    </row>
    <row r="131" spans="2:5">
      <c r="B131" s="635"/>
      <c r="C131" s="631" t="s">
        <v>33</v>
      </c>
      <c r="D131" s="631"/>
      <c r="E131" s="12" t="e">
        <f>#REF!</f>
        <v>#REF!</v>
      </c>
    </row>
    <row r="132" spans="2:5">
      <c r="B132" s="635"/>
      <c r="C132" s="631" t="s">
        <v>35</v>
      </c>
      <c r="D132" s="631"/>
      <c r="E132" s="12" t="e">
        <f>#REF!</f>
        <v>#REF!</v>
      </c>
    </row>
    <row r="133" spans="2:5">
      <c r="B133" s="635"/>
      <c r="C133" s="631" t="s">
        <v>37</v>
      </c>
      <c r="D133" s="631"/>
      <c r="E133" s="12" t="e">
        <f>#REF!</f>
        <v>#REF!</v>
      </c>
    </row>
    <row r="134" spans="2:5">
      <c r="B134" s="635"/>
      <c r="C134" s="631" t="s">
        <v>39</v>
      </c>
      <c r="D134" s="631"/>
      <c r="E134" s="12" t="e">
        <f>#REF!</f>
        <v>#REF!</v>
      </c>
    </row>
    <row r="135" spans="2:5">
      <c r="B135" s="635"/>
      <c r="C135" s="631" t="s">
        <v>40</v>
      </c>
      <c r="D135" s="631"/>
      <c r="E135" s="12" t="e">
        <f>#REF!</f>
        <v>#REF!</v>
      </c>
    </row>
    <row r="136" spans="2:5">
      <c r="B136" s="635"/>
      <c r="C136" s="631" t="s">
        <v>42</v>
      </c>
      <c r="D136" s="631"/>
      <c r="E136" s="12" t="e">
        <f>#REF!</f>
        <v>#REF!</v>
      </c>
    </row>
    <row r="137" spans="2:5">
      <c r="B137" s="635"/>
      <c r="C137" s="634" t="s">
        <v>5</v>
      </c>
      <c r="D137" s="634"/>
      <c r="E137" s="11" t="e">
        <f>#REF!</f>
        <v>#REF!</v>
      </c>
    </row>
    <row r="138" spans="2:5">
      <c r="B138" s="635"/>
      <c r="C138" s="634" t="s">
        <v>7</v>
      </c>
      <c r="D138" s="634"/>
      <c r="E138" s="11" t="e">
        <f>#REF!</f>
        <v>#REF!</v>
      </c>
    </row>
    <row r="139" spans="2:5">
      <c r="B139" s="635"/>
      <c r="C139" s="631" t="s">
        <v>9</v>
      </c>
      <c r="D139" s="631"/>
      <c r="E139" s="12" t="e">
        <f>#REF!</f>
        <v>#REF!</v>
      </c>
    </row>
    <row r="140" spans="2:5">
      <c r="B140" s="635"/>
      <c r="C140" s="631" t="s">
        <v>11</v>
      </c>
      <c r="D140" s="631"/>
      <c r="E140" s="12" t="e">
        <f>#REF!</f>
        <v>#REF!</v>
      </c>
    </row>
    <row r="141" spans="2:5">
      <c r="B141" s="635"/>
      <c r="C141" s="631" t="s">
        <v>13</v>
      </c>
      <c r="D141" s="631"/>
      <c r="E141" s="12" t="e">
        <f>#REF!</f>
        <v>#REF!</v>
      </c>
    </row>
    <row r="142" spans="2:5">
      <c r="B142" s="635"/>
      <c r="C142" s="631" t="s">
        <v>15</v>
      </c>
      <c r="D142" s="631"/>
      <c r="E142" s="12" t="e">
        <f>#REF!</f>
        <v>#REF!</v>
      </c>
    </row>
    <row r="143" spans="2:5">
      <c r="B143" s="635"/>
      <c r="C143" s="631" t="s">
        <v>17</v>
      </c>
      <c r="D143" s="631"/>
      <c r="E143" s="12" t="e">
        <f>#REF!</f>
        <v>#REF!</v>
      </c>
    </row>
    <row r="144" spans="2:5">
      <c r="B144" s="635"/>
      <c r="C144" s="631" t="s">
        <v>19</v>
      </c>
      <c r="D144" s="631"/>
      <c r="E144" s="12" t="e">
        <f>#REF!</f>
        <v>#REF!</v>
      </c>
    </row>
    <row r="145" spans="2:5">
      <c r="B145" s="635"/>
      <c r="C145" s="631" t="s">
        <v>21</v>
      </c>
      <c r="D145" s="631"/>
      <c r="E145" s="12" t="e">
        <f>#REF!</f>
        <v>#REF!</v>
      </c>
    </row>
    <row r="146" spans="2:5">
      <c r="B146" s="635"/>
      <c r="C146" s="631" t="s">
        <v>22</v>
      </c>
      <c r="D146" s="631"/>
      <c r="E146" s="12" t="e">
        <f>#REF!</f>
        <v>#REF!</v>
      </c>
    </row>
    <row r="147" spans="2:5">
      <c r="B147" s="635"/>
      <c r="C147" s="637" t="s">
        <v>26</v>
      </c>
      <c r="D147" s="637"/>
      <c r="E147" s="11" t="e">
        <f>#REF!</f>
        <v>#REF!</v>
      </c>
    </row>
    <row r="148" spans="2:5">
      <c r="B148" s="635"/>
      <c r="C148" s="631" t="s">
        <v>28</v>
      </c>
      <c r="D148" s="631"/>
      <c r="E148" s="12" t="e">
        <f>#REF!</f>
        <v>#REF!</v>
      </c>
    </row>
    <row r="149" spans="2:5">
      <c r="B149" s="635"/>
      <c r="C149" s="631" t="s">
        <v>30</v>
      </c>
      <c r="D149" s="631"/>
      <c r="E149" s="12" t="e">
        <f>#REF!</f>
        <v>#REF!</v>
      </c>
    </row>
    <row r="150" spans="2:5">
      <c r="B150" s="635"/>
      <c r="C150" s="631" t="s">
        <v>32</v>
      </c>
      <c r="D150" s="631"/>
      <c r="E150" s="12" t="e">
        <f>#REF!</f>
        <v>#REF!</v>
      </c>
    </row>
    <row r="151" spans="2:5">
      <c r="B151" s="635"/>
      <c r="C151" s="631" t="s">
        <v>34</v>
      </c>
      <c r="D151" s="631"/>
      <c r="E151" s="12" t="e">
        <f>#REF!</f>
        <v>#REF!</v>
      </c>
    </row>
    <row r="152" spans="2:5">
      <c r="B152" s="635"/>
      <c r="C152" s="631" t="s">
        <v>36</v>
      </c>
      <c r="D152" s="631"/>
      <c r="E152" s="12" t="e">
        <f>#REF!</f>
        <v>#REF!</v>
      </c>
    </row>
    <row r="153" spans="2:5">
      <c r="B153" s="635"/>
      <c r="C153" s="631" t="s">
        <v>38</v>
      </c>
      <c r="D153" s="631"/>
      <c r="E153" s="12" t="e">
        <f>#REF!</f>
        <v>#REF!</v>
      </c>
    </row>
    <row r="154" spans="2:5">
      <c r="B154" s="635"/>
      <c r="C154" s="634" t="s">
        <v>45</v>
      </c>
      <c r="D154" s="634"/>
      <c r="E154" s="11" t="e">
        <f>#REF!</f>
        <v>#REF!</v>
      </c>
    </row>
    <row r="155" spans="2:5">
      <c r="B155" s="635"/>
      <c r="C155" s="634" t="s">
        <v>47</v>
      </c>
      <c r="D155" s="634"/>
      <c r="E155" s="11" t="e">
        <f>#REF!</f>
        <v>#REF!</v>
      </c>
    </row>
    <row r="156" spans="2:5">
      <c r="B156" s="635"/>
      <c r="C156" s="631" t="s">
        <v>48</v>
      </c>
      <c r="D156" s="631"/>
      <c r="E156" s="12" t="e">
        <f>#REF!</f>
        <v>#REF!</v>
      </c>
    </row>
    <row r="157" spans="2:5">
      <c r="B157" s="635"/>
      <c r="C157" s="631" t="s">
        <v>49</v>
      </c>
      <c r="D157" s="631"/>
      <c r="E157" s="12" t="e">
        <f>#REF!</f>
        <v>#REF!</v>
      </c>
    </row>
    <row r="158" spans="2:5">
      <c r="B158" s="635"/>
      <c r="C158" s="631" t="s">
        <v>50</v>
      </c>
      <c r="D158" s="631"/>
      <c r="E158" s="12" t="e">
        <f>#REF!</f>
        <v>#REF!</v>
      </c>
    </row>
    <row r="159" spans="2:5">
      <c r="B159" s="635"/>
      <c r="C159" s="634" t="s">
        <v>51</v>
      </c>
      <c r="D159" s="634"/>
      <c r="E159" s="11" t="e">
        <f>#REF!</f>
        <v>#REF!</v>
      </c>
    </row>
    <row r="160" spans="2:5">
      <c r="B160" s="635"/>
      <c r="C160" s="631" t="s">
        <v>52</v>
      </c>
      <c r="D160" s="631"/>
      <c r="E160" s="12" t="e">
        <f>#REF!</f>
        <v>#REF!</v>
      </c>
    </row>
    <row r="161" spans="2:5">
      <c r="B161" s="635"/>
      <c r="C161" s="631" t="s">
        <v>53</v>
      </c>
      <c r="D161" s="631"/>
      <c r="E161" s="12" t="e">
        <f>#REF!</f>
        <v>#REF!</v>
      </c>
    </row>
    <row r="162" spans="2:5">
      <c r="B162" s="635"/>
      <c r="C162" s="631" t="s">
        <v>54</v>
      </c>
      <c r="D162" s="631"/>
      <c r="E162" s="12" t="e">
        <f>#REF!</f>
        <v>#REF!</v>
      </c>
    </row>
    <row r="163" spans="2:5">
      <c r="B163" s="635"/>
      <c r="C163" s="631" t="s">
        <v>55</v>
      </c>
      <c r="D163" s="631"/>
      <c r="E163" s="12" t="e">
        <f>#REF!</f>
        <v>#REF!</v>
      </c>
    </row>
    <row r="164" spans="2:5">
      <c r="B164" s="635"/>
      <c r="C164" s="631" t="s">
        <v>56</v>
      </c>
      <c r="D164" s="631"/>
      <c r="E164" s="12" t="e">
        <f>#REF!</f>
        <v>#REF!</v>
      </c>
    </row>
    <row r="165" spans="2:5">
      <c r="B165" s="635"/>
      <c r="C165" s="634" t="s">
        <v>57</v>
      </c>
      <c r="D165" s="634"/>
      <c r="E165" s="11" t="e">
        <f>#REF!</f>
        <v>#REF!</v>
      </c>
    </row>
    <row r="166" spans="2:5">
      <c r="B166" s="635"/>
      <c r="C166" s="631" t="s">
        <v>58</v>
      </c>
      <c r="D166" s="631"/>
      <c r="E166" s="12" t="e">
        <f>#REF!</f>
        <v>#REF!</v>
      </c>
    </row>
    <row r="167" spans="2:5" ht="15" customHeight="1" thickBot="1">
      <c r="B167" s="636"/>
      <c r="C167" s="631" t="s">
        <v>59</v>
      </c>
      <c r="D167" s="631"/>
      <c r="E167" s="12" t="e">
        <f>#REF!</f>
        <v>#REF!</v>
      </c>
    </row>
    <row r="168" spans="2:5">
      <c r="B168" s="635" t="s">
        <v>65</v>
      </c>
      <c r="C168" s="634" t="s">
        <v>4</v>
      </c>
      <c r="D168" s="634"/>
      <c r="E168" s="11" t="e">
        <f>#REF!</f>
        <v>#REF!</v>
      </c>
    </row>
    <row r="169" spans="2:5" ht="15" customHeight="1">
      <c r="B169" s="635"/>
      <c r="C169" s="634" t="s">
        <v>6</v>
      </c>
      <c r="D169" s="634"/>
      <c r="E169" s="11" t="e">
        <f>#REF!</f>
        <v>#REF!</v>
      </c>
    </row>
    <row r="170" spans="2:5" ht="15" customHeight="1">
      <c r="B170" s="635"/>
      <c r="C170" s="631" t="s">
        <v>8</v>
      </c>
      <c r="D170" s="631"/>
      <c r="E170" s="12" t="e">
        <f>#REF!</f>
        <v>#REF!</v>
      </c>
    </row>
    <row r="171" spans="2:5" ht="15" customHeight="1">
      <c r="B171" s="635"/>
      <c r="C171" s="631" t="s">
        <v>10</v>
      </c>
      <c r="D171" s="631"/>
      <c r="E171" s="12" t="e">
        <f>#REF!</f>
        <v>#REF!</v>
      </c>
    </row>
    <row r="172" spans="2:5">
      <c r="B172" s="635"/>
      <c r="C172" s="631" t="s">
        <v>12</v>
      </c>
      <c r="D172" s="631"/>
      <c r="E172" s="12" t="e">
        <f>#REF!</f>
        <v>#REF!</v>
      </c>
    </row>
    <row r="173" spans="2:5">
      <c r="B173" s="635"/>
      <c r="C173" s="631" t="s">
        <v>14</v>
      </c>
      <c r="D173" s="631"/>
      <c r="E173" s="12" t="e">
        <f>#REF!</f>
        <v>#REF!</v>
      </c>
    </row>
    <row r="174" spans="2:5" ht="15" customHeight="1">
      <c r="B174" s="635"/>
      <c r="C174" s="631" t="s">
        <v>16</v>
      </c>
      <c r="D174" s="631"/>
      <c r="E174" s="12" t="e">
        <f>#REF!</f>
        <v>#REF!</v>
      </c>
    </row>
    <row r="175" spans="2:5" ht="15" customHeight="1">
      <c r="B175" s="635"/>
      <c r="C175" s="631" t="s">
        <v>18</v>
      </c>
      <c r="D175" s="631"/>
      <c r="E175" s="12" t="e">
        <f>#REF!</f>
        <v>#REF!</v>
      </c>
    </row>
    <row r="176" spans="2:5">
      <c r="B176" s="635"/>
      <c r="C176" s="631" t="s">
        <v>20</v>
      </c>
      <c r="D176" s="631"/>
      <c r="E176" s="12" t="e">
        <f>#REF!</f>
        <v>#REF!</v>
      </c>
    </row>
    <row r="177" spans="2:5" ht="15" customHeight="1">
      <c r="B177" s="635"/>
      <c r="C177" s="634" t="s">
        <v>25</v>
      </c>
      <c r="D177" s="634"/>
      <c r="E177" s="11" t="e">
        <f>#REF!</f>
        <v>#REF!</v>
      </c>
    </row>
    <row r="178" spans="2:5">
      <c r="B178" s="635"/>
      <c r="C178" s="631" t="s">
        <v>27</v>
      </c>
      <c r="D178" s="631"/>
      <c r="E178" s="12" t="e">
        <f>#REF!</f>
        <v>#REF!</v>
      </c>
    </row>
    <row r="179" spans="2:5" ht="15" customHeight="1">
      <c r="B179" s="635"/>
      <c r="C179" s="631" t="s">
        <v>29</v>
      </c>
      <c r="D179" s="631"/>
      <c r="E179" s="12" t="e">
        <f>#REF!</f>
        <v>#REF!</v>
      </c>
    </row>
    <row r="180" spans="2:5" ht="15" customHeight="1">
      <c r="B180" s="635"/>
      <c r="C180" s="631" t="s">
        <v>31</v>
      </c>
      <c r="D180" s="631"/>
      <c r="E180" s="12" t="e">
        <f>#REF!</f>
        <v>#REF!</v>
      </c>
    </row>
    <row r="181" spans="2:5" ht="15" customHeight="1">
      <c r="B181" s="635"/>
      <c r="C181" s="631" t="s">
        <v>33</v>
      </c>
      <c r="D181" s="631"/>
      <c r="E181" s="12" t="e">
        <f>#REF!</f>
        <v>#REF!</v>
      </c>
    </row>
    <row r="182" spans="2:5" ht="15" customHeight="1">
      <c r="B182" s="635"/>
      <c r="C182" s="631" t="s">
        <v>35</v>
      </c>
      <c r="D182" s="631"/>
      <c r="E182" s="12" t="e">
        <f>#REF!</f>
        <v>#REF!</v>
      </c>
    </row>
    <row r="183" spans="2:5" ht="15" customHeight="1">
      <c r="B183" s="635"/>
      <c r="C183" s="631" t="s">
        <v>37</v>
      </c>
      <c r="D183" s="631"/>
      <c r="E183" s="12" t="e">
        <f>#REF!</f>
        <v>#REF!</v>
      </c>
    </row>
    <row r="184" spans="2:5" ht="15" customHeight="1">
      <c r="B184" s="635"/>
      <c r="C184" s="631" t="s">
        <v>39</v>
      </c>
      <c r="D184" s="631"/>
      <c r="E184" s="12" t="e">
        <f>#REF!</f>
        <v>#REF!</v>
      </c>
    </row>
    <row r="185" spans="2:5" ht="15" customHeight="1">
      <c r="B185" s="635"/>
      <c r="C185" s="631" t="s">
        <v>40</v>
      </c>
      <c r="D185" s="631"/>
      <c r="E185" s="12" t="e">
        <f>#REF!</f>
        <v>#REF!</v>
      </c>
    </row>
    <row r="186" spans="2:5" ht="15" customHeight="1">
      <c r="B186" s="635"/>
      <c r="C186" s="631" t="s">
        <v>42</v>
      </c>
      <c r="D186" s="631"/>
      <c r="E186" s="12" t="e">
        <f>#REF!</f>
        <v>#REF!</v>
      </c>
    </row>
    <row r="187" spans="2:5" ht="15" customHeight="1">
      <c r="B187" s="635"/>
      <c r="C187" s="634" t="s">
        <v>5</v>
      </c>
      <c r="D187" s="634"/>
      <c r="E187" s="11" t="e">
        <f>#REF!</f>
        <v>#REF!</v>
      </c>
    </row>
    <row r="188" spans="2:5">
      <c r="B188" s="635"/>
      <c r="C188" s="634" t="s">
        <v>7</v>
      </c>
      <c r="D188" s="634"/>
      <c r="E188" s="11" t="e">
        <f>#REF!</f>
        <v>#REF!</v>
      </c>
    </row>
    <row r="189" spans="2:5">
      <c r="B189" s="635"/>
      <c r="C189" s="631" t="s">
        <v>9</v>
      </c>
      <c r="D189" s="631"/>
      <c r="E189" s="12" t="e">
        <f>#REF!</f>
        <v>#REF!</v>
      </c>
    </row>
    <row r="190" spans="2:5">
      <c r="B190" s="635"/>
      <c r="C190" s="631" t="s">
        <v>11</v>
      </c>
      <c r="D190" s="631"/>
      <c r="E190" s="12" t="e">
        <f>#REF!</f>
        <v>#REF!</v>
      </c>
    </row>
    <row r="191" spans="2:5" ht="15" customHeight="1">
      <c r="B191" s="635"/>
      <c r="C191" s="631" t="s">
        <v>13</v>
      </c>
      <c r="D191" s="631"/>
      <c r="E191" s="12" t="e">
        <f>#REF!</f>
        <v>#REF!</v>
      </c>
    </row>
    <row r="192" spans="2:5">
      <c r="B192" s="635"/>
      <c r="C192" s="631" t="s">
        <v>15</v>
      </c>
      <c r="D192" s="631"/>
      <c r="E192" s="12" t="e">
        <f>#REF!</f>
        <v>#REF!</v>
      </c>
    </row>
    <row r="193" spans="2:5" ht="15" customHeight="1">
      <c r="B193" s="635"/>
      <c r="C193" s="631" t="s">
        <v>17</v>
      </c>
      <c r="D193" s="631"/>
      <c r="E193" s="12" t="e">
        <f>#REF!</f>
        <v>#REF!</v>
      </c>
    </row>
    <row r="194" spans="2:5" ht="15" customHeight="1">
      <c r="B194" s="635"/>
      <c r="C194" s="631" t="s">
        <v>19</v>
      </c>
      <c r="D194" s="631"/>
      <c r="E194" s="12" t="e">
        <f>#REF!</f>
        <v>#REF!</v>
      </c>
    </row>
    <row r="195" spans="2:5" ht="15" customHeight="1">
      <c r="B195" s="635"/>
      <c r="C195" s="631" t="s">
        <v>21</v>
      </c>
      <c r="D195" s="631"/>
      <c r="E195" s="12" t="e">
        <f>#REF!</f>
        <v>#REF!</v>
      </c>
    </row>
    <row r="196" spans="2:5" ht="15" customHeight="1">
      <c r="B196" s="635"/>
      <c r="C196" s="631" t="s">
        <v>22</v>
      </c>
      <c r="D196" s="631"/>
      <c r="E196" s="12" t="e">
        <f>#REF!</f>
        <v>#REF!</v>
      </c>
    </row>
    <row r="197" spans="2:5" ht="15" customHeight="1">
      <c r="B197" s="635"/>
      <c r="C197" s="637" t="s">
        <v>26</v>
      </c>
      <c r="D197" s="637"/>
      <c r="E197" s="11" t="e">
        <f>#REF!</f>
        <v>#REF!</v>
      </c>
    </row>
    <row r="198" spans="2:5" ht="15" customHeight="1">
      <c r="B198" s="635"/>
      <c r="C198" s="631" t="s">
        <v>28</v>
      </c>
      <c r="D198" s="631"/>
      <c r="E198" s="12" t="e">
        <f>#REF!</f>
        <v>#REF!</v>
      </c>
    </row>
    <row r="199" spans="2:5" ht="15" customHeight="1">
      <c r="B199" s="635"/>
      <c r="C199" s="631" t="s">
        <v>30</v>
      </c>
      <c r="D199" s="631"/>
      <c r="E199" s="12" t="e">
        <f>#REF!</f>
        <v>#REF!</v>
      </c>
    </row>
    <row r="200" spans="2:5" ht="15" customHeight="1">
      <c r="B200" s="635"/>
      <c r="C200" s="631" t="s">
        <v>32</v>
      </c>
      <c r="D200" s="631"/>
      <c r="E200" s="12" t="e">
        <f>#REF!</f>
        <v>#REF!</v>
      </c>
    </row>
    <row r="201" spans="2:5">
      <c r="B201" s="635"/>
      <c r="C201" s="631" t="s">
        <v>34</v>
      </c>
      <c r="D201" s="631"/>
      <c r="E201" s="12" t="e">
        <f>#REF!</f>
        <v>#REF!</v>
      </c>
    </row>
    <row r="202" spans="2:5" ht="15" customHeight="1">
      <c r="B202" s="635"/>
      <c r="C202" s="631" t="s">
        <v>36</v>
      </c>
      <c r="D202" s="631"/>
      <c r="E202" s="12" t="e">
        <f>#REF!</f>
        <v>#REF!</v>
      </c>
    </row>
    <row r="203" spans="2:5">
      <c r="B203" s="635"/>
      <c r="C203" s="631" t="s">
        <v>38</v>
      </c>
      <c r="D203" s="631"/>
      <c r="E203" s="12" t="e">
        <f>#REF!</f>
        <v>#REF!</v>
      </c>
    </row>
    <row r="204" spans="2:5" ht="15" customHeight="1">
      <c r="B204" s="635"/>
      <c r="C204" s="634" t="s">
        <v>45</v>
      </c>
      <c r="D204" s="634"/>
      <c r="E204" s="11" t="e">
        <f>#REF!</f>
        <v>#REF!</v>
      </c>
    </row>
    <row r="205" spans="2:5" ht="15" customHeight="1">
      <c r="B205" s="635"/>
      <c r="C205" s="634" t="s">
        <v>47</v>
      </c>
      <c r="D205" s="634"/>
      <c r="E205" s="11" t="e">
        <f>#REF!</f>
        <v>#REF!</v>
      </c>
    </row>
    <row r="206" spans="2:5" ht="15" customHeight="1">
      <c r="B206" s="635"/>
      <c r="C206" s="631" t="s">
        <v>48</v>
      </c>
      <c r="D206" s="631"/>
      <c r="E206" s="12" t="e">
        <f>#REF!</f>
        <v>#REF!</v>
      </c>
    </row>
    <row r="207" spans="2:5" ht="15" customHeight="1">
      <c r="B207" s="635"/>
      <c r="C207" s="631" t="s">
        <v>49</v>
      </c>
      <c r="D207" s="631"/>
      <c r="E207" s="12" t="e">
        <f>#REF!</f>
        <v>#REF!</v>
      </c>
    </row>
    <row r="208" spans="2:5" ht="15" customHeight="1">
      <c r="B208" s="635"/>
      <c r="C208" s="631" t="s">
        <v>50</v>
      </c>
      <c r="D208" s="631"/>
      <c r="E208" s="12" t="e">
        <f>#REF!</f>
        <v>#REF!</v>
      </c>
    </row>
    <row r="209" spans="2:5" ht="15" customHeight="1">
      <c r="B209" s="635"/>
      <c r="C209" s="634" t="s">
        <v>51</v>
      </c>
      <c r="D209" s="634"/>
      <c r="E209" s="11" t="e">
        <f>#REF!</f>
        <v>#REF!</v>
      </c>
    </row>
    <row r="210" spans="2:5">
      <c r="B210" s="635"/>
      <c r="C210" s="631" t="s">
        <v>52</v>
      </c>
      <c r="D210" s="631"/>
      <c r="E210" s="12" t="e">
        <f>#REF!</f>
        <v>#REF!</v>
      </c>
    </row>
    <row r="211" spans="2:5" ht="15" customHeight="1">
      <c r="B211" s="635"/>
      <c r="C211" s="631" t="s">
        <v>53</v>
      </c>
      <c r="D211" s="631"/>
      <c r="E211" s="12" t="e">
        <f>#REF!</f>
        <v>#REF!</v>
      </c>
    </row>
    <row r="212" spans="2:5">
      <c r="B212" s="635"/>
      <c r="C212" s="631" t="s">
        <v>54</v>
      </c>
      <c r="D212" s="631"/>
      <c r="E212" s="12" t="e">
        <f>#REF!</f>
        <v>#REF!</v>
      </c>
    </row>
    <row r="213" spans="2:5" ht="15" customHeight="1">
      <c r="B213" s="635"/>
      <c r="C213" s="631" t="s">
        <v>55</v>
      </c>
      <c r="D213" s="631"/>
      <c r="E213" s="12" t="e">
        <f>#REF!</f>
        <v>#REF!</v>
      </c>
    </row>
    <row r="214" spans="2:5">
      <c r="B214" s="635"/>
      <c r="C214" s="631" t="s">
        <v>56</v>
      </c>
      <c r="D214" s="631"/>
      <c r="E214" s="12" t="e">
        <f>#REF!</f>
        <v>#REF!</v>
      </c>
    </row>
    <row r="215" spans="2:5">
      <c r="B215" s="635"/>
      <c r="C215" s="634" t="s">
        <v>57</v>
      </c>
      <c r="D215" s="634"/>
      <c r="E215" s="11" t="e">
        <f>#REF!</f>
        <v>#REF!</v>
      </c>
    </row>
    <row r="216" spans="2:5">
      <c r="B216" s="635"/>
      <c r="C216" s="631" t="s">
        <v>58</v>
      </c>
      <c r="D216" s="631"/>
      <c r="E216" s="12" t="e">
        <f>#REF!</f>
        <v>#REF!</v>
      </c>
    </row>
    <row r="217" spans="2:5" ht="15.75" thickBot="1">
      <c r="B217" s="636"/>
      <c r="C217" s="631" t="s">
        <v>59</v>
      </c>
      <c r="D217" s="631"/>
      <c r="E217" s="12" t="e">
        <f>#REF!</f>
        <v>#REF!</v>
      </c>
    </row>
    <row r="218" spans="2:5">
      <c r="C218" s="639" t="s">
        <v>72</v>
      </c>
      <c r="D218" s="5" t="s">
        <v>62</v>
      </c>
      <c r="E218" s="15" t="e">
        <f>#REF!</f>
        <v>#REF!</v>
      </c>
    </row>
    <row r="219" spans="2:5">
      <c r="C219" s="640"/>
      <c r="D219" s="5" t="s">
        <v>63</v>
      </c>
      <c r="E219" s="15" t="e">
        <f>#REF!</f>
        <v>#REF!</v>
      </c>
    </row>
    <row r="220" spans="2:5">
      <c r="C220" s="640" t="s">
        <v>71</v>
      </c>
      <c r="D220" s="5" t="s">
        <v>62</v>
      </c>
      <c r="E220" s="15" t="e">
        <f>#REF!</f>
        <v>#REF!</v>
      </c>
    </row>
    <row r="221" spans="2:5">
      <c r="C221" s="640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74"/>
  <sheetViews>
    <sheetView zoomScale="55" zoomScaleNormal="55" workbookViewId="0">
      <selection activeCell="O18" sqref="O18"/>
    </sheetView>
  </sheetViews>
  <sheetFormatPr baseColWidth="10" defaultRowHeight="12"/>
  <cols>
    <col min="1" max="1" width="2.140625" style="17" customWidth="1"/>
    <col min="2" max="4" width="1.7109375" style="17" customWidth="1"/>
    <col min="5" max="5" width="47.42578125" style="17" customWidth="1"/>
    <col min="6" max="11" width="26" style="17" customWidth="1"/>
    <col min="12" max="12" width="35.85546875" style="17" bestFit="1" customWidth="1"/>
    <col min="13" max="13" width="2.140625" style="17" customWidth="1"/>
    <col min="14" max="14" width="28.5703125" style="32" customWidth="1"/>
    <col min="15" max="15" width="23" style="32" bestFit="1" customWidth="1"/>
    <col min="16" max="17" width="17.28515625" style="32" bestFit="1" customWidth="1"/>
    <col min="18" max="16384" width="11.42578125" style="32"/>
  </cols>
  <sheetData>
    <row r="1" spans="1:13" s="565" customFormat="1" ht="24.75" customHeight="1">
      <c r="A1" s="651" t="s">
        <v>417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</row>
    <row r="2" spans="1:13" s="566" customFormat="1" ht="22.5">
      <c r="A2" s="657" t="s">
        <v>354</v>
      </c>
      <c r="B2" s="657"/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1:13" s="566" customFormat="1" ht="22.5">
      <c r="A3" s="657" t="s">
        <v>413</v>
      </c>
      <c r="B3" s="657"/>
      <c r="C3" s="657"/>
      <c r="D3" s="657"/>
      <c r="E3" s="657"/>
      <c r="F3" s="657"/>
      <c r="G3" s="657"/>
      <c r="H3" s="657"/>
      <c r="I3" s="657"/>
      <c r="J3" s="657"/>
      <c r="K3" s="657"/>
      <c r="L3" s="657"/>
      <c r="M3" s="657"/>
    </row>
    <row r="4" spans="1:13" s="566" customFormat="1" ht="22.5">
      <c r="A4" s="657" t="s">
        <v>173</v>
      </c>
      <c r="B4" s="657"/>
      <c r="C4" s="657"/>
      <c r="D4" s="657"/>
      <c r="E4" s="657"/>
      <c r="F4" s="657"/>
      <c r="G4" s="657"/>
      <c r="H4" s="657"/>
      <c r="I4" s="657"/>
      <c r="J4" s="657"/>
      <c r="K4" s="657"/>
      <c r="L4" s="657"/>
      <c r="M4" s="657"/>
    </row>
    <row r="5" spans="1:13" s="19" customFormat="1" ht="3.75" customHeight="1" thickBot="1">
      <c r="A5" s="69"/>
      <c r="B5" s="658"/>
      <c r="C5" s="658"/>
      <c r="D5" s="658"/>
      <c r="E5" s="658"/>
      <c r="F5" s="658"/>
      <c r="G5" s="658"/>
      <c r="H5" s="658"/>
      <c r="I5" s="658"/>
      <c r="J5" s="658"/>
      <c r="K5" s="658"/>
      <c r="L5" s="658"/>
      <c r="M5" s="658"/>
    </row>
    <row r="6" spans="1:13" s="552" customFormat="1" ht="90.75" thickTop="1">
      <c r="A6" s="649" t="s">
        <v>262</v>
      </c>
      <c r="B6" s="650"/>
      <c r="C6" s="650"/>
      <c r="D6" s="650"/>
      <c r="E6" s="650"/>
      <c r="F6" s="548" t="s">
        <v>410</v>
      </c>
      <c r="G6" s="548" t="s">
        <v>263</v>
      </c>
      <c r="H6" s="549" t="s">
        <v>264</v>
      </c>
      <c r="I6" s="549" t="s">
        <v>265</v>
      </c>
      <c r="J6" s="549" t="s">
        <v>261</v>
      </c>
      <c r="K6" s="548" t="s">
        <v>266</v>
      </c>
      <c r="L6" s="550" t="s">
        <v>267</v>
      </c>
      <c r="M6" s="551"/>
    </row>
    <row r="7" spans="1:13" s="19" customFormat="1" ht="3.75" customHeight="1">
      <c r="A7" s="70"/>
      <c r="B7" s="153"/>
      <c r="C7" s="153"/>
      <c r="D7" s="153"/>
      <c r="E7" s="153"/>
      <c r="F7" s="155"/>
      <c r="G7" s="155"/>
      <c r="H7" s="155"/>
      <c r="I7" s="155"/>
      <c r="J7" s="155"/>
      <c r="K7" s="155"/>
      <c r="L7" s="161"/>
      <c r="M7" s="154"/>
    </row>
    <row r="8" spans="1:13" s="558" customFormat="1" ht="21">
      <c r="A8" s="554"/>
      <c r="B8" s="655" t="s">
        <v>159</v>
      </c>
      <c r="C8" s="655"/>
      <c r="D8" s="655"/>
      <c r="E8" s="655"/>
      <c r="F8" s="555">
        <v>4113431389</v>
      </c>
      <c r="G8" s="555">
        <v>1535496467</v>
      </c>
      <c r="H8" s="555">
        <v>1521528411</v>
      </c>
      <c r="I8" s="555">
        <v>0</v>
      </c>
      <c r="J8" s="555">
        <v>4127399445</v>
      </c>
      <c r="K8" s="555">
        <v>1451841857</v>
      </c>
      <c r="L8" s="556">
        <v>5997073</v>
      </c>
      <c r="M8" s="557"/>
    </row>
    <row r="9" spans="1:13" s="19" customFormat="1" ht="18.75" customHeight="1">
      <c r="A9" s="76"/>
      <c r="B9" s="75"/>
      <c r="C9" s="75"/>
      <c r="D9" s="75"/>
      <c r="E9" s="167"/>
      <c r="F9" s="169"/>
      <c r="G9" s="169"/>
      <c r="H9" s="172"/>
      <c r="I9" s="172"/>
      <c r="J9" s="173"/>
      <c r="K9" s="169"/>
      <c r="L9" s="171"/>
      <c r="M9" s="114"/>
    </row>
    <row r="10" spans="1:13" s="564" customFormat="1" ht="20.25">
      <c r="A10" s="559"/>
      <c r="B10" s="560"/>
      <c r="C10" s="656" t="s">
        <v>252</v>
      </c>
      <c r="D10" s="656"/>
      <c r="E10" s="656"/>
      <c r="F10" s="561">
        <v>0</v>
      </c>
      <c r="G10" s="561">
        <v>384982839</v>
      </c>
      <c r="H10" s="561">
        <v>218742230</v>
      </c>
      <c r="I10" s="561">
        <v>0</v>
      </c>
      <c r="J10" s="561">
        <v>166240609</v>
      </c>
      <c r="K10" s="561">
        <v>152236155</v>
      </c>
      <c r="L10" s="562">
        <v>5997073</v>
      </c>
      <c r="M10" s="563"/>
    </row>
    <row r="11" spans="1:13" s="564" customFormat="1" ht="20.25">
      <c r="A11" s="559"/>
      <c r="B11" s="560"/>
      <c r="C11" s="610"/>
      <c r="D11" s="610" t="s">
        <v>98</v>
      </c>
      <c r="E11" s="609"/>
      <c r="F11" s="561">
        <v>0</v>
      </c>
      <c r="G11" s="561">
        <v>384982839</v>
      </c>
      <c r="H11" s="561">
        <v>218742230</v>
      </c>
      <c r="I11" s="561">
        <v>0</v>
      </c>
      <c r="J11" s="561">
        <v>166240609</v>
      </c>
      <c r="K11" s="561">
        <v>152236155</v>
      </c>
      <c r="L11" s="562">
        <v>5997073</v>
      </c>
      <c r="M11" s="563"/>
    </row>
    <row r="12" spans="1:13" s="564" customFormat="1" ht="20.25">
      <c r="A12" s="559"/>
      <c r="B12" s="560"/>
      <c r="C12" s="610"/>
      <c r="D12" s="610"/>
      <c r="E12" s="609" t="s">
        <v>418</v>
      </c>
      <c r="F12" s="561">
        <v>0</v>
      </c>
      <c r="G12" s="561">
        <v>50756573</v>
      </c>
      <c r="H12" s="561">
        <v>50756573</v>
      </c>
      <c r="I12" s="561">
        <v>0</v>
      </c>
      <c r="J12" s="561">
        <v>0</v>
      </c>
      <c r="K12" s="561">
        <v>8539491</v>
      </c>
      <c r="L12" s="562">
        <v>0</v>
      </c>
      <c r="M12" s="563"/>
    </row>
    <row r="13" spans="1:13" s="564" customFormat="1" ht="20.25">
      <c r="A13" s="559"/>
      <c r="B13" s="560"/>
      <c r="C13" s="610"/>
      <c r="D13" s="610"/>
      <c r="E13" s="609" t="s">
        <v>419</v>
      </c>
      <c r="F13" s="561">
        <v>0</v>
      </c>
      <c r="G13" s="561">
        <v>53571429</v>
      </c>
      <c r="H13" s="561">
        <v>53571429</v>
      </c>
      <c r="I13" s="561">
        <v>0</v>
      </c>
      <c r="J13" s="561">
        <v>0</v>
      </c>
      <c r="K13" s="561">
        <v>9597108</v>
      </c>
      <c r="L13" s="562">
        <v>0</v>
      </c>
      <c r="M13" s="563"/>
    </row>
    <row r="14" spans="1:13" s="564" customFormat="1" ht="20.25">
      <c r="A14" s="559"/>
      <c r="B14" s="560"/>
      <c r="C14" s="610"/>
      <c r="D14" s="610"/>
      <c r="E14" s="609" t="s">
        <v>420</v>
      </c>
      <c r="F14" s="561">
        <v>0</v>
      </c>
      <c r="G14" s="561">
        <v>127717314</v>
      </c>
      <c r="H14" s="561">
        <v>52376619</v>
      </c>
      <c r="I14" s="561">
        <v>0</v>
      </c>
      <c r="J14" s="561">
        <v>75340695</v>
      </c>
      <c r="K14" s="561">
        <v>5472173</v>
      </c>
      <c r="L14" s="562">
        <v>0</v>
      </c>
      <c r="M14" s="563"/>
    </row>
    <row r="15" spans="1:13" s="564" customFormat="1" ht="20.25">
      <c r="A15" s="559"/>
      <c r="B15" s="560"/>
      <c r="C15" s="610"/>
      <c r="D15" s="610"/>
      <c r="E15" s="609" t="s">
        <v>421</v>
      </c>
      <c r="F15" s="561">
        <v>0</v>
      </c>
      <c r="G15" s="561">
        <v>12923463</v>
      </c>
      <c r="H15" s="561">
        <v>4923020</v>
      </c>
      <c r="I15" s="561">
        <v>0</v>
      </c>
      <c r="J15" s="561">
        <v>8000443</v>
      </c>
      <c r="K15" s="561">
        <v>12481390</v>
      </c>
      <c r="L15" s="562">
        <v>0</v>
      </c>
      <c r="M15" s="563"/>
    </row>
    <row r="16" spans="1:13" s="564" customFormat="1" ht="20.25">
      <c r="A16" s="559"/>
      <c r="B16" s="560"/>
      <c r="C16" s="610"/>
      <c r="D16" s="610"/>
      <c r="E16" s="609" t="s">
        <v>422</v>
      </c>
      <c r="F16" s="561">
        <v>0</v>
      </c>
      <c r="G16" s="561">
        <v>82352941</v>
      </c>
      <c r="H16" s="561">
        <v>34313725</v>
      </c>
      <c r="I16" s="561">
        <v>0</v>
      </c>
      <c r="J16" s="561">
        <v>48039216</v>
      </c>
      <c r="K16" s="561">
        <v>43635550</v>
      </c>
      <c r="L16" s="562">
        <v>0</v>
      </c>
      <c r="M16" s="563"/>
    </row>
    <row r="17" spans="1:13" s="564" customFormat="1" ht="20.25">
      <c r="A17" s="559"/>
      <c r="B17" s="560"/>
      <c r="C17" s="610"/>
      <c r="D17" s="610"/>
      <c r="E17" s="609" t="s">
        <v>423</v>
      </c>
      <c r="F17" s="561">
        <v>0</v>
      </c>
      <c r="G17" s="561">
        <v>19230087</v>
      </c>
      <c r="H17" s="561">
        <v>7734496</v>
      </c>
      <c r="I17" s="561">
        <v>0</v>
      </c>
      <c r="J17" s="561">
        <v>11495591</v>
      </c>
      <c r="K17" s="561">
        <v>29610060</v>
      </c>
      <c r="L17" s="562">
        <v>0</v>
      </c>
      <c r="M17" s="563"/>
    </row>
    <row r="18" spans="1:13" s="564" customFormat="1" ht="20.25">
      <c r="A18" s="559"/>
      <c r="B18" s="560"/>
      <c r="C18" s="610"/>
      <c r="D18" s="610"/>
      <c r="E18" s="609" t="s">
        <v>424</v>
      </c>
      <c r="F18" s="561">
        <v>0</v>
      </c>
      <c r="G18" s="561">
        <v>35250554</v>
      </c>
      <c r="H18" s="561">
        <v>14555068</v>
      </c>
      <c r="I18" s="561">
        <v>0</v>
      </c>
      <c r="J18" s="561">
        <v>20695486</v>
      </c>
      <c r="K18" s="561">
        <v>19389200</v>
      </c>
      <c r="L18" s="562">
        <v>0</v>
      </c>
      <c r="M18" s="563"/>
    </row>
    <row r="19" spans="1:13" s="564" customFormat="1" ht="40.5" customHeight="1">
      <c r="A19" s="559"/>
      <c r="B19" s="560"/>
      <c r="C19" s="610"/>
      <c r="D19" s="610"/>
      <c r="E19" s="614" t="s">
        <v>425</v>
      </c>
      <c r="F19" s="561">
        <v>0</v>
      </c>
      <c r="G19" s="561">
        <v>1371179</v>
      </c>
      <c r="H19" s="561">
        <v>195718</v>
      </c>
      <c r="I19" s="561">
        <v>0</v>
      </c>
      <c r="J19" s="561">
        <v>1175461</v>
      </c>
      <c r="K19" s="561">
        <v>11158099</v>
      </c>
      <c r="L19" s="562">
        <v>0</v>
      </c>
      <c r="M19" s="563"/>
    </row>
    <row r="20" spans="1:13" s="564" customFormat="1" ht="40.5" customHeight="1">
      <c r="A20" s="559"/>
      <c r="B20" s="560"/>
      <c r="C20" s="610"/>
      <c r="D20" s="610"/>
      <c r="E20" s="614" t="s">
        <v>426</v>
      </c>
      <c r="F20" s="561">
        <v>0</v>
      </c>
      <c r="G20" s="561">
        <v>1503797</v>
      </c>
      <c r="H20" s="561">
        <v>289161</v>
      </c>
      <c r="I20" s="561">
        <v>0</v>
      </c>
      <c r="J20" s="561">
        <v>1214636</v>
      </c>
      <c r="K20" s="561">
        <v>10158922</v>
      </c>
      <c r="L20" s="562">
        <v>0</v>
      </c>
      <c r="M20" s="563"/>
    </row>
    <row r="21" spans="1:13" s="564" customFormat="1" ht="40.5" customHeight="1">
      <c r="A21" s="559"/>
      <c r="B21" s="560"/>
      <c r="C21" s="610"/>
      <c r="D21" s="610"/>
      <c r="E21" s="614" t="s">
        <v>427</v>
      </c>
      <c r="F21" s="561">
        <v>0</v>
      </c>
      <c r="G21" s="561">
        <v>305502</v>
      </c>
      <c r="H21" s="561">
        <v>26421</v>
      </c>
      <c r="I21" s="561">
        <v>0</v>
      </c>
      <c r="J21" s="561">
        <v>279081</v>
      </c>
      <c r="K21" s="561">
        <v>1334004</v>
      </c>
      <c r="L21" s="562">
        <v>0</v>
      </c>
      <c r="M21" s="563"/>
    </row>
    <row r="22" spans="1:13" s="564" customFormat="1" ht="20.25">
      <c r="A22" s="559"/>
      <c r="B22" s="560"/>
      <c r="C22" s="610"/>
      <c r="D22" s="610"/>
      <c r="E22" s="609" t="s">
        <v>428</v>
      </c>
      <c r="F22" s="561">
        <v>0</v>
      </c>
      <c r="G22" s="561">
        <v>0</v>
      </c>
      <c r="H22" s="561">
        <v>0</v>
      </c>
      <c r="I22" s="561">
        <v>0</v>
      </c>
      <c r="J22" s="561">
        <v>0</v>
      </c>
      <c r="K22" s="561">
        <v>860158</v>
      </c>
      <c r="L22" s="562">
        <v>0</v>
      </c>
      <c r="M22" s="563"/>
    </row>
    <row r="23" spans="1:13" s="564" customFormat="1" ht="20.25">
      <c r="A23" s="559"/>
      <c r="B23" s="560"/>
      <c r="C23" s="610"/>
      <c r="D23" s="610"/>
      <c r="E23" s="609" t="s">
        <v>99</v>
      </c>
      <c r="F23" s="561">
        <v>0</v>
      </c>
      <c r="G23" s="561">
        <v>0</v>
      </c>
      <c r="H23" s="561">
        <v>0</v>
      </c>
      <c r="I23" s="561">
        <v>0</v>
      </c>
      <c r="J23" s="561">
        <v>0</v>
      </c>
      <c r="K23" s="561">
        <v>0</v>
      </c>
      <c r="L23" s="562">
        <v>0</v>
      </c>
      <c r="M23" s="563"/>
    </row>
    <row r="24" spans="1:13" s="564" customFormat="1" ht="20.25">
      <c r="A24" s="559"/>
      <c r="B24" s="560"/>
      <c r="C24" s="610"/>
      <c r="D24" s="610"/>
      <c r="E24" s="609" t="s">
        <v>100</v>
      </c>
      <c r="F24" s="561">
        <v>0</v>
      </c>
      <c r="G24" s="561">
        <v>0</v>
      </c>
      <c r="H24" s="561">
        <v>0</v>
      </c>
      <c r="I24" s="561">
        <v>0</v>
      </c>
      <c r="J24" s="561">
        <v>0</v>
      </c>
      <c r="K24" s="561">
        <v>0</v>
      </c>
      <c r="L24" s="562">
        <v>0</v>
      </c>
      <c r="M24" s="563"/>
    </row>
    <row r="25" spans="1:13" s="81" customFormat="1" ht="20.25">
      <c r="A25" s="567"/>
      <c r="B25" s="568"/>
      <c r="C25" s="569"/>
      <c r="D25" s="569"/>
      <c r="E25" s="570"/>
      <c r="F25" s="571"/>
      <c r="G25" s="571"/>
      <c r="H25" s="571"/>
      <c r="I25" s="571"/>
      <c r="J25" s="553"/>
      <c r="K25" s="571"/>
      <c r="L25" s="572"/>
      <c r="M25" s="573"/>
    </row>
    <row r="26" spans="1:13" s="564" customFormat="1" ht="20.25">
      <c r="A26" s="559"/>
      <c r="B26" s="560"/>
      <c r="C26" s="656" t="s">
        <v>241</v>
      </c>
      <c r="D26" s="656"/>
      <c r="E26" s="656"/>
      <c r="F26" s="561">
        <v>4113431389</v>
      </c>
      <c r="G26" s="561">
        <v>1150513628</v>
      </c>
      <c r="H26" s="561">
        <v>1302786181</v>
      </c>
      <c r="I26" s="561">
        <v>0</v>
      </c>
      <c r="J26" s="561">
        <v>3961158836</v>
      </c>
      <c r="K26" s="561">
        <v>0</v>
      </c>
      <c r="L26" s="562">
        <v>0</v>
      </c>
      <c r="M26" s="563"/>
    </row>
    <row r="27" spans="1:13" s="81" customFormat="1" ht="20.25">
      <c r="A27" s="567"/>
      <c r="B27" s="568"/>
      <c r="C27" s="569"/>
      <c r="D27" s="560" t="s">
        <v>98</v>
      </c>
      <c r="E27" s="570"/>
      <c r="F27" s="571">
        <v>4113431389</v>
      </c>
      <c r="G27" s="571">
        <v>1150513628</v>
      </c>
      <c r="H27" s="571">
        <v>1302786181</v>
      </c>
      <c r="I27" s="571">
        <v>0</v>
      </c>
      <c r="J27" s="553">
        <v>3961158836</v>
      </c>
      <c r="K27" s="571">
        <v>0</v>
      </c>
      <c r="L27" s="572">
        <v>0</v>
      </c>
      <c r="M27" s="573"/>
    </row>
    <row r="28" spans="1:13" s="81" customFormat="1" ht="20.25">
      <c r="A28" s="567"/>
      <c r="B28" s="568"/>
      <c r="C28" s="569"/>
      <c r="D28" s="560"/>
      <c r="E28" s="609" t="s">
        <v>429</v>
      </c>
      <c r="F28" s="571">
        <v>486417057</v>
      </c>
      <c r="G28" s="571">
        <v>0</v>
      </c>
      <c r="H28" s="571">
        <v>486417057</v>
      </c>
      <c r="I28" s="571">
        <v>0</v>
      </c>
      <c r="J28" s="553">
        <v>0</v>
      </c>
      <c r="K28" s="571">
        <v>0</v>
      </c>
      <c r="L28" s="572">
        <v>0</v>
      </c>
      <c r="M28" s="573"/>
    </row>
    <row r="29" spans="1:13" s="81" customFormat="1" ht="20.25">
      <c r="A29" s="567"/>
      <c r="B29" s="568"/>
      <c r="C29" s="569"/>
      <c r="D29" s="560"/>
      <c r="E29" s="609" t="s">
        <v>430</v>
      </c>
      <c r="F29" s="571">
        <v>535714286</v>
      </c>
      <c r="G29" s="571">
        <v>0</v>
      </c>
      <c r="H29" s="571">
        <v>535714286</v>
      </c>
      <c r="I29" s="571">
        <v>0</v>
      </c>
      <c r="J29" s="553">
        <v>0</v>
      </c>
      <c r="K29" s="571">
        <v>0</v>
      </c>
      <c r="L29" s="572">
        <v>0</v>
      </c>
      <c r="M29" s="573"/>
    </row>
    <row r="30" spans="1:13" s="81" customFormat="1" ht="20.25">
      <c r="A30" s="567"/>
      <c r="B30" s="568"/>
      <c r="C30" s="569"/>
      <c r="D30" s="560"/>
      <c r="E30" s="609" t="s">
        <v>431</v>
      </c>
      <c r="F30" s="571">
        <v>1785939997</v>
      </c>
      <c r="G30" s="571">
        <v>0</v>
      </c>
      <c r="H30" s="571">
        <v>222993718</v>
      </c>
      <c r="I30" s="571">
        <v>0</v>
      </c>
      <c r="J30" s="553">
        <v>1562946279</v>
      </c>
      <c r="K30" s="571">
        <v>0</v>
      </c>
      <c r="L30" s="572">
        <v>0</v>
      </c>
      <c r="M30" s="573"/>
    </row>
    <row r="31" spans="1:13" s="81" customFormat="1" ht="20.25">
      <c r="A31" s="567"/>
      <c r="B31" s="568"/>
      <c r="C31" s="569"/>
      <c r="D31" s="560"/>
      <c r="E31" s="609" t="s">
        <v>432</v>
      </c>
      <c r="F31" s="571">
        <v>766589307</v>
      </c>
      <c r="G31" s="571">
        <v>0</v>
      </c>
      <c r="H31" s="571">
        <v>19230087</v>
      </c>
      <c r="I31" s="571">
        <v>0</v>
      </c>
      <c r="J31" s="553">
        <v>747359220</v>
      </c>
      <c r="K31" s="571">
        <v>0</v>
      </c>
      <c r="L31" s="572">
        <v>0</v>
      </c>
      <c r="M31" s="573"/>
    </row>
    <row r="32" spans="1:13" s="81" customFormat="1" ht="20.25">
      <c r="A32" s="567"/>
      <c r="B32" s="568"/>
      <c r="C32" s="569"/>
      <c r="D32" s="560"/>
      <c r="E32" s="609" t="s">
        <v>433</v>
      </c>
      <c r="F32" s="571">
        <v>538770742</v>
      </c>
      <c r="G32" s="571">
        <v>0</v>
      </c>
      <c r="H32" s="571">
        <v>35250554</v>
      </c>
      <c r="I32" s="571">
        <v>0</v>
      </c>
      <c r="J32" s="553">
        <v>503520188</v>
      </c>
      <c r="K32" s="571">
        <v>0</v>
      </c>
      <c r="L32" s="572">
        <v>0</v>
      </c>
      <c r="M32" s="573"/>
    </row>
    <row r="33" spans="1:15" s="81" customFormat="1" ht="20.25">
      <c r="A33" s="567"/>
      <c r="B33" s="568"/>
      <c r="C33" s="569"/>
      <c r="D33" s="560"/>
      <c r="E33" s="609" t="s">
        <v>434</v>
      </c>
      <c r="F33" s="571"/>
      <c r="G33" s="571">
        <v>486500000</v>
      </c>
      <c r="H33" s="571">
        <v>1503797</v>
      </c>
      <c r="I33" s="571">
        <v>0</v>
      </c>
      <c r="J33" s="553">
        <v>484996203</v>
      </c>
      <c r="K33" s="571">
        <v>0</v>
      </c>
      <c r="L33" s="572">
        <v>0</v>
      </c>
      <c r="M33" s="573"/>
    </row>
    <row r="34" spans="1:15" s="81" customFormat="1" ht="20.25">
      <c r="A34" s="567"/>
      <c r="B34" s="568"/>
      <c r="C34" s="569"/>
      <c r="D34" s="560"/>
      <c r="E34" s="609" t="s">
        <v>435</v>
      </c>
      <c r="F34" s="571"/>
      <c r="G34" s="571">
        <v>664013628</v>
      </c>
      <c r="H34" s="571">
        <v>1676682</v>
      </c>
      <c r="I34" s="571">
        <v>0</v>
      </c>
      <c r="J34" s="553">
        <v>662336946</v>
      </c>
      <c r="K34" s="571">
        <v>0</v>
      </c>
      <c r="L34" s="572">
        <v>0</v>
      </c>
      <c r="M34" s="573"/>
    </row>
    <row r="35" spans="1:15" s="81" customFormat="1" ht="20.25">
      <c r="A35" s="567"/>
      <c r="B35" s="568"/>
      <c r="C35" s="569"/>
      <c r="D35" s="560"/>
      <c r="E35" s="609" t="s">
        <v>99</v>
      </c>
      <c r="F35" s="571">
        <v>0</v>
      </c>
      <c r="G35" s="571">
        <v>0</v>
      </c>
      <c r="H35" s="571">
        <v>0</v>
      </c>
      <c r="I35" s="571">
        <v>0</v>
      </c>
      <c r="J35" s="553">
        <v>0</v>
      </c>
      <c r="K35" s="571">
        <v>0</v>
      </c>
      <c r="L35" s="572">
        <v>0</v>
      </c>
      <c r="M35" s="573"/>
    </row>
    <row r="36" spans="1:15" s="81" customFormat="1" ht="20.25">
      <c r="A36" s="567"/>
      <c r="B36" s="568"/>
      <c r="C36" s="569"/>
      <c r="D36" s="560"/>
      <c r="E36" s="609" t="s">
        <v>100</v>
      </c>
      <c r="F36" s="571">
        <v>0</v>
      </c>
      <c r="G36" s="571">
        <v>0</v>
      </c>
      <c r="H36" s="571">
        <v>0</v>
      </c>
      <c r="I36" s="571">
        <v>0</v>
      </c>
      <c r="J36" s="553">
        <v>0</v>
      </c>
      <c r="K36" s="571">
        <v>0</v>
      </c>
      <c r="L36" s="572">
        <v>0</v>
      </c>
      <c r="M36" s="573"/>
    </row>
    <row r="37" spans="1:15" s="81" customFormat="1" ht="20.25">
      <c r="A37" s="567"/>
      <c r="B37" s="568"/>
      <c r="C37" s="574"/>
      <c r="D37" s="574"/>
      <c r="E37" s="570" t="s">
        <v>99</v>
      </c>
      <c r="F37" s="571">
        <v>0</v>
      </c>
      <c r="G37" s="571">
        <v>0</v>
      </c>
      <c r="H37" s="571">
        <v>0</v>
      </c>
      <c r="I37" s="571">
        <v>0</v>
      </c>
      <c r="J37" s="553">
        <v>0</v>
      </c>
      <c r="K37" s="571">
        <v>0</v>
      </c>
      <c r="L37" s="572">
        <v>0</v>
      </c>
      <c r="M37" s="573"/>
    </row>
    <row r="38" spans="1:15" s="81" customFormat="1" ht="20.25">
      <c r="A38" s="567"/>
      <c r="B38" s="568"/>
      <c r="C38" s="574"/>
      <c r="D38" s="574"/>
      <c r="E38" s="570" t="s">
        <v>100</v>
      </c>
      <c r="F38" s="571">
        <v>0</v>
      </c>
      <c r="G38" s="571">
        <v>0</v>
      </c>
      <c r="H38" s="571">
        <v>0</v>
      </c>
      <c r="I38" s="571">
        <v>0</v>
      </c>
      <c r="J38" s="553">
        <v>0</v>
      </c>
      <c r="K38" s="571">
        <v>0</v>
      </c>
      <c r="L38" s="572">
        <v>0</v>
      </c>
      <c r="M38" s="573"/>
    </row>
    <row r="39" spans="1:15" s="19" customFormat="1" ht="18.75" customHeight="1">
      <c r="A39" s="74"/>
      <c r="B39" s="75"/>
      <c r="C39" s="75"/>
      <c r="D39" s="75"/>
      <c r="E39" s="28"/>
      <c r="F39" s="175"/>
      <c r="G39" s="175"/>
      <c r="H39" s="176"/>
      <c r="I39" s="176"/>
      <c r="J39" s="177"/>
      <c r="K39" s="178"/>
      <c r="L39" s="179"/>
      <c r="M39" s="113"/>
    </row>
    <row r="40" spans="1:15" s="558" customFormat="1" ht="21">
      <c r="A40" s="554"/>
      <c r="B40" s="655" t="s">
        <v>101</v>
      </c>
      <c r="C40" s="655"/>
      <c r="D40" s="655"/>
      <c r="E40" s="655"/>
      <c r="F40" s="555">
        <v>3897307297</v>
      </c>
      <c r="G40" s="575">
        <v>0</v>
      </c>
      <c r="H40" s="575">
        <v>0</v>
      </c>
      <c r="I40" s="575">
        <v>0</v>
      </c>
      <c r="J40" s="555">
        <v>4442655902</v>
      </c>
      <c r="K40" s="575">
        <v>0</v>
      </c>
      <c r="L40" s="576">
        <v>0</v>
      </c>
      <c r="M40" s="557"/>
      <c r="N40" s="659" t="str">
        <f>IF(F42='1 ESF-LDF'!M82,"","ERROR")</f>
        <v/>
      </c>
    </row>
    <row r="41" spans="1:15" s="22" customFormat="1" ht="18.75" customHeight="1">
      <c r="A41" s="72"/>
      <c r="B41" s="73"/>
      <c r="C41" s="660"/>
      <c r="D41" s="660"/>
      <c r="E41" s="660"/>
      <c r="F41" s="170"/>
      <c r="G41" s="170"/>
      <c r="H41" s="172"/>
      <c r="I41" s="172"/>
      <c r="J41" s="172"/>
      <c r="K41" s="180"/>
      <c r="L41" s="149"/>
      <c r="M41" s="112"/>
      <c r="N41" s="659"/>
    </row>
    <row r="42" spans="1:15" s="580" customFormat="1" ht="21">
      <c r="A42" s="577"/>
      <c r="B42" s="644" t="s">
        <v>243</v>
      </c>
      <c r="C42" s="644"/>
      <c r="D42" s="644"/>
      <c r="E42" s="645"/>
      <c r="F42" s="647">
        <v>8010738686</v>
      </c>
      <c r="G42" s="647">
        <v>0</v>
      </c>
      <c r="H42" s="647">
        <v>0</v>
      </c>
      <c r="I42" s="647">
        <v>0</v>
      </c>
      <c r="J42" s="648">
        <v>8570055347</v>
      </c>
      <c r="K42" s="647">
        <v>0</v>
      </c>
      <c r="L42" s="646">
        <v>0</v>
      </c>
      <c r="M42" s="578"/>
      <c r="N42" s="659" t="str">
        <f>IF(J42='1 ESF-LDF'!L82,"","ERROR")</f>
        <v/>
      </c>
      <c r="O42" s="579"/>
    </row>
    <row r="43" spans="1:15" s="580" customFormat="1" ht="21">
      <c r="A43" s="577"/>
      <c r="B43" s="644"/>
      <c r="C43" s="644"/>
      <c r="D43" s="644"/>
      <c r="E43" s="645"/>
      <c r="F43" s="647"/>
      <c r="G43" s="647"/>
      <c r="H43" s="647"/>
      <c r="I43" s="647"/>
      <c r="J43" s="648"/>
      <c r="K43" s="647"/>
      <c r="L43" s="646"/>
      <c r="M43" s="578"/>
      <c r="N43" s="659"/>
      <c r="O43" s="613"/>
    </row>
    <row r="44" spans="1:15" s="22" customFormat="1" ht="18.75" customHeight="1">
      <c r="A44" s="72"/>
      <c r="B44" s="73"/>
      <c r="C44" s="660"/>
      <c r="D44" s="660"/>
      <c r="E44" s="660"/>
      <c r="F44" s="170"/>
      <c r="G44" s="170"/>
      <c r="H44" s="172"/>
      <c r="I44" s="172"/>
      <c r="J44" s="172"/>
      <c r="K44" s="180"/>
      <c r="L44" s="149"/>
      <c r="M44" s="112"/>
    </row>
    <row r="45" spans="1:15" s="564" customFormat="1" ht="20.25">
      <c r="A45" s="581"/>
      <c r="B45" s="654" t="s">
        <v>253</v>
      </c>
      <c r="C45" s="654"/>
      <c r="D45" s="654"/>
      <c r="E45" s="654"/>
      <c r="F45" s="582"/>
      <c r="G45" s="582"/>
      <c r="H45" s="582"/>
      <c r="I45" s="582"/>
      <c r="J45" s="582"/>
      <c r="K45" s="582"/>
      <c r="L45" s="583"/>
      <c r="M45" s="584"/>
    </row>
    <row r="46" spans="1:15" s="81" customFormat="1" ht="20.25">
      <c r="A46" s="567"/>
      <c r="C46" s="652" t="s">
        <v>242</v>
      </c>
      <c r="D46" s="652"/>
      <c r="E46" s="652"/>
      <c r="F46" s="571">
        <v>0</v>
      </c>
      <c r="G46" s="571">
        <v>0</v>
      </c>
      <c r="H46" s="571">
        <v>0</v>
      </c>
      <c r="I46" s="571">
        <v>0</v>
      </c>
      <c r="J46" s="585">
        <v>0</v>
      </c>
      <c r="K46" s="571">
        <v>0</v>
      </c>
      <c r="L46" s="572">
        <v>0</v>
      </c>
      <c r="M46" s="573"/>
    </row>
    <row r="47" spans="1:15" s="81" customFormat="1" ht="20.25">
      <c r="A47" s="567"/>
      <c r="C47" s="652" t="s">
        <v>244</v>
      </c>
      <c r="D47" s="652"/>
      <c r="E47" s="652"/>
      <c r="F47" s="571">
        <v>0</v>
      </c>
      <c r="G47" s="571">
        <v>0</v>
      </c>
      <c r="H47" s="571">
        <v>0</v>
      </c>
      <c r="I47" s="571">
        <v>0</v>
      </c>
      <c r="J47" s="585">
        <v>0</v>
      </c>
      <c r="K47" s="571">
        <v>0</v>
      </c>
      <c r="L47" s="572">
        <v>0</v>
      </c>
      <c r="M47" s="573"/>
    </row>
    <row r="48" spans="1:15" s="81" customFormat="1" ht="20.25">
      <c r="A48" s="567"/>
      <c r="C48" s="652" t="s">
        <v>245</v>
      </c>
      <c r="D48" s="652"/>
      <c r="E48" s="652"/>
      <c r="F48" s="571">
        <v>0</v>
      </c>
      <c r="G48" s="571">
        <v>0</v>
      </c>
      <c r="H48" s="571">
        <v>0</v>
      </c>
      <c r="I48" s="571">
        <v>0</v>
      </c>
      <c r="J48" s="585">
        <v>0</v>
      </c>
      <c r="K48" s="571">
        <v>0</v>
      </c>
      <c r="L48" s="572">
        <v>0</v>
      </c>
      <c r="M48" s="573"/>
    </row>
    <row r="49" spans="1:14" s="22" customFormat="1" ht="18.75" customHeight="1">
      <c r="A49" s="72"/>
      <c r="B49" s="73"/>
      <c r="C49" s="151"/>
      <c r="D49" s="611"/>
      <c r="E49" s="181"/>
      <c r="F49" s="170"/>
      <c r="G49" s="170"/>
      <c r="H49" s="172"/>
      <c r="I49" s="172"/>
      <c r="J49" s="172"/>
      <c r="K49" s="180"/>
      <c r="L49" s="149"/>
      <c r="M49" s="112"/>
    </row>
    <row r="50" spans="1:14" s="564" customFormat="1" ht="20.25">
      <c r="A50" s="581"/>
      <c r="B50" s="642" t="s">
        <v>254</v>
      </c>
      <c r="C50" s="642"/>
      <c r="D50" s="642"/>
      <c r="E50" s="643"/>
      <c r="F50" s="582"/>
      <c r="G50" s="582"/>
      <c r="H50" s="586"/>
      <c r="I50" s="586"/>
      <c r="J50" s="586"/>
      <c r="K50" s="587"/>
      <c r="L50" s="588"/>
      <c r="M50" s="563"/>
    </row>
    <row r="51" spans="1:14" s="564" customFormat="1" ht="18" customHeight="1">
      <c r="A51" s="581"/>
      <c r="B51" s="642"/>
      <c r="C51" s="642"/>
      <c r="D51" s="642"/>
      <c r="E51" s="643"/>
      <c r="F51" s="582"/>
      <c r="G51" s="582"/>
      <c r="H51" s="586"/>
      <c r="I51" s="586"/>
      <c r="J51" s="586"/>
      <c r="K51" s="587"/>
      <c r="L51" s="588"/>
      <c r="M51" s="563"/>
    </row>
    <row r="52" spans="1:14" s="81" customFormat="1" ht="18" customHeight="1">
      <c r="A52" s="567"/>
      <c r="C52" s="652" t="s">
        <v>255</v>
      </c>
      <c r="D52" s="652"/>
      <c r="E52" s="653"/>
      <c r="F52" s="571">
        <v>0</v>
      </c>
      <c r="G52" s="571">
        <v>0</v>
      </c>
      <c r="H52" s="571">
        <v>0</v>
      </c>
      <c r="I52" s="571">
        <v>0</v>
      </c>
      <c r="J52" s="585">
        <v>0</v>
      </c>
      <c r="K52" s="571">
        <v>0</v>
      </c>
      <c r="L52" s="572">
        <v>0</v>
      </c>
      <c r="M52" s="573"/>
    </row>
    <row r="53" spans="1:14" s="81" customFormat="1" ht="18" customHeight="1">
      <c r="A53" s="567"/>
      <c r="C53" s="652" t="s">
        <v>256</v>
      </c>
      <c r="D53" s="652"/>
      <c r="E53" s="653"/>
      <c r="F53" s="571">
        <v>0</v>
      </c>
      <c r="G53" s="571">
        <v>0</v>
      </c>
      <c r="H53" s="571">
        <v>0</v>
      </c>
      <c r="I53" s="571">
        <v>0</v>
      </c>
      <c r="J53" s="585">
        <v>0</v>
      </c>
      <c r="K53" s="571">
        <v>0</v>
      </c>
      <c r="L53" s="572">
        <v>0</v>
      </c>
      <c r="M53" s="573"/>
    </row>
    <row r="54" spans="1:14" s="81" customFormat="1" ht="18" customHeight="1">
      <c r="A54" s="567"/>
      <c r="C54" s="652" t="s">
        <v>257</v>
      </c>
      <c r="D54" s="652"/>
      <c r="E54" s="653"/>
      <c r="F54" s="571">
        <v>0</v>
      </c>
      <c r="G54" s="571">
        <v>0</v>
      </c>
      <c r="H54" s="571">
        <v>0</v>
      </c>
      <c r="I54" s="571">
        <v>0</v>
      </c>
      <c r="J54" s="585">
        <v>0</v>
      </c>
      <c r="K54" s="571">
        <v>0</v>
      </c>
      <c r="L54" s="572">
        <v>0</v>
      </c>
      <c r="M54" s="573"/>
    </row>
    <row r="55" spans="1:14" s="24" customFormat="1" ht="6.75" customHeight="1" thickBot="1">
      <c r="A55" s="77"/>
      <c r="B55" s="661"/>
      <c r="C55" s="661"/>
      <c r="D55" s="661"/>
      <c r="E55" s="661"/>
      <c r="F55" s="157"/>
      <c r="G55" s="157"/>
      <c r="H55" s="158"/>
      <c r="I55" s="158"/>
      <c r="J55" s="158"/>
      <c r="K55" s="159"/>
      <c r="L55" s="160"/>
      <c r="M55" s="115"/>
      <c r="N55" s="126"/>
    </row>
    <row r="56" spans="1:14" s="19" customFormat="1" ht="11.25" customHeight="1" thickTop="1">
      <c r="A56" s="20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</row>
    <row r="57" spans="1:14" s="254" customFormat="1" ht="67.5" customHeight="1">
      <c r="A57" s="641">
        <v>1</v>
      </c>
      <c r="B57" s="641"/>
      <c r="C57" s="641"/>
      <c r="D57" s="608"/>
      <c r="E57" s="663" t="s">
        <v>247</v>
      </c>
      <c r="F57" s="663"/>
      <c r="G57" s="663"/>
      <c r="H57" s="663"/>
      <c r="I57" s="663"/>
      <c r="J57" s="663"/>
      <c r="K57" s="663"/>
      <c r="L57" s="663"/>
    </row>
    <row r="58" spans="1:14" s="254" customFormat="1" ht="24" customHeight="1">
      <c r="A58" s="641">
        <v>2</v>
      </c>
      <c r="B58" s="641"/>
      <c r="C58" s="641"/>
      <c r="D58" s="608"/>
      <c r="E58" s="664" t="s">
        <v>246</v>
      </c>
      <c r="F58" s="664"/>
      <c r="G58" s="664"/>
      <c r="H58" s="664"/>
      <c r="I58" s="664"/>
      <c r="J58" s="664"/>
      <c r="K58" s="664"/>
      <c r="L58" s="664"/>
    </row>
    <row r="59" spans="1:14" s="19" customFormat="1" ht="39" customHeight="1" thickBot="1">
      <c r="A59" s="20"/>
      <c r="B59" s="78"/>
      <c r="C59" s="78"/>
      <c r="D59" s="78"/>
      <c r="E59" s="79"/>
      <c r="F59" s="260"/>
      <c r="G59" s="29"/>
      <c r="H59" s="79"/>
      <c r="I59" s="79"/>
      <c r="J59" s="260"/>
      <c r="K59" s="29"/>
      <c r="L59" s="29"/>
      <c r="M59" s="20"/>
    </row>
    <row r="60" spans="1:14" s="594" customFormat="1" ht="67.5" customHeight="1" thickTop="1">
      <c r="A60" s="589"/>
      <c r="B60" s="665" t="s">
        <v>268</v>
      </c>
      <c r="C60" s="665"/>
      <c r="D60" s="665"/>
      <c r="E60" s="665"/>
      <c r="F60" s="665"/>
      <c r="G60" s="666"/>
      <c r="H60" s="590" t="s">
        <v>269</v>
      </c>
      <c r="I60" s="590" t="s">
        <v>270</v>
      </c>
      <c r="J60" s="591" t="s">
        <v>271</v>
      </c>
      <c r="K60" s="591" t="s">
        <v>272</v>
      </c>
      <c r="L60" s="592" t="s">
        <v>273</v>
      </c>
      <c r="M60" s="593"/>
    </row>
    <row r="61" spans="1:14" s="19" customFormat="1" ht="6" customHeight="1">
      <c r="A61" s="258"/>
      <c r="C61" s="153"/>
      <c r="D61" s="153"/>
      <c r="E61" s="153"/>
      <c r="F61" s="153"/>
      <c r="H61" s="270"/>
      <c r="I61" s="270"/>
      <c r="J61" s="270"/>
      <c r="K61" s="270"/>
      <c r="L61" s="153"/>
      <c r="M61" s="261"/>
    </row>
    <row r="62" spans="1:14" s="596" customFormat="1" ht="21">
      <c r="A62" s="595"/>
      <c r="B62" s="565" t="s">
        <v>248</v>
      </c>
      <c r="C62" s="565"/>
      <c r="D62" s="565"/>
      <c r="E62" s="565"/>
      <c r="F62" s="565"/>
      <c r="H62" s="597"/>
      <c r="I62" s="597"/>
      <c r="J62" s="597"/>
      <c r="K62" s="597"/>
      <c r="L62" s="598"/>
      <c r="M62" s="599"/>
    </row>
    <row r="63" spans="1:14" s="19" customFormat="1" ht="6" customHeight="1">
      <c r="A63" s="120"/>
      <c r="C63" s="162"/>
      <c r="D63" s="162"/>
      <c r="E63" s="162"/>
      <c r="F63" s="53"/>
      <c r="G63" s="53"/>
      <c r="H63" s="156"/>
      <c r="I63" s="156"/>
      <c r="J63" s="156"/>
      <c r="K63" s="156"/>
      <c r="L63" s="53"/>
      <c r="M63" s="261"/>
    </row>
    <row r="64" spans="1:14" s="564" customFormat="1" ht="20.25">
      <c r="A64" s="600"/>
      <c r="C64" s="601" t="s">
        <v>249</v>
      </c>
      <c r="D64" s="601"/>
      <c r="F64" s="601"/>
      <c r="G64" s="601"/>
      <c r="H64" s="582">
        <v>0</v>
      </c>
      <c r="I64" s="582">
        <v>0</v>
      </c>
      <c r="J64" s="582">
        <v>0</v>
      </c>
      <c r="K64" s="582">
        <v>0</v>
      </c>
      <c r="L64" s="602">
        <v>0</v>
      </c>
      <c r="M64" s="603"/>
    </row>
    <row r="65" spans="1:13" s="564" customFormat="1" ht="20.25">
      <c r="A65" s="604"/>
      <c r="C65" s="601" t="s">
        <v>250</v>
      </c>
      <c r="D65" s="601"/>
      <c r="F65" s="601"/>
      <c r="G65" s="601"/>
      <c r="H65" s="582">
        <v>0</v>
      </c>
      <c r="I65" s="582">
        <v>0</v>
      </c>
      <c r="J65" s="582">
        <v>0</v>
      </c>
      <c r="K65" s="582">
        <v>0</v>
      </c>
      <c r="L65" s="602">
        <v>0</v>
      </c>
      <c r="M65" s="603"/>
    </row>
    <row r="66" spans="1:13" s="564" customFormat="1" ht="20.25">
      <c r="A66" s="604"/>
      <c r="C66" s="601" t="s">
        <v>251</v>
      </c>
      <c r="D66" s="601"/>
      <c r="F66" s="601"/>
      <c r="G66" s="601"/>
      <c r="H66" s="582">
        <v>0</v>
      </c>
      <c r="I66" s="582">
        <v>0</v>
      </c>
      <c r="J66" s="582">
        <v>0</v>
      </c>
      <c r="K66" s="582">
        <v>0</v>
      </c>
      <c r="L66" s="602">
        <v>0</v>
      </c>
      <c r="M66" s="603"/>
    </row>
    <row r="67" spans="1:13" s="257" customFormat="1" ht="17.25" customHeight="1" thickBot="1">
      <c r="A67" s="269"/>
      <c r="B67" s="262"/>
      <c r="C67" s="163"/>
      <c r="D67" s="163"/>
      <c r="E67" s="262"/>
      <c r="F67" s="163"/>
      <c r="G67" s="163"/>
      <c r="H67" s="271"/>
      <c r="I67" s="271"/>
      <c r="J67" s="271"/>
      <c r="K67" s="271"/>
      <c r="L67" s="263"/>
      <c r="M67" s="264"/>
    </row>
    <row r="68" spans="1:13" s="19" customFormat="1" ht="3.75" customHeight="1" thickTop="1">
      <c r="A68" s="265"/>
      <c r="B68" s="237"/>
      <c r="C68" s="237"/>
      <c r="D68" s="237"/>
      <c r="E68" s="237"/>
      <c r="F68" s="240"/>
      <c r="G68" s="240"/>
      <c r="H68" s="266"/>
      <c r="I68" s="266"/>
      <c r="J68" s="266"/>
      <c r="K68" s="267"/>
      <c r="L68" s="268"/>
      <c r="M68" s="20"/>
    </row>
    <row r="69" spans="1:13" s="24" customFormat="1" ht="18.75" customHeight="1">
      <c r="A69" s="25"/>
      <c r="B69" s="231" t="s">
        <v>162</v>
      </c>
      <c r="C69" s="605"/>
      <c r="D69" s="605"/>
      <c r="E69" s="606"/>
      <c r="F69" s="607"/>
      <c r="G69" s="607"/>
      <c r="H69" s="606"/>
      <c r="I69" s="606"/>
      <c r="J69" s="607"/>
      <c r="K69" s="607"/>
      <c r="L69" s="607"/>
      <c r="M69" s="25"/>
    </row>
    <row r="70" spans="1:13" ht="15">
      <c r="A70" s="19"/>
      <c r="B70" s="32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13" ht="27.75">
      <c r="A71" s="32"/>
      <c r="B71" s="60"/>
      <c r="C71" s="61"/>
      <c r="D71" s="61"/>
      <c r="E71" s="62"/>
      <c r="F71" s="62"/>
      <c r="G71" s="62"/>
      <c r="H71" s="32"/>
      <c r="I71" s="32"/>
      <c r="J71" s="63"/>
      <c r="K71" s="16"/>
      <c r="L71" s="80"/>
      <c r="M71" s="62"/>
    </row>
    <row r="72" spans="1:13">
      <c r="A72" s="32"/>
      <c r="B72" s="60"/>
      <c r="C72" s="617"/>
      <c r="D72" s="617"/>
      <c r="E72" s="617"/>
      <c r="F72" s="62"/>
      <c r="G72" s="62"/>
      <c r="H72" s="32"/>
      <c r="I72" s="32"/>
      <c r="J72" s="662"/>
      <c r="K72" s="662"/>
      <c r="L72" s="62"/>
      <c r="M72" s="62"/>
    </row>
    <row r="73" spans="1:13" ht="12.75">
      <c r="A73" s="32"/>
      <c r="B73" s="64"/>
      <c r="C73" s="616"/>
      <c r="D73" s="616"/>
      <c r="E73" s="616"/>
      <c r="F73" s="62"/>
      <c r="G73" s="62"/>
      <c r="H73" s="62"/>
      <c r="I73" s="62"/>
      <c r="J73" s="616"/>
      <c r="K73" s="616"/>
      <c r="L73" s="65"/>
      <c r="M73" s="62"/>
    </row>
    <row r="74" spans="1:13" ht="12.75">
      <c r="A74" s="32"/>
      <c r="B74" s="66"/>
      <c r="C74" s="615"/>
      <c r="D74" s="615"/>
      <c r="E74" s="615"/>
      <c r="F74" s="67"/>
      <c r="G74" s="67"/>
      <c r="H74" s="67"/>
      <c r="I74" s="67"/>
      <c r="J74" s="615"/>
      <c r="K74" s="615"/>
      <c r="L74" s="65"/>
      <c r="M74" s="62"/>
    </row>
  </sheetData>
  <mergeCells count="42">
    <mergeCell ref="N40:N41"/>
    <mergeCell ref="N42:N43"/>
    <mergeCell ref="C41:E41"/>
    <mergeCell ref="C44:E44"/>
    <mergeCell ref="C74:E74"/>
    <mergeCell ref="J74:K74"/>
    <mergeCell ref="B55:E55"/>
    <mergeCell ref="C72:E72"/>
    <mergeCell ref="J72:K72"/>
    <mergeCell ref="C73:E73"/>
    <mergeCell ref="J73:K73"/>
    <mergeCell ref="E57:L57"/>
    <mergeCell ref="E58:L58"/>
    <mergeCell ref="B60:G60"/>
    <mergeCell ref="C53:E53"/>
    <mergeCell ref="C54:E54"/>
    <mergeCell ref="A6:E6"/>
    <mergeCell ref="A1:M1"/>
    <mergeCell ref="C47:E47"/>
    <mergeCell ref="C48:E48"/>
    <mergeCell ref="C52:E52"/>
    <mergeCell ref="B45:E45"/>
    <mergeCell ref="C46:E46"/>
    <mergeCell ref="B8:E8"/>
    <mergeCell ref="C10:E10"/>
    <mergeCell ref="C26:E26"/>
    <mergeCell ref="B40:E40"/>
    <mergeCell ref="A2:M2"/>
    <mergeCell ref="A3:M3"/>
    <mergeCell ref="A4:M4"/>
    <mergeCell ref="B5:M5"/>
    <mergeCell ref="A57:C57"/>
    <mergeCell ref="A58:C58"/>
    <mergeCell ref="B50:E51"/>
    <mergeCell ref="B42:E43"/>
    <mergeCell ref="L42:L43"/>
    <mergeCell ref="K42:K43"/>
    <mergeCell ref="J42:J43"/>
    <mergeCell ref="I42:I43"/>
    <mergeCell ref="H42:H43"/>
    <mergeCell ref="G42:G43"/>
    <mergeCell ref="F42:F43"/>
  </mergeCells>
  <printOptions horizontalCentered="1"/>
  <pageMargins left="0.19685039370078741" right="0.19685039370078741" top="0.70866141732283472" bottom="0.35433070866141736" header="0" footer="0"/>
  <pageSetup scale="3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0"/>
  <sheetViews>
    <sheetView zoomScale="70" zoomScaleNormal="70" workbookViewId="0">
      <selection sqref="A1:O1"/>
    </sheetView>
  </sheetViews>
  <sheetFormatPr baseColWidth="10" defaultRowHeight="12"/>
  <cols>
    <col min="1" max="2" width="2.140625" style="17" customWidth="1"/>
    <col min="3" max="3" width="2.7109375" style="17" customWidth="1"/>
    <col min="4" max="4" width="34.42578125" style="17" customWidth="1"/>
    <col min="5" max="7" width="18.5703125" style="17" customWidth="1"/>
    <col min="8" max="8" width="18.28515625" style="17" customWidth="1"/>
    <col min="9" max="9" width="18.5703125" style="17" customWidth="1"/>
    <col min="10" max="11" width="25.5703125" style="17" customWidth="1"/>
    <col min="12" max="12" width="22.42578125" style="17" customWidth="1"/>
    <col min="13" max="13" width="22.5703125" style="17" customWidth="1"/>
    <col min="14" max="14" width="18.28515625" style="17" customWidth="1"/>
    <col min="15" max="15" width="2.140625" style="17" customWidth="1"/>
    <col min="16" max="16384" width="11.42578125" style="32"/>
  </cols>
  <sheetData>
    <row r="1" spans="1:15" s="235" customFormat="1" ht="20.25" customHeight="1">
      <c r="A1" s="667" t="s">
        <v>417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N1" s="667"/>
      <c r="O1" s="667"/>
    </row>
    <row r="2" spans="1:15" s="248" customFormat="1" ht="16.5" customHeight="1">
      <c r="A2" s="668" t="s">
        <v>285</v>
      </c>
      <c r="B2" s="668"/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</row>
    <row r="3" spans="1:15" s="248" customFormat="1" ht="16.5" customHeight="1">
      <c r="A3" s="668" t="s">
        <v>413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8"/>
      <c r="O3" s="668"/>
    </row>
    <row r="4" spans="1:15" s="248" customFormat="1" ht="16.5" customHeight="1">
      <c r="A4" s="668" t="s">
        <v>173</v>
      </c>
      <c r="B4" s="668"/>
      <c r="C4" s="668"/>
      <c r="D4" s="668"/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</row>
    <row r="5" spans="1:15" s="19" customFormat="1" ht="3.75" customHeight="1" thickBot="1">
      <c r="A5" s="69"/>
      <c r="B5" s="658"/>
      <c r="C5" s="658"/>
      <c r="D5" s="658"/>
      <c r="E5" s="658"/>
      <c r="F5" s="658"/>
      <c r="G5" s="658"/>
      <c r="H5" s="658"/>
      <c r="I5" s="658"/>
      <c r="J5" s="658"/>
      <c r="K5" s="658"/>
      <c r="L5" s="658"/>
      <c r="M5" s="658"/>
      <c r="N5" s="658"/>
      <c r="O5" s="658"/>
    </row>
    <row r="6" spans="1:15" s="81" customFormat="1" ht="197.25" customHeight="1" thickTop="1">
      <c r="A6" s="671" t="s">
        <v>274</v>
      </c>
      <c r="B6" s="672"/>
      <c r="C6" s="672"/>
      <c r="D6" s="672"/>
      <c r="E6" s="250" t="s">
        <v>258</v>
      </c>
      <c r="F6" s="250" t="s">
        <v>275</v>
      </c>
      <c r="G6" s="251" t="s">
        <v>259</v>
      </c>
      <c r="H6" s="251" t="s">
        <v>276</v>
      </c>
      <c r="I6" s="251" t="s">
        <v>260</v>
      </c>
      <c r="J6" s="250" t="s">
        <v>277</v>
      </c>
      <c r="K6" s="252" t="s">
        <v>286</v>
      </c>
      <c r="L6" s="250" t="s">
        <v>414</v>
      </c>
      <c r="M6" s="250" t="s">
        <v>415</v>
      </c>
      <c r="N6" s="249" t="s">
        <v>416</v>
      </c>
      <c r="O6" s="253"/>
    </row>
    <row r="7" spans="1:15" s="19" customFormat="1" ht="3.75" customHeight="1">
      <c r="A7" s="70"/>
      <c r="B7" s="153"/>
      <c r="C7" s="153"/>
      <c r="D7" s="153"/>
      <c r="E7" s="155"/>
      <c r="F7" s="155"/>
      <c r="G7" s="155"/>
      <c r="H7" s="155"/>
      <c r="I7" s="155"/>
      <c r="J7" s="155"/>
      <c r="K7" s="161"/>
      <c r="L7" s="168"/>
      <c r="M7" s="168"/>
      <c r="N7" s="153"/>
      <c r="O7" s="154"/>
    </row>
    <row r="8" spans="1:15" s="68" customFormat="1" ht="18" customHeight="1">
      <c r="A8" s="255"/>
      <c r="B8" s="673" t="s">
        <v>278</v>
      </c>
      <c r="C8" s="673"/>
      <c r="D8" s="673"/>
      <c r="E8" s="217"/>
      <c r="F8" s="217"/>
      <c r="G8" s="217"/>
      <c r="H8" s="217">
        <f>H10+H11+H12+H13</f>
        <v>0</v>
      </c>
      <c r="I8" s="217"/>
      <c r="J8" s="217">
        <f>J10+J11+J12+J13</f>
        <v>0</v>
      </c>
      <c r="K8" s="217">
        <f>K10+K11+K12+K13</f>
        <v>0</v>
      </c>
      <c r="L8" s="217">
        <f>L10+L11+L12+L13</f>
        <v>0</v>
      </c>
      <c r="M8" s="217">
        <f>M10+M11+M12+M13</f>
        <v>0</v>
      </c>
      <c r="N8" s="218">
        <f>H8-M8</f>
        <v>0</v>
      </c>
      <c r="O8" s="256"/>
    </row>
    <row r="9" spans="1:15" s="19" customFormat="1" ht="18" customHeight="1">
      <c r="A9" s="76"/>
      <c r="B9" s="75"/>
      <c r="C9" s="75"/>
      <c r="D9" s="167"/>
      <c r="E9" s="169"/>
      <c r="F9" s="169"/>
      <c r="G9" s="172"/>
      <c r="H9" s="172"/>
      <c r="I9" s="173"/>
      <c r="J9" s="169"/>
      <c r="K9" s="171"/>
      <c r="L9" s="165"/>
      <c r="M9" s="165"/>
      <c r="N9" s="182"/>
      <c r="O9" s="114"/>
    </row>
    <row r="10" spans="1:15" s="277" customFormat="1" ht="18" customHeight="1">
      <c r="A10" s="186"/>
      <c r="B10" s="134"/>
      <c r="C10" s="670" t="s">
        <v>279</v>
      </c>
      <c r="D10" s="670"/>
      <c r="E10" s="274"/>
      <c r="F10" s="274"/>
      <c r="G10" s="274"/>
      <c r="H10" s="275">
        <v>0</v>
      </c>
      <c r="I10" s="274"/>
      <c r="J10" s="275">
        <v>0</v>
      </c>
      <c r="K10" s="275">
        <v>0</v>
      </c>
      <c r="L10" s="275">
        <v>0</v>
      </c>
      <c r="M10" s="275">
        <v>0</v>
      </c>
      <c r="N10" s="276">
        <f>H10-M10</f>
        <v>0</v>
      </c>
      <c r="O10" s="187"/>
    </row>
    <row r="11" spans="1:15" s="277" customFormat="1" ht="18" customHeight="1">
      <c r="A11" s="278"/>
      <c r="B11" s="279"/>
      <c r="C11" s="670" t="s">
        <v>282</v>
      </c>
      <c r="D11" s="670"/>
      <c r="E11" s="274"/>
      <c r="F11" s="274"/>
      <c r="G11" s="274"/>
      <c r="H11" s="275">
        <v>0</v>
      </c>
      <c r="I11" s="274"/>
      <c r="J11" s="275">
        <v>0</v>
      </c>
      <c r="K11" s="275">
        <v>0</v>
      </c>
      <c r="L11" s="275">
        <v>0</v>
      </c>
      <c r="M11" s="275">
        <v>0</v>
      </c>
      <c r="N11" s="276">
        <f>H11-M11</f>
        <v>0</v>
      </c>
      <c r="O11" s="280"/>
    </row>
    <row r="12" spans="1:15" s="277" customFormat="1" ht="18" customHeight="1">
      <c r="A12" s="278"/>
      <c r="B12" s="279"/>
      <c r="C12" s="670" t="s">
        <v>283</v>
      </c>
      <c r="D12" s="670"/>
      <c r="E12" s="274"/>
      <c r="F12" s="274"/>
      <c r="G12" s="274"/>
      <c r="H12" s="275">
        <v>0</v>
      </c>
      <c r="I12" s="274"/>
      <c r="J12" s="275">
        <v>0</v>
      </c>
      <c r="K12" s="275">
        <v>0</v>
      </c>
      <c r="L12" s="275">
        <v>0</v>
      </c>
      <c r="M12" s="275">
        <v>0</v>
      </c>
      <c r="N12" s="276">
        <f>H12-M12</f>
        <v>0</v>
      </c>
      <c r="O12" s="280"/>
    </row>
    <row r="13" spans="1:15" s="277" customFormat="1" ht="18" customHeight="1">
      <c r="A13" s="278"/>
      <c r="B13" s="279"/>
      <c r="C13" s="670" t="s">
        <v>284</v>
      </c>
      <c r="D13" s="670"/>
      <c r="E13" s="274"/>
      <c r="F13" s="274"/>
      <c r="G13" s="274"/>
      <c r="H13" s="275">
        <v>0</v>
      </c>
      <c r="I13" s="274"/>
      <c r="J13" s="275">
        <v>0</v>
      </c>
      <c r="K13" s="275">
        <v>0</v>
      </c>
      <c r="L13" s="275">
        <v>0</v>
      </c>
      <c r="M13" s="275">
        <v>0</v>
      </c>
      <c r="N13" s="276">
        <f>H13-M13</f>
        <v>0</v>
      </c>
      <c r="O13" s="280"/>
    </row>
    <row r="14" spans="1:15" s="22" customFormat="1" ht="18" customHeight="1">
      <c r="A14" s="72"/>
      <c r="B14" s="73"/>
      <c r="C14" s="152"/>
      <c r="D14" s="152"/>
      <c r="E14" s="170"/>
      <c r="F14" s="170"/>
      <c r="G14" s="172"/>
      <c r="H14" s="172"/>
      <c r="I14" s="172"/>
      <c r="J14" s="170"/>
      <c r="K14" s="174"/>
      <c r="L14" s="165"/>
      <c r="M14" s="165"/>
      <c r="N14" s="184"/>
      <c r="O14" s="112"/>
    </row>
    <row r="15" spans="1:15" s="68" customFormat="1" ht="18" customHeight="1">
      <c r="A15" s="255"/>
      <c r="B15" s="673" t="s">
        <v>280</v>
      </c>
      <c r="C15" s="673"/>
      <c r="D15" s="673"/>
      <c r="E15" s="217"/>
      <c r="F15" s="217"/>
      <c r="G15" s="217"/>
      <c r="H15" s="217">
        <f>H17+H18+H19+H20</f>
        <v>0</v>
      </c>
      <c r="I15" s="217"/>
      <c r="J15" s="217">
        <f>J17+J18+J19+J20</f>
        <v>0</v>
      </c>
      <c r="K15" s="217">
        <f>K17+K18+K19+K20</f>
        <v>0</v>
      </c>
      <c r="L15" s="217">
        <f>L17+L18+L19+L20</f>
        <v>0</v>
      </c>
      <c r="M15" s="217">
        <f>M17+M18+M19+M20</f>
        <v>0</v>
      </c>
      <c r="N15" s="218">
        <f>H15-M15</f>
        <v>0</v>
      </c>
      <c r="O15" s="256"/>
    </row>
    <row r="16" spans="1:15" s="19" customFormat="1" ht="18" customHeight="1">
      <c r="A16" s="76"/>
      <c r="B16" s="75"/>
      <c r="C16" s="75"/>
      <c r="D16" s="167"/>
      <c r="E16" s="273"/>
      <c r="F16" s="169"/>
      <c r="G16" s="172"/>
      <c r="H16" s="172"/>
      <c r="I16" s="173"/>
      <c r="J16" s="169"/>
      <c r="K16" s="171"/>
      <c r="L16" s="165"/>
      <c r="M16" s="165"/>
      <c r="N16" s="182"/>
      <c r="O16" s="114"/>
    </row>
    <row r="17" spans="1:16" s="277" customFormat="1" ht="18" customHeight="1">
      <c r="A17" s="186"/>
      <c r="B17" s="134"/>
      <c r="C17" s="670" t="s">
        <v>287</v>
      </c>
      <c r="D17" s="670"/>
      <c r="E17" s="274"/>
      <c r="F17" s="274"/>
      <c r="G17" s="274"/>
      <c r="H17" s="275">
        <v>0</v>
      </c>
      <c r="I17" s="274"/>
      <c r="J17" s="275">
        <v>0</v>
      </c>
      <c r="K17" s="275">
        <v>0</v>
      </c>
      <c r="L17" s="275">
        <v>0</v>
      </c>
      <c r="M17" s="275">
        <v>0</v>
      </c>
      <c r="N17" s="276">
        <f>H17-M17</f>
        <v>0</v>
      </c>
      <c r="O17" s="187"/>
    </row>
    <row r="18" spans="1:16" s="277" customFormat="1" ht="18" customHeight="1">
      <c r="A18" s="278"/>
      <c r="B18" s="279"/>
      <c r="C18" s="670" t="s">
        <v>288</v>
      </c>
      <c r="D18" s="670"/>
      <c r="E18" s="274"/>
      <c r="F18" s="274"/>
      <c r="G18" s="274"/>
      <c r="H18" s="275">
        <v>0</v>
      </c>
      <c r="I18" s="274"/>
      <c r="J18" s="275">
        <v>0</v>
      </c>
      <c r="K18" s="281">
        <v>0</v>
      </c>
      <c r="L18" s="275">
        <v>0</v>
      </c>
      <c r="M18" s="275">
        <v>0</v>
      </c>
      <c r="N18" s="282">
        <f>H18-M18</f>
        <v>0</v>
      </c>
      <c r="O18" s="280"/>
    </row>
    <row r="19" spans="1:16" s="277" customFormat="1" ht="18" customHeight="1">
      <c r="A19" s="278"/>
      <c r="B19" s="279"/>
      <c r="C19" s="670" t="s">
        <v>289</v>
      </c>
      <c r="D19" s="670"/>
      <c r="E19" s="274"/>
      <c r="F19" s="274"/>
      <c r="G19" s="274"/>
      <c r="H19" s="275">
        <v>0</v>
      </c>
      <c r="I19" s="274"/>
      <c r="J19" s="275">
        <v>0</v>
      </c>
      <c r="K19" s="281">
        <v>0</v>
      </c>
      <c r="L19" s="275">
        <v>0</v>
      </c>
      <c r="M19" s="275">
        <v>0</v>
      </c>
      <c r="N19" s="282">
        <f>H19-M19</f>
        <v>0</v>
      </c>
      <c r="O19" s="280"/>
    </row>
    <row r="20" spans="1:16" s="277" customFormat="1" ht="18" customHeight="1">
      <c r="A20" s="278"/>
      <c r="B20" s="279"/>
      <c r="C20" s="670" t="s">
        <v>290</v>
      </c>
      <c r="D20" s="670"/>
      <c r="E20" s="274"/>
      <c r="F20" s="274"/>
      <c r="G20" s="274"/>
      <c r="H20" s="275">
        <v>0</v>
      </c>
      <c r="I20" s="274"/>
      <c r="J20" s="275">
        <v>0</v>
      </c>
      <c r="K20" s="281">
        <v>0</v>
      </c>
      <c r="L20" s="275">
        <v>0</v>
      </c>
      <c r="M20" s="275">
        <v>0</v>
      </c>
      <c r="N20" s="282">
        <f>H20-M20</f>
        <v>0</v>
      </c>
      <c r="O20" s="280"/>
    </row>
    <row r="21" spans="1:16" s="24" customFormat="1" ht="18" customHeight="1">
      <c r="A21" s="71"/>
      <c r="C21" s="669"/>
      <c r="D21" s="669"/>
      <c r="E21" s="165"/>
      <c r="F21" s="165"/>
      <c r="G21" s="165"/>
      <c r="H21" s="165"/>
      <c r="I21" s="165"/>
      <c r="J21" s="165"/>
      <c r="K21" s="166"/>
      <c r="L21" s="164"/>
      <c r="M21" s="164"/>
      <c r="N21" s="183"/>
      <c r="O21" s="111"/>
    </row>
    <row r="22" spans="1:16" s="68" customFormat="1" ht="18" customHeight="1">
      <c r="A22" s="255"/>
      <c r="B22" s="644" t="s">
        <v>281</v>
      </c>
      <c r="C22" s="644"/>
      <c r="D22" s="645"/>
      <c r="E22" s="648"/>
      <c r="F22" s="648"/>
      <c r="G22" s="648"/>
      <c r="H22" s="648">
        <f>H8+H15</f>
        <v>0</v>
      </c>
      <c r="I22" s="648"/>
      <c r="J22" s="648">
        <f>J8+J15</f>
        <v>0</v>
      </c>
      <c r="K22" s="648">
        <f>K8+K15</f>
        <v>0</v>
      </c>
      <c r="L22" s="648">
        <f>L8+L15</f>
        <v>0</v>
      </c>
      <c r="M22" s="648">
        <f>M8+M15</f>
        <v>0</v>
      </c>
      <c r="N22" s="676">
        <f>H22-M22</f>
        <v>0</v>
      </c>
      <c r="O22" s="256"/>
    </row>
    <row r="23" spans="1:16" s="68" customFormat="1" ht="18" customHeight="1">
      <c r="A23" s="255"/>
      <c r="B23" s="644"/>
      <c r="C23" s="644"/>
      <c r="D23" s="645"/>
      <c r="E23" s="648"/>
      <c r="F23" s="648"/>
      <c r="G23" s="648"/>
      <c r="H23" s="648"/>
      <c r="I23" s="648"/>
      <c r="J23" s="648"/>
      <c r="K23" s="648"/>
      <c r="L23" s="648"/>
      <c r="M23" s="648"/>
      <c r="N23" s="676"/>
      <c r="O23" s="256"/>
    </row>
    <row r="24" spans="1:16" s="24" customFormat="1" ht="18" customHeight="1" thickBot="1">
      <c r="A24" s="77"/>
      <c r="B24" s="661"/>
      <c r="C24" s="661"/>
      <c r="D24" s="661"/>
      <c r="E24" s="157"/>
      <c r="F24" s="157"/>
      <c r="G24" s="158"/>
      <c r="H24" s="158"/>
      <c r="I24" s="158"/>
      <c r="J24" s="159"/>
      <c r="K24" s="159"/>
      <c r="L24" s="159"/>
      <c r="M24" s="159"/>
      <c r="N24" s="185"/>
      <c r="O24" s="115"/>
      <c r="P24" s="126"/>
    </row>
    <row r="25" spans="1:16" s="19" customFormat="1" ht="3.75" customHeight="1" thickTop="1">
      <c r="A25" s="20"/>
      <c r="B25" s="674"/>
      <c r="C25" s="674"/>
      <c r="D25" s="674"/>
      <c r="E25" s="674"/>
      <c r="F25" s="674"/>
      <c r="G25" s="674"/>
      <c r="H25" s="674"/>
      <c r="I25" s="674"/>
      <c r="J25" s="674"/>
      <c r="K25" s="674"/>
      <c r="L25" s="674"/>
      <c r="M25" s="674"/>
      <c r="N25" s="674"/>
      <c r="O25" s="674"/>
    </row>
    <row r="26" spans="1:16" ht="18">
      <c r="A26" s="19"/>
      <c r="B26" s="675" t="s">
        <v>162</v>
      </c>
      <c r="C26" s="675"/>
      <c r="D26" s="675"/>
      <c r="E26" s="675"/>
      <c r="F26" s="675"/>
      <c r="G26" s="675"/>
      <c r="H26" s="675"/>
      <c r="I26" s="675"/>
      <c r="J26" s="675"/>
      <c r="K26" s="675"/>
      <c r="L26" s="675"/>
      <c r="M26" s="675"/>
      <c r="N26" s="675"/>
      <c r="O26" s="675"/>
    </row>
    <row r="27" spans="1:16" ht="27.75">
      <c r="A27" s="32"/>
      <c r="B27" s="60"/>
      <c r="C27" s="61"/>
      <c r="D27" s="62"/>
      <c r="E27" s="62"/>
      <c r="F27" s="62"/>
      <c r="G27" s="32"/>
      <c r="H27" s="32"/>
      <c r="I27" s="63"/>
      <c r="J27" s="16"/>
      <c r="K27" s="80"/>
      <c r="L27" s="80"/>
      <c r="M27" s="80"/>
      <c r="N27" s="80"/>
      <c r="O27" s="62"/>
    </row>
    <row r="28" spans="1:16">
      <c r="A28" s="32"/>
      <c r="B28" s="60"/>
      <c r="C28" s="617"/>
      <c r="D28" s="617"/>
      <c r="E28" s="62"/>
      <c r="F28" s="62"/>
      <c r="G28" s="32"/>
      <c r="H28" s="32"/>
      <c r="I28" s="662"/>
      <c r="J28" s="662"/>
      <c r="K28" s="62"/>
      <c r="L28" s="62"/>
      <c r="M28" s="62"/>
      <c r="N28" s="62"/>
      <c r="O28" s="62"/>
    </row>
    <row r="29" spans="1:16" ht="12.75">
      <c r="A29" s="32"/>
      <c r="B29" s="64"/>
      <c r="C29" s="616"/>
      <c r="D29" s="616"/>
      <c r="E29" s="62"/>
      <c r="F29" s="62"/>
      <c r="G29" s="62"/>
      <c r="H29" s="62"/>
      <c r="I29" s="616"/>
      <c r="J29" s="616"/>
      <c r="K29" s="65"/>
      <c r="L29" s="65"/>
      <c r="M29" s="65"/>
      <c r="N29" s="65"/>
      <c r="O29" s="62"/>
    </row>
    <row r="30" spans="1:16" ht="12.75">
      <c r="A30" s="32"/>
      <c r="B30" s="66"/>
      <c r="C30" s="615"/>
      <c r="D30" s="615"/>
      <c r="E30" s="67"/>
      <c r="F30" s="67"/>
      <c r="G30" s="67"/>
      <c r="H30" s="67"/>
      <c r="I30" s="615"/>
      <c r="J30" s="615"/>
      <c r="K30" s="65"/>
      <c r="L30" s="65"/>
      <c r="M30" s="65"/>
      <c r="N30" s="65"/>
      <c r="O30" s="62"/>
    </row>
  </sheetData>
  <sheetProtection selectLockedCells="1"/>
  <mergeCells count="37">
    <mergeCell ref="C29:D29"/>
    <mergeCell ref="I29:J29"/>
    <mergeCell ref="C30:D30"/>
    <mergeCell ref="I30:J30"/>
    <mergeCell ref="C28:D28"/>
    <mergeCell ref="C20:D20"/>
    <mergeCell ref="B25:O25"/>
    <mergeCell ref="B26:O26"/>
    <mergeCell ref="B24:D24"/>
    <mergeCell ref="I28:J28"/>
    <mergeCell ref="B22:D23"/>
    <mergeCell ref="N22:N23"/>
    <mergeCell ref="M22:M23"/>
    <mergeCell ref="L22:L23"/>
    <mergeCell ref="K22:K23"/>
    <mergeCell ref="E22:E23"/>
    <mergeCell ref="J22:J23"/>
    <mergeCell ref="I22:I23"/>
    <mergeCell ref="H22:H23"/>
    <mergeCell ref="G22:G23"/>
    <mergeCell ref="F22:F23"/>
    <mergeCell ref="A1:O1"/>
    <mergeCell ref="A2:O2"/>
    <mergeCell ref="A3:O3"/>
    <mergeCell ref="A4:O4"/>
    <mergeCell ref="C21:D21"/>
    <mergeCell ref="C13:D13"/>
    <mergeCell ref="B5:O5"/>
    <mergeCell ref="A6:D6"/>
    <mergeCell ref="B8:D8"/>
    <mergeCell ref="C10:D10"/>
    <mergeCell ref="C11:D11"/>
    <mergeCell ref="C12:D12"/>
    <mergeCell ref="B15:D15"/>
    <mergeCell ref="C17:D17"/>
    <mergeCell ref="C18:D18"/>
    <mergeCell ref="C19:D19"/>
  </mergeCells>
  <printOptions horizontalCentered="1"/>
  <pageMargins left="0.19685039370078741" right="0.19685039370078741" top="0.70866141732283472" bottom="0.35433070866141736" header="0" footer="0"/>
  <pageSetup scale="5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83"/>
  <sheetViews>
    <sheetView zoomScale="70" zoomScaleNormal="70" workbookViewId="0">
      <selection activeCell="K72" sqref="K72"/>
    </sheetView>
  </sheetViews>
  <sheetFormatPr baseColWidth="10" defaultRowHeight="15"/>
  <cols>
    <col min="1" max="1" width="2.140625" style="97" customWidth="1"/>
    <col min="2" max="2" width="1.7109375" style="97" customWidth="1"/>
    <col min="3" max="3" width="107.140625" style="97" customWidth="1"/>
    <col min="4" max="6" width="27.85546875" style="97" customWidth="1"/>
    <col min="7" max="7" width="2.140625" style="95" customWidth="1"/>
    <col min="8" max="16384" width="11.42578125" style="97"/>
  </cols>
  <sheetData>
    <row r="1" spans="1:7" s="105" customFormat="1" ht="20.25" customHeight="1">
      <c r="A1" s="622" t="s">
        <v>417</v>
      </c>
      <c r="B1" s="622"/>
      <c r="C1" s="622"/>
      <c r="D1" s="622"/>
      <c r="E1" s="622"/>
      <c r="F1" s="622"/>
      <c r="G1" s="622"/>
    </row>
    <row r="2" spans="1:7" s="283" customFormat="1" ht="17.25" customHeight="1">
      <c r="A2" s="618" t="s">
        <v>291</v>
      </c>
      <c r="B2" s="618"/>
      <c r="C2" s="618"/>
      <c r="D2" s="618"/>
      <c r="E2" s="618"/>
      <c r="F2" s="618"/>
      <c r="G2" s="618"/>
    </row>
    <row r="3" spans="1:7" s="283" customFormat="1" ht="17.25" customHeight="1">
      <c r="A3" s="618" t="s">
        <v>413</v>
      </c>
      <c r="B3" s="618"/>
      <c r="C3" s="618"/>
      <c r="D3" s="618"/>
      <c r="E3" s="618"/>
      <c r="F3" s="618"/>
      <c r="G3" s="618"/>
    </row>
    <row r="4" spans="1:7" s="283" customFormat="1" ht="17.25" customHeight="1">
      <c r="A4" s="618" t="s">
        <v>173</v>
      </c>
      <c r="B4" s="618"/>
      <c r="C4" s="618"/>
      <c r="D4" s="618"/>
      <c r="E4" s="618"/>
      <c r="F4" s="618"/>
      <c r="G4" s="618"/>
    </row>
    <row r="5" spans="1:7" s="93" customFormat="1" ht="4.5" customHeight="1" thickBot="1">
      <c r="A5" s="85"/>
      <c r="B5" s="85"/>
      <c r="C5" s="85"/>
      <c r="D5" s="85"/>
      <c r="E5" s="85"/>
      <c r="F5" s="85"/>
      <c r="G5" s="23"/>
    </row>
    <row r="6" spans="1:7" s="290" customFormat="1" ht="45" customHeight="1" thickTop="1">
      <c r="A6" s="680" t="s">
        <v>73</v>
      </c>
      <c r="B6" s="681"/>
      <c r="C6" s="681"/>
      <c r="D6" s="272" t="s">
        <v>292</v>
      </c>
      <c r="E6" s="272" t="s">
        <v>110</v>
      </c>
      <c r="F6" s="247" t="s">
        <v>293</v>
      </c>
      <c r="G6" s="289"/>
    </row>
    <row r="7" spans="1:7" s="93" customFormat="1" ht="11.25" customHeight="1">
      <c r="A7" s="96"/>
      <c r="B7" s="190"/>
      <c r="C7" s="190"/>
      <c r="D7" s="207"/>
      <c r="E7" s="207"/>
      <c r="F7" s="190"/>
      <c r="G7" s="50"/>
    </row>
    <row r="8" spans="1:7" s="286" customFormat="1" ht="18" customHeight="1">
      <c r="A8" s="423"/>
      <c r="B8" s="686" t="s">
        <v>355</v>
      </c>
      <c r="C8" s="686"/>
      <c r="D8" s="541">
        <v>21516427000</v>
      </c>
      <c r="E8" s="541">
        <v>13999722021</v>
      </c>
      <c r="F8" s="539">
        <v>13664667330</v>
      </c>
      <c r="G8" s="242"/>
    </row>
    <row r="9" spans="1:7" s="288" customFormat="1" ht="18" customHeight="1">
      <c r="A9" s="424"/>
      <c r="B9" s="422"/>
      <c r="C9" s="422" t="s">
        <v>356</v>
      </c>
      <c r="D9" s="542">
        <v>10598012000</v>
      </c>
      <c r="E9" s="542">
        <v>6471003914</v>
      </c>
      <c r="F9" s="538">
        <v>6471003914</v>
      </c>
      <c r="G9" s="244"/>
    </row>
    <row r="10" spans="1:7" s="288" customFormat="1" ht="18" customHeight="1">
      <c r="A10" s="424"/>
      <c r="B10" s="422"/>
      <c r="C10" s="422" t="s">
        <v>357</v>
      </c>
      <c r="D10" s="542">
        <v>10918415000</v>
      </c>
      <c r="E10" s="542">
        <v>7528718107</v>
      </c>
      <c r="F10" s="538">
        <v>7193663416</v>
      </c>
      <c r="G10" s="244"/>
    </row>
    <row r="11" spans="1:7" s="288" customFormat="1" ht="18" customHeight="1">
      <c r="A11" s="424"/>
      <c r="B11" s="422"/>
      <c r="C11" s="422" t="s">
        <v>358</v>
      </c>
      <c r="D11" s="542">
        <v>0</v>
      </c>
      <c r="E11" s="542">
        <v>0</v>
      </c>
      <c r="F11" s="538">
        <v>0</v>
      </c>
      <c r="G11" s="244"/>
    </row>
    <row r="12" spans="1:7" s="107" customFormat="1" ht="18" customHeight="1">
      <c r="A12" s="425"/>
      <c r="B12" s="426"/>
      <c r="C12" s="426"/>
      <c r="D12" s="192"/>
      <c r="E12" s="192"/>
      <c r="F12" s="284"/>
      <c r="G12" s="241"/>
    </row>
    <row r="13" spans="1:7" s="286" customFormat="1" ht="18" customHeight="1">
      <c r="A13" s="423"/>
      <c r="B13" s="686" t="s">
        <v>360</v>
      </c>
      <c r="C13" s="686"/>
      <c r="D13" s="541">
        <v>21229673000</v>
      </c>
      <c r="E13" s="541">
        <v>14317367011</v>
      </c>
      <c r="F13" s="539">
        <v>12926900509</v>
      </c>
      <c r="G13" s="242"/>
    </row>
    <row r="14" spans="1:7" s="288" customFormat="1" ht="18" customHeight="1">
      <c r="A14" s="424"/>
      <c r="B14" s="422"/>
      <c r="C14" s="422" t="s">
        <v>359</v>
      </c>
      <c r="D14" s="542">
        <v>10824407000</v>
      </c>
      <c r="E14" s="542">
        <v>6513596894</v>
      </c>
      <c r="F14" s="538">
        <v>5428092873</v>
      </c>
      <c r="G14" s="244"/>
    </row>
    <row r="15" spans="1:7" s="288" customFormat="1" ht="18" customHeight="1">
      <c r="A15" s="424"/>
      <c r="B15" s="422"/>
      <c r="C15" s="422" t="s">
        <v>404</v>
      </c>
      <c r="D15" s="542">
        <v>10405266000</v>
      </c>
      <c r="E15" s="542">
        <v>7803770117</v>
      </c>
      <c r="F15" s="538">
        <v>7498807636</v>
      </c>
      <c r="G15" s="244"/>
    </row>
    <row r="16" spans="1:7" s="107" customFormat="1" ht="18" customHeight="1">
      <c r="A16" s="427"/>
      <c r="B16" s="428"/>
      <c r="C16" s="428"/>
      <c r="D16" s="192"/>
      <c r="E16" s="192"/>
      <c r="F16" s="284"/>
      <c r="G16" s="241"/>
    </row>
    <row r="17" spans="1:7" s="286" customFormat="1" ht="18" customHeight="1">
      <c r="A17" s="423"/>
      <c r="B17" s="686" t="s">
        <v>361</v>
      </c>
      <c r="C17" s="686"/>
      <c r="D17" s="541">
        <v>0</v>
      </c>
      <c r="E17" s="541">
        <v>0</v>
      </c>
      <c r="F17" s="539">
        <v>0</v>
      </c>
      <c r="G17" s="242"/>
    </row>
    <row r="18" spans="1:7" s="288" customFormat="1" ht="18" customHeight="1">
      <c r="A18" s="424"/>
      <c r="B18" s="422"/>
      <c r="C18" s="422" t="s">
        <v>362</v>
      </c>
      <c r="D18" s="259">
        <v>0</v>
      </c>
      <c r="E18" s="259">
        <v>0</v>
      </c>
      <c r="F18" s="287">
        <v>0</v>
      </c>
      <c r="G18" s="244"/>
    </row>
    <row r="19" spans="1:7" s="288" customFormat="1" ht="18" customHeight="1">
      <c r="A19" s="424"/>
      <c r="B19" s="422"/>
      <c r="C19" s="422" t="s">
        <v>363</v>
      </c>
      <c r="D19" s="259">
        <v>0</v>
      </c>
      <c r="E19" s="259">
        <v>0</v>
      </c>
      <c r="F19" s="287">
        <v>0</v>
      </c>
      <c r="G19" s="244"/>
    </row>
    <row r="20" spans="1:7" s="107" customFormat="1" ht="18" customHeight="1">
      <c r="A20" s="427"/>
      <c r="B20" s="428"/>
      <c r="C20" s="428"/>
      <c r="D20" s="192"/>
      <c r="E20" s="192"/>
      <c r="F20" s="284"/>
      <c r="G20" s="241"/>
    </row>
    <row r="21" spans="1:7" s="286" customFormat="1" ht="18" customHeight="1">
      <c r="A21" s="423"/>
      <c r="B21" s="686" t="s">
        <v>364</v>
      </c>
      <c r="C21" s="686"/>
      <c r="D21" s="541">
        <v>286754000</v>
      </c>
      <c r="E21" s="541">
        <v>-317644990</v>
      </c>
      <c r="F21" s="539">
        <v>737766821</v>
      </c>
      <c r="G21" s="242"/>
    </row>
    <row r="22" spans="1:7" s="286" customFormat="1" ht="18" customHeight="1">
      <c r="A22" s="423"/>
      <c r="B22" s="686" t="s">
        <v>365</v>
      </c>
      <c r="C22" s="686"/>
      <c r="D22" s="541">
        <v>286754000</v>
      </c>
      <c r="E22" s="541">
        <v>-317644990</v>
      </c>
      <c r="F22" s="539">
        <v>737766821</v>
      </c>
      <c r="G22" s="242"/>
    </row>
    <row r="23" spans="1:7" s="286" customFormat="1" ht="18" customHeight="1">
      <c r="A23" s="423"/>
      <c r="B23" s="376" t="s">
        <v>383</v>
      </c>
      <c r="C23" s="429"/>
      <c r="D23" s="683">
        <v>286754000</v>
      </c>
      <c r="E23" s="683">
        <v>-317644990</v>
      </c>
      <c r="F23" s="682">
        <v>737766821</v>
      </c>
      <c r="G23" s="242"/>
    </row>
    <row r="24" spans="1:7" s="286" customFormat="1" ht="18" customHeight="1">
      <c r="A24" s="423"/>
      <c r="B24" s="376" t="s">
        <v>384</v>
      </c>
      <c r="C24" s="429"/>
      <c r="D24" s="683"/>
      <c r="E24" s="683"/>
      <c r="F24" s="682"/>
      <c r="G24" s="242"/>
    </row>
    <row r="25" spans="1:7" s="98" customFormat="1" ht="11.25" customHeight="1" thickBot="1">
      <c r="A25" s="430"/>
      <c r="B25" s="431"/>
      <c r="C25" s="432"/>
      <c r="D25" s="449"/>
      <c r="E25" s="449"/>
      <c r="F25" s="143"/>
      <c r="G25" s="144"/>
    </row>
    <row r="26" spans="1:7" s="93" customFormat="1" ht="11.25" customHeight="1" thickTop="1" thickBot="1">
      <c r="A26" s="433"/>
      <c r="B26" s="433"/>
      <c r="C26" s="433"/>
      <c r="D26" s="85"/>
      <c r="E26" s="85"/>
      <c r="F26" s="85"/>
      <c r="G26" s="23"/>
    </row>
    <row r="27" spans="1:7" s="290" customFormat="1" ht="30" customHeight="1" thickTop="1">
      <c r="A27" s="677" t="s">
        <v>73</v>
      </c>
      <c r="B27" s="678"/>
      <c r="C27" s="678"/>
      <c r="D27" s="272" t="s">
        <v>119</v>
      </c>
      <c r="E27" s="272" t="s">
        <v>110</v>
      </c>
      <c r="F27" s="247" t="s">
        <v>121</v>
      </c>
      <c r="G27" s="289"/>
    </row>
    <row r="28" spans="1:7" s="93" customFormat="1" ht="11.25" customHeight="1">
      <c r="A28" s="434"/>
      <c r="B28" s="435"/>
      <c r="C28" s="435"/>
      <c r="D28" s="207"/>
      <c r="E28" s="207"/>
      <c r="F28" s="190"/>
      <c r="G28" s="50"/>
    </row>
    <row r="29" spans="1:7" s="105" customFormat="1" ht="18" customHeight="1">
      <c r="A29" s="436"/>
      <c r="B29" s="684" t="s">
        <v>366</v>
      </c>
      <c r="C29" s="684"/>
      <c r="D29" s="541">
        <v>366555000</v>
      </c>
      <c r="E29" s="541">
        <v>158233228</v>
      </c>
      <c r="F29" s="539">
        <v>130097963</v>
      </c>
      <c r="G29" s="236"/>
    </row>
    <row r="30" spans="1:7" s="288" customFormat="1" ht="18" customHeight="1">
      <c r="A30" s="424"/>
      <c r="B30" s="437"/>
      <c r="C30" s="437" t="s">
        <v>367</v>
      </c>
      <c r="D30" s="542">
        <v>356154000</v>
      </c>
      <c r="E30" s="542">
        <v>79649436</v>
      </c>
      <c r="F30" s="538">
        <v>52448355</v>
      </c>
      <c r="G30" s="244"/>
    </row>
    <row r="31" spans="1:7" s="288" customFormat="1" ht="18" customHeight="1">
      <c r="A31" s="424"/>
      <c r="B31" s="437"/>
      <c r="C31" s="437" t="s">
        <v>368</v>
      </c>
      <c r="D31" s="542">
        <v>10401000</v>
      </c>
      <c r="E31" s="542">
        <v>78583792</v>
      </c>
      <c r="F31" s="538">
        <v>77649608</v>
      </c>
      <c r="G31" s="244"/>
    </row>
    <row r="32" spans="1:7" s="107" customFormat="1" ht="18" customHeight="1">
      <c r="A32" s="434"/>
      <c r="B32" s="435"/>
      <c r="C32" s="435"/>
      <c r="D32" s="192"/>
      <c r="E32" s="192"/>
      <c r="F32" s="284"/>
      <c r="G32" s="241"/>
    </row>
    <row r="33" spans="1:7" s="105" customFormat="1" ht="18" customHeight="1">
      <c r="A33" s="438"/>
      <c r="B33" s="684" t="s">
        <v>369</v>
      </c>
      <c r="C33" s="684"/>
      <c r="D33" s="541">
        <v>653309000</v>
      </c>
      <c r="E33" s="541">
        <v>-159411762</v>
      </c>
      <c r="F33" s="539">
        <v>867864784</v>
      </c>
      <c r="G33" s="236"/>
    </row>
    <row r="34" spans="1:7" s="98" customFormat="1" ht="11.25" customHeight="1" thickBot="1">
      <c r="A34" s="439"/>
      <c r="B34" s="440"/>
      <c r="C34" s="440"/>
      <c r="D34" s="449"/>
      <c r="E34" s="449"/>
      <c r="F34" s="143"/>
      <c r="G34" s="144"/>
    </row>
    <row r="35" spans="1:7" s="93" customFormat="1" ht="11.25" customHeight="1" thickTop="1" thickBot="1">
      <c r="A35" s="433"/>
      <c r="B35" s="433"/>
      <c r="C35" s="433"/>
      <c r="D35" s="85"/>
      <c r="E35" s="85"/>
      <c r="F35" s="85"/>
      <c r="G35" s="23"/>
    </row>
    <row r="36" spans="1:7" s="290" customFormat="1" ht="45.75" customHeight="1" thickTop="1">
      <c r="A36" s="677" t="s">
        <v>73</v>
      </c>
      <c r="B36" s="678"/>
      <c r="C36" s="678"/>
      <c r="D36" s="272" t="s">
        <v>292</v>
      </c>
      <c r="E36" s="272" t="s">
        <v>110</v>
      </c>
      <c r="F36" s="247" t="s">
        <v>293</v>
      </c>
      <c r="G36" s="289"/>
    </row>
    <row r="37" spans="1:7" s="93" customFormat="1" ht="11.25" customHeight="1">
      <c r="A37" s="434"/>
      <c r="B37" s="435"/>
      <c r="C37" s="435"/>
      <c r="D37" s="207"/>
      <c r="E37" s="207"/>
      <c r="F37" s="190"/>
      <c r="G37" s="50"/>
    </row>
    <row r="38" spans="1:7" s="105" customFormat="1" ht="18" customHeight="1">
      <c r="A38" s="436"/>
      <c r="B38" s="684" t="s">
        <v>370</v>
      </c>
      <c r="C38" s="684"/>
      <c r="D38" s="541">
        <v>0</v>
      </c>
      <c r="E38" s="541">
        <v>0</v>
      </c>
      <c r="F38" s="539">
        <v>0</v>
      </c>
      <c r="G38" s="236"/>
    </row>
    <row r="39" spans="1:7" s="288" customFormat="1" ht="18" customHeight="1">
      <c r="A39" s="424"/>
      <c r="B39" s="437"/>
      <c r="C39" s="437" t="s">
        <v>371</v>
      </c>
      <c r="D39" s="542">
        <v>0</v>
      </c>
      <c r="E39" s="542">
        <v>0</v>
      </c>
      <c r="F39" s="538">
        <v>0</v>
      </c>
      <c r="G39" s="244"/>
    </row>
    <row r="40" spans="1:7" s="288" customFormat="1" ht="18" customHeight="1">
      <c r="A40" s="424"/>
      <c r="B40" s="437"/>
      <c r="C40" s="437" t="s">
        <v>372</v>
      </c>
      <c r="D40" s="542">
        <v>0</v>
      </c>
      <c r="E40" s="542">
        <v>0</v>
      </c>
      <c r="F40" s="538">
        <v>0</v>
      </c>
      <c r="G40" s="244"/>
    </row>
    <row r="41" spans="1:7" s="107" customFormat="1" ht="18" customHeight="1">
      <c r="A41" s="434"/>
      <c r="B41" s="435"/>
      <c r="C41" s="435"/>
      <c r="D41" s="192"/>
      <c r="E41" s="192"/>
      <c r="F41" s="284"/>
      <c r="G41" s="241"/>
    </row>
    <row r="42" spans="1:7" s="105" customFormat="1" ht="18" customHeight="1">
      <c r="A42" s="436"/>
      <c r="B42" s="684" t="s">
        <v>373</v>
      </c>
      <c r="C42" s="684"/>
      <c r="D42" s="541">
        <v>286754000</v>
      </c>
      <c r="E42" s="541">
        <v>1160103707</v>
      </c>
      <c r="F42" s="539">
        <v>1136545572</v>
      </c>
      <c r="G42" s="236"/>
    </row>
    <row r="43" spans="1:7" s="288" customFormat="1" ht="18" customHeight="1">
      <c r="A43" s="424"/>
      <c r="B43" s="437"/>
      <c r="C43" s="437" t="s">
        <v>374</v>
      </c>
      <c r="D43" s="542">
        <v>146114000</v>
      </c>
      <c r="E43" s="542">
        <v>994049224</v>
      </c>
      <c r="F43" s="538">
        <v>982380441</v>
      </c>
      <c r="G43" s="244"/>
    </row>
    <row r="44" spans="1:7" s="288" customFormat="1" ht="18" customHeight="1">
      <c r="A44" s="424"/>
      <c r="B44" s="437"/>
      <c r="C44" s="437" t="s">
        <v>375</v>
      </c>
      <c r="D44" s="542">
        <v>140640000</v>
      </c>
      <c r="E44" s="542">
        <v>166054483</v>
      </c>
      <c r="F44" s="538">
        <v>154165131</v>
      </c>
      <c r="G44" s="244"/>
    </row>
    <row r="45" spans="1:7" s="107" customFormat="1" ht="18" customHeight="1">
      <c r="A45" s="434"/>
      <c r="B45" s="435"/>
      <c r="C45" s="435"/>
      <c r="D45" s="192"/>
      <c r="E45" s="192"/>
      <c r="F45" s="284"/>
      <c r="G45" s="241"/>
    </row>
    <row r="46" spans="1:7" s="105" customFormat="1" ht="18" customHeight="1">
      <c r="A46" s="438"/>
      <c r="B46" s="684" t="s">
        <v>376</v>
      </c>
      <c r="C46" s="684"/>
      <c r="D46" s="541">
        <v>-286754000</v>
      </c>
      <c r="E46" s="541">
        <v>-1160103707</v>
      </c>
      <c r="F46" s="539">
        <v>-1136545572</v>
      </c>
      <c r="G46" s="236"/>
    </row>
    <row r="47" spans="1:7" s="98" customFormat="1" ht="11.25" customHeight="1" thickBot="1">
      <c r="A47" s="439"/>
      <c r="B47" s="440"/>
      <c r="C47" s="440"/>
      <c r="D47" s="449"/>
      <c r="E47" s="449"/>
      <c r="F47" s="143"/>
      <c r="G47" s="144"/>
    </row>
    <row r="48" spans="1:7" s="93" customFormat="1" ht="11.25" customHeight="1" thickTop="1" thickBot="1">
      <c r="A48" s="433"/>
      <c r="B48" s="433"/>
      <c r="C48" s="433"/>
      <c r="D48" s="85"/>
      <c r="E48" s="85"/>
      <c r="F48" s="85"/>
      <c r="G48" s="23"/>
    </row>
    <row r="49" spans="1:7" s="290" customFormat="1" ht="45" customHeight="1" thickTop="1">
      <c r="A49" s="677" t="s">
        <v>73</v>
      </c>
      <c r="B49" s="678"/>
      <c r="C49" s="678"/>
      <c r="D49" s="272" t="s">
        <v>292</v>
      </c>
      <c r="E49" s="272" t="s">
        <v>110</v>
      </c>
      <c r="F49" s="247" t="s">
        <v>293</v>
      </c>
      <c r="G49" s="289"/>
    </row>
    <row r="50" spans="1:7" s="93" customFormat="1" ht="11.25" customHeight="1">
      <c r="A50" s="434"/>
      <c r="B50" s="435"/>
      <c r="C50" s="435"/>
      <c r="D50" s="207"/>
      <c r="E50" s="207"/>
      <c r="F50" s="190"/>
      <c r="G50" s="50"/>
    </row>
    <row r="51" spans="1:7" s="288" customFormat="1" ht="18" customHeight="1">
      <c r="A51" s="441"/>
      <c r="B51" s="679" t="s">
        <v>356</v>
      </c>
      <c r="C51" s="679"/>
      <c r="D51" s="486">
        <v>10598012000</v>
      </c>
      <c r="E51" s="486">
        <v>6471003914</v>
      </c>
      <c r="F51" s="483">
        <v>6471003914</v>
      </c>
      <c r="G51" s="244"/>
    </row>
    <row r="52" spans="1:7" s="288" customFormat="1" ht="18" customHeight="1">
      <c r="A52" s="424"/>
      <c r="B52" s="422" t="s">
        <v>379</v>
      </c>
      <c r="C52" s="442"/>
      <c r="D52" s="688">
        <v>-146114000</v>
      </c>
      <c r="E52" s="688">
        <v>-994049224</v>
      </c>
      <c r="F52" s="687">
        <v>-982380441</v>
      </c>
      <c r="G52" s="244"/>
    </row>
    <row r="53" spans="1:7" s="288" customFormat="1" ht="18" customHeight="1">
      <c r="A53" s="424"/>
      <c r="B53" s="422" t="s">
        <v>380</v>
      </c>
      <c r="C53" s="442"/>
      <c r="D53" s="688"/>
      <c r="E53" s="688"/>
      <c r="F53" s="687"/>
      <c r="G53" s="244"/>
    </row>
    <row r="54" spans="1:7" s="288" customFormat="1" ht="18" customHeight="1">
      <c r="A54" s="424"/>
      <c r="B54" s="437"/>
      <c r="C54" s="437" t="s">
        <v>371</v>
      </c>
      <c r="D54" s="486">
        <v>0</v>
      </c>
      <c r="E54" s="486">
        <v>0</v>
      </c>
      <c r="F54" s="483">
        <v>0</v>
      </c>
      <c r="G54" s="244"/>
    </row>
    <row r="55" spans="1:7" s="288" customFormat="1" ht="18" customHeight="1">
      <c r="A55" s="424"/>
      <c r="B55" s="437"/>
      <c r="C55" s="437" t="s">
        <v>374</v>
      </c>
      <c r="D55" s="486">
        <v>146114000</v>
      </c>
      <c r="E55" s="486">
        <v>994049224</v>
      </c>
      <c r="F55" s="483">
        <v>982380441</v>
      </c>
      <c r="G55" s="244"/>
    </row>
    <row r="56" spans="1:7" s="288" customFormat="1" ht="18" customHeight="1">
      <c r="A56" s="441"/>
      <c r="B56" s="443"/>
      <c r="C56" s="443"/>
      <c r="D56" s="291"/>
      <c r="E56" s="291"/>
      <c r="F56" s="292"/>
      <c r="G56" s="244"/>
    </row>
    <row r="57" spans="1:7" s="288" customFormat="1" ht="18" customHeight="1">
      <c r="A57" s="441"/>
      <c r="B57" s="679" t="s">
        <v>405</v>
      </c>
      <c r="C57" s="679"/>
      <c r="D57" s="486">
        <v>10824407000</v>
      </c>
      <c r="E57" s="486">
        <v>6513596894</v>
      </c>
      <c r="F57" s="483">
        <v>5428092873</v>
      </c>
      <c r="G57" s="244"/>
    </row>
    <row r="58" spans="1:7" s="288" customFormat="1" ht="18" customHeight="1">
      <c r="A58" s="441"/>
      <c r="B58" s="443"/>
      <c r="C58" s="443"/>
      <c r="D58" s="291"/>
      <c r="E58" s="291"/>
      <c r="F58" s="292"/>
      <c r="G58" s="244"/>
    </row>
    <row r="59" spans="1:7" s="288" customFormat="1" ht="18" customHeight="1">
      <c r="A59" s="441"/>
      <c r="B59" s="679" t="s">
        <v>362</v>
      </c>
      <c r="C59" s="679"/>
      <c r="D59" s="486">
        <v>0</v>
      </c>
      <c r="E59" s="486">
        <v>0</v>
      </c>
      <c r="F59" s="483">
        <v>0</v>
      </c>
      <c r="G59" s="244"/>
    </row>
    <row r="60" spans="1:7" s="107" customFormat="1" ht="18" customHeight="1">
      <c r="A60" s="434"/>
      <c r="B60" s="435"/>
      <c r="C60" s="435"/>
      <c r="D60" s="192"/>
      <c r="E60" s="192"/>
      <c r="F60" s="284"/>
      <c r="G60" s="241"/>
    </row>
    <row r="61" spans="1:7" s="286" customFormat="1" ht="18" customHeight="1">
      <c r="A61" s="444"/>
      <c r="B61" s="684" t="s">
        <v>377</v>
      </c>
      <c r="C61" s="685"/>
      <c r="D61" s="353">
        <v>-372509000</v>
      </c>
      <c r="E61" s="353">
        <v>-1036642204</v>
      </c>
      <c r="F61" s="487">
        <v>60530600</v>
      </c>
      <c r="G61" s="242"/>
    </row>
    <row r="62" spans="1:7" s="286" customFormat="1" ht="18" customHeight="1">
      <c r="A62" s="444"/>
      <c r="B62" s="376" t="s">
        <v>381</v>
      </c>
      <c r="C62" s="429"/>
      <c r="D62" s="683">
        <v>-226395000</v>
      </c>
      <c r="E62" s="683">
        <v>-42592980</v>
      </c>
      <c r="F62" s="682">
        <v>1042911041</v>
      </c>
      <c r="G62" s="242"/>
    </row>
    <row r="63" spans="1:7" s="286" customFormat="1" ht="18" customHeight="1">
      <c r="A63" s="444"/>
      <c r="B63" s="376" t="s">
        <v>382</v>
      </c>
      <c r="C63" s="429"/>
      <c r="D63" s="683"/>
      <c r="E63" s="683"/>
      <c r="F63" s="682"/>
      <c r="G63" s="242"/>
    </row>
    <row r="64" spans="1:7" s="98" customFormat="1" ht="11.25" customHeight="1" thickBot="1">
      <c r="A64" s="439"/>
      <c r="B64" s="440"/>
      <c r="C64" s="440"/>
      <c r="D64" s="449"/>
      <c r="E64" s="449"/>
      <c r="F64" s="143"/>
      <c r="G64" s="144"/>
    </row>
    <row r="65" spans="1:7" s="93" customFormat="1" ht="11.25" customHeight="1" thickTop="1" thickBot="1">
      <c r="A65" s="433"/>
      <c r="B65" s="433"/>
      <c r="C65" s="433"/>
      <c r="D65" s="85"/>
      <c r="E65" s="85"/>
      <c r="F65" s="85"/>
      <c r="G65" s="23"/>
    </row>
    <row r="66" spans="1:7" s="290" customFormat="1" ht="45" customHeight="1" thickTop="1">
      <c r="A66" s="677" t="s">
        <v>73</v>
      </c>
      <c r="B66" s="678"/>
      <c r="C66" s="678"/>
      <c r="D66" s="272" t="s">
        <v>292</v>
      </c>
      <c r="E66" s="272" t="s">
        <v>110</v>
      </c>
      <c r="F66" s="247" t="s">
        <v>293</v>
      </c>
      <c r="G66" s="289"/>
    </row>
    <row r="67" spans="1:7" s="93" customFormat="1" ht="11.25" customHeight="1">
      <c r="A67" s="434"/>
      <c r="B67" s="435"/>
      <c r="C67" s="435"/>
      <c r="D67" s="207"/>
      <c r="E67" s="207"/>
      <c r="F67" s="190"/>
      <c r="G67" s="50"/>
    </row>
    <row r="68" spans="1:7" s="288" customFormat="1" ht="18" customHeight="1">
      <c r="A68" s="441"/>
      <c r="B68" s="679" t="s">
        <v>357</v>
      </c>
      <c r="C68" s="679"/>
      <c r="D68" s="486">
        <v>10918415000</v>
      </c>
      <c r="E68" s="486">
        <v>7528718107</v>
      </c>
      <c r="F68" s="483">
        <v>7193663416</v>
      </c>
      <c r="G68" s="244"/>
    </row>
    <row r="69" spans="1:7" s="288" customFormat="1" ht="18" customHeight="1">
      <c r="A69" s="424"/>
      <c r="B69" s="422" t="s">
        <v>385</v>
      </c>
      <c r="C69" s="422"/>
      <c r="D69" s="688">
        <v>-140640000</v>
      </c>
      <c r="E69" s="688">
        <v>-166054483</v>
      </c>
      <c r="F69" s="687">
        <v>-154165131</v>
      </c>
      <c r="G69" s="244"/>
    </row>
    <row r="70" spans="1:7" s="288" customFormat="1" ht="18" customHeight="1">
      <c r="A70" s="424"/>
      <c r="B70" s="445" t="s">
        <v>386</v>
      </c>
      <c r="C70" s="446"/>
      <c r="D70" s="688"/>
      <c r="E70" s="688"/>
      <c r="F70" s="687"/>
      <c r="G70" s="244"/>
    </row>
    <row r="71" spans="1:7" s="288" customFormat="1" ht="18" customHeight="1">
      <c r="A71" s="424"/>
      <c r="B71" s="422"/>
      <c r="C71" s="437" t="s">
        <v>372</v>
      </c>
      <c r="D71" s="486">
        <v>0</v>
      </c>
      <c r="E71" s="486">
        <v>0</v>
      </c>
      <c r="F71" s="483">
        <v>0</v>
      </c>
      <c r="G71" s="244"/>
    </row>
    <row r="72" spans="1:7" s="288" customFormat="1" ht="18" customHeight="1">
      <c r="A72" s="424"/>
      <c r="B72" s="422"/>
      <c r="C72" s="437" t="s">
        <v>378</v>
      </c>
      <c r="D72" s="486">
        <v>140640000</v>
      </c>
      <c r="E72" s="486">
        <v>166054483</v>
      </c>
      <c r="F72" s="483">
        <v>154165131</v>
      </c>
      <c r="G72" s="244"/>
    </row>
    <row r="73" spans="1:7" s="288" customFormat="1" ht="18" customHeight="1">
      <c r="A73" s="441"/>
      <c r="B73" s="443"/>
      <c r="C73" s="443"/>
      <c r="D73" s="291"/>
      <c r="E73" s="291"/>
      <c r="F73" s="292"/>
      <c r="G73" s="244"/>
    </row>
    <row r="74" spans="1:7" s="288" customFormat="1" ht="18" customHeight="1">
      <c r="A74" s="441"/>
      <c r="B74" s="679" t="s">
        <v>404</v>
      </c>
      <c r="C74" s="679"/>
      <c r="D74" s="486">
        <v>10405266000</v>
      </c>
      <c r="E74" s="486">
        <v>7803770117</v>
      </c>
      <c r="F74" s="483">
        <v>7498807636</v>
      </c>
      <c r="G74" s="244"/>
    </row>
    <row r="75" spans="1:7" s="288" customFormat="1" ht="18" customHeight="1">
      <c r="A75" s="441"/>
      <c r="B75" s="443"/>
      <c r="C75" s="422"/>
      <c r="D75" s="291"/>
      <c r="E75" s="291"/>
      <c r="F75" s="292"/>
      <c r="G75" s="244"/>
    </row>
    <row r="76" spans="1:7" s="288" customFormat="1" ht="18" customHeight="1">
      <c r="A76" s="441"/>
      <c r="B76" s="679" t="s">
        <v>363</v>
      </c>
      <c r="C76" s="679"/>
      <c r="D76" s="486">
        <v>0</v>
      </c>
      <c r="E76" s="486">
        <v>0</v>
      </c>
      <c r="F76" s="483">
        <v>0</v>
      </c>
      <c r="G76" s="244"/>
    </row>
    <row r="77" spans="1:7" s="107" customFormat="1" ht="18" customHeight="1">
      <c r="A77" s="434"/>
      <c r="B77" s="435"/>
      <c r="C77" s="435"/>
      <c r="D77" s="192"/>
      <c r="E77" s="192"/>
      <c r="F77" s="284"/>
      <c r="G77" s="241"/>
    </row>
    <row r="78" spans="1:7" s="286" customFormat="1" ht="18" customHeight="1">
      <c r="A78" s="444"/>
      <c r="B78" s="684" t="s">
        <v>406</v>
      </c>
      <c r="C78" s="684"/>
      <c r="D78" s="353">
        <v>372509000</v>
      </c>
      <c r="E78" s="353">
        <v>-441106493</v>
      </c>
      <c r="F78" s="238">
        <v>-459309351</v>
      </c>
      <c r="G78" s="242"/>
    </row>
    <row r="79" spans="1:7" s="286" customFormat="1" ht="18" customHeight="1">
      <c r="A79" s="444"/>
      <c r="B79" s="376" t="s">
        <v>407</v>
      </c>
      <c r="C79" s="376"/>
      <c r="D79" s="683">
        <v>513149000</v>
      </c>
      <c r="E79" s="683">
        <v>-275052010</v>
      </c>
      <c r="F79" s="682">
        <v>-305144220</v>
      </c>
      <c r="G79" s="242"/>
    </row>
    <row r="80" spans="1:7" s="286" customFormat="1" ht="18" customHeight="1">
      <c r="A80" s="444"/>
      <c r="B80" s="447" t="s">
        <v>387</v>
      </c>
      <c r="C80" s="448"/>
      <c r="D80" s="683"/>
      <c r="E80" s="683"/>
      <c r="F80" s="682"/>
      <c r="G80" s="242"/>
    </row>
    <row r="81" spans="1:8" s="98" customFormat="1" ht="11.25" customHeight="1" thickBot="1">
      <c r="A81" s="195"/>
      <c r="B81" s="194"/>
      <c r="C81" s="194"/>
      <c r="D81" s="193"/>
      <c r="E81" s="193"/>
      <c r="F81" s="285"/>
      <c r="G81" s="144"/>
    </row>
    <row r="82" spans="1:8" s="23" customFormat="1" ht="18.75" thickTop="1">
      <c r="A82" s="85"/>
      <c r="B82" s="85"/>
      <c r="C82" s="85"/>
      <c r="D82" s="85"/>
      <c r="E82" s="85"/>
      <c r="F82" s="85"/>
      <c r="H82" s="98"/>
    </row>
    <row r="83" spans="1:8" ht="18">
      <c r="H83" s="98"/>
    </row>
  </sheetData>
  <mergeCells count="42">
    <mergeCell ref="F79:F80"/>
    <mergeCell ref="E79:E80"/>
    <mergeCell ref="D79:D80"/>
    <mergeCell ref="A4:G4"/>
    <mergeCell ref="A3:G3"/>
    <mergeCell ref="F69:F70"/>
    <mergeCell ref="E69:E70"/>
    <mergeCell ref="D69:D70"/>
    <mergeCell ref="B76:C76"/>
    <mergeCell ref="B78:C78"/>
    <mergeCell ref="F23:F24"/>
    <mergeCell ref="E23:E24"/>
    <mergeCell ref="D23:D24"/>
    <mergeCell ref="F52:F53"/>
    <mergeCell ref="E52:E53"/>
    <mergeCell ref="D52:D53"/>
    <mergeCell ref="B33:C33"/>
    <mergeCell ref="B38:C38"/>
    <mergeCell ref="B42:C42"/>
    <mergeCell ref="B46:C46"/>
    <mergeCell ref="A1:G1"/>
    <mergeCell ref="B13:C13"/>
    <mergeCell ref="B17:C17"/>
    <mergeCell ref="B22:C22"/>
    <mergeCell ref="B21:C21"/>
    <mergeCell ref="B29:C29"/>
    <mergeCell ref="A66:C66"/>
    <mergeCell ref="B68:C68"/>
    <mergeCell ref="B74:C74"/>
    <mergeCell ref="A6:C6"/>
    <mergeCell ref="A2:G2"/>
    <mergeCell ref="F62:F63"/>
    <mergeCell ref="E62:E63"/>
    <mergeCell ref="D62:D63"/>
    <mergeCell ref="B51:C51"/>
    <mergeCell ref="B57:C57"/>
    <mergeCell ref="B59:C59"/>
    <mergeCell ref="B61:C61"/>
    <mergeCell ref="A49:C49"/>
    <mergeCell ref="A36:C36"/>
    <mergeCell ref="A27:C27"/>
    <mergeCell ref="B8:C8"/>
  </mergeCells>
  <printOptions horizontalCentered="1"/>
  <pageMargins left="0.19685039370078741" right="0.19685039370078741" top="0.19685039370078741" bottom="0.35433070866141736" header="0" footer="0"/>
  <pageSetup paperSize="123"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79"/>
  <sheetViews>
    <sheetView zoomScale="85" zoomScaleNormal="85" workbookViewId="0">
      <selection activeCell="P31" sqref="P30:P31"/>
    </sheetView>
  </sheetViews>
  <sheetFormatPr baseColWidth="10" defaultRowHeight="18"/>
  <cols>
    <col min="1" max="1" width="2.140625" style="94" customWidth="1"/>
    <col min="2" max="2" width="1.7109375" style="310" customWidth="1"/>
    <col min="3" max="3" width="1.7109375" style="306" customWidth="1"/>
    <col min="4" max="4" width="67" style="94" customWidth="1"/>
    <col min="5" max="5" width="22.5703125" style="94" bestFit="1" customWidth="1"/>
    <col min="6" max="6" width="21" style="94" customWidth="1"/>
    <col min="7" max="9" width="22.5703125" style="94" bestFit="1" customWidth="1"/>
    <col min="10" max="10" width="23" style="94" bestFit="1" customWidth="1"/>
    <col min="11" max="11" width="2.140625" style="94" customWidth="1"/>
    <col min="12" max="12" width="2" style="82" customWidth="1"/>
    <col min="13" max="16384" width="11.42578125" style="94"/>
  </cols>
  <sheetData>
    <row r="1" spans="1:12" s="83" customFormat="1" ht="18.75" customHeight="1">
      <c r="A1" s="689" t="s">
        <v>417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21"/>
    </row>
    <row r="2" spans="1:12" s="83" customFormat="1" ht="17.25" customHeight="1">
      <c r="A2" s="691" t="s">
        <v>328</v>
      </c>
      <c r="B2" s="691"/>
      <c r="C2" s="691"/>
      <c r="D2" s="691"/>
      <c r="E2" s="691"/>
      <c r="F2" s="691"/>
      <c r="G2" s="691"/>
      <c r="H2" s="691"/>
      <c r="I2" s="691"/>
      <c r="J2" s="691"/>
      <c r="K2" s="691"/>
      <c r="L2" s="21"/>
    </row>
    <row r="3" spans="1:12" s="83" customFormat="1" ht="17.25" customHeight="1">
      <c r="A3" s="691" t="s">
        <v>413</v>
      </c>
      <c r="B3" s="691"/>
      <c r="C3" s="691"/>
      <c r="D3" s="691"/>
      <c r="E3" s="691"/>
      <c r="F3" s="691"/>
      <c r="G3" s="691"/>
      <c r="H3" s="691"/>
      <c r="I3" s="691"/>
      <c r="J3" s="691"/>
      <c r="K3" s="691"/>
      <c r="L3" s="21"/>
    </row>
    <row r="4" spans="1:12" s="83" customFormat="1" ht="17.25" customHeight="1">
      <c r="A4" s="691" t="s">
        <v>173</v>
      </c>
      <c r="B4" s="691"/>
      <c r="C4" s="691"/>
      <c r="D4" s="691"/>
      <c r="E4" s="691"/>
      <c r="F4" s="691"/>
      <c r="G4" s="691"/>
      <c r="H4" s="691"/>
      <c r="I4" s="691"/>
      <c r="J4" s="691"/>
      <c r="K4" s="691"/>
      <c r="L4" s="21"/>
    </row>
    <row r="5" spans="1:12" s="85" customFormat="1" ht="3.75" customHeight="1" thickBot="1">
      <c r="A5" s="84"/>
      <c r="B5" s="89"/>
      <c r="C5" s="311"/>
      <c r="D5" s="84"/>
      <c r="F5" s="86"/>
      <c r="G5" s="86"/>
      <c r="H5" s="86"/>
      <c r="I5" s="86"/>
      <c r="J5" s="86"/>
      <c r="K5" s="86"/>
    </row>
    <row r="6" spans="1:12" s="88" customFormat="1" ht="23.25" customHeight="1" thickTop="1">
      <c r="A6" s="695" t="s">
        <v>73</v>
      </c>
      <c r="B6" s="696"/>
      <c r="C6" s="696"/>
      <c r="D6" s="696"/>
      <c r="E6" s="692" t="s">
        <v>106</v>
      </c>
      <c r="F6" s="692"/>
      <c r="G6" s="692"/>
      <c r="H6" s="692"/>
      <c r="I6" s="692"/>
      <c r="J6" s="693" t="s">
        <v>107</v>
      </c>
      <c r="K6" s="337"/>
      <c r="L6" s="87"/>
    </row>
    <row r="7" spans="1:12" s="88" customFormat="1" ht="47.25" customHeight="1">
      <c r="A7" s="697"/>
      <c r="B7" s="698"/>
      <c r="C7" s="698"/>
      <c r="D7" s="698"/>
      <c r="E7" s="294" t="s">
        <v>108</v>
      </c>
      <c r="F7" s="295" t="s">
        <v>120</v>
      </c>
      <c r="G7" s="294" t="s">
        <v>109</v>
      </c>
      <c r="H7" s="294" t="s">
        <v>110</v>
      </c>
      <c r="I7" s="294" t="s">
        <v>111</v>
      </c>
      <c r="J7" s="694"/>
      <c r="K7" s="338"/>
      <c r="L7" s="87"/>
    </row>
    <row r="8" spans="1:12" s="92" customFormat="1" ht="3" customHeight="1">
      <c r="A8" s="90"/>
      <c r="B8" s="308"/>
      <c r="C8" s="305"/>
      <c r="D8" s="91"/>
      <c r="E8" s="200"/>
      <c r="F8" s="200"/>
      <c r="G8" s="200"/>
      <c r="H8" s="200"/>
      <c r="I8" s="200"/>
      <c r="J8" s="296"/>
      <c r="K8" s="198"/>
      <c r="L8" s="85"/>
    </row>
    <row r="9" spans="1:12" s="315" customFormat="1" ht="18" customHeight="1">
      <c r="A9" s="312"/>
      <c r="B9" s="450" t="s">
        <v>295</v>
      </c>
      <c r="C9" s="451"/>
      <c r="D9" s="452"/>
      <c r="E9" s="365"/>
      <c r="F9" s="365"/>
      <c r="G9" s="366"/>
      <c r="H9" s="365"/>
      <c r="I9" s="365"/>
      <c r="J9" s="367"/>
      <c r="K9" s="313"/>
      <c r="L9" s="314"/>
    </row>
    <row r="10" spans="1:12" s="288" customFormat="1" ht="18" customHeight="1">
      <c r="A10" s="299"/>
      <c r="B10" s="453"/>
      <c r="C10" s="690" t="s">
        <v>75</v>
      </c>
      <c r="D10" s="690"/>
      <c r="E10" s="300">
        <v>576768835</v>
      </c>
      <c r="F10" s="300">
        <v>1172868</v>
      </c>
      <c r="G10" s="488">
        <v>577941703</v>
      </c>
      <c r="H10" s="300">
        <v>309672748</v>
      </c>
      <c r="I10" s="300">
        <v>309672748</v>
      </c>
      <c r="J10" s="495">
        <v>-267096087</v>
      </c>
      <c r="K10" s="301"/>
      <c r="L10" s="243"/>
    </row>
    <row r="11" spans="1:12" s="288" customFormat="1" ht="18" customHeight="1">
      <c r="A11" s="299"/>
      <c r="B11" s="453"/>
      <c r="C11" s="690" t="s">
        <v>105</v>
      </c>
      <c r="D11" s="690"/>
      <c r="E11" s="300">
        <v>0</v>
      </c>
      <c r="F11" s="300">
        <v>0</v>
      </c>
      <c r="G11" s="488">
        <v>0</v>
      </c>
      <c r="H11" s="300">
        <v>0</v>
      </c>
      <c r="I11" s="300">
        <v>0</v>
      </c>
      <c r="J11" s="495">
        <v>0</v>
      </c>
      <c r="K11" s="301"/>
      <c r="L11" s="243"/>
    </row>
    <row r="12" spans="1:12" s="288" customFormat="1" ht="18" customHeight="1">
      <c r="A12" s="299"/>
      <c r="B12" s="453"/>
      <c r="C12" s="690" t="s">
        <v>77</v>
      </c>
      <c r="D12" s="690"/>
      <c r="E12" s="300">
        <v>131100000</v>
      </c>
      <c r="F12" s="300">
        <v>0</v>
      </c>
      <c r="G12" s="488">
        <v>131100000</v>
      </c>
      <c r="H12" s="300">
        <v>3698398</v>
      </c>
      <c r="I12" s="300">
        <v>3698398</v>
      </c>
      <c r="J12" s="495">
        <v>-127401602</v>
      </c>
      <c r="K12" s="301"/>
      <c r="L12" s="243"/>
    </row>
    <row r="13" spans="1:12" s="288" customFormat="1" ht="18" customHeight="1">
      <c r="A13" s="299"/>
      <c r="B13" s="453"/>
      <c r="C13" s="690" t="s">
        <v>79</v>
      </c>
      <c r="D13" s="690"/>
      <c r="E13" s="300">
        <v>682603165</v>
      </c>
      <c r="F13" s="300">
        <v>49454806</v>
      </c>
      <c r="G13" s="488">
        <v>732057971</v>
      </c>
      <c r="H13" s="300">
        <v>431722388</v>
      </c>
      <c r="I13" s="300">
        <v>431722388</v>
      </c>
      <c r="J13" s="495">
        <v>-250880777</v>
      </c>
      <c r="K13" s="301"/>
      <c r="L13" s="243"/>
    </row>
    <row r="14" spans="1:12" s="288" customFormat="1" ht="18" customHeight="1">
      <c r="A14" s="299"/>
      <c r="B14" s="453"/>
      <c r="C14" s="690" t="s">
        <v>112</v>
      </c>
      <c r="D14" s="690"/>
      <c r="E14" s="300">
        <v>74955000</v>
      </c>
      <c r="F14" s="300">
        <v>7469558</v>
      </c>
      <c r="G14" s="488">
        <v>82424558</v>
      </c>
      <c r="H14" s="300">
        <v>21785534</v>
      </c>
      <c r="I14" s="300">
        <v>21785534</v>
      </c>
      <c r="J14" s="495">
        <v>-53169466</v>
      </c>
      <c r="K14" s="301"/>
      <c r="L14" s="243"/>
    </row>
    <row r="15" spans="1:12" s="288" customFormat="1" ht="18" customHeight="1">
      <c r="A15" s="299"/>
      <c r="B15" s="453"/>
      <c r="C15" s="690" t="s">
        <v>113</v>
      </c>
      <c r="D15" s="690"/>
      <c r="E15" s="300">
        <v>30873000</v>
      </c>
      <c r="F15" s="300">
        <v>3353916</v>
      </c>
      <c r="G15" s="488">
        <v>34226916</v>
      </c>
      <c r="H15" s="300">
        <v>13868560</v>
      </c>
      <c r="I15" s="300">
        <v>13868560</v>
      </c>
      <c r="J15" s="495">
        <v>-17004440</v>
      </c>
      <c r="K15" s="301"/>
      <c r="L15" s="243"/>
    </row>
    <row r="16" spans="1:12" s="288" customFormat="1" ht="18" customHeight="1">
      <c r="A16" s="299"/>
      <c r="B16" s="453"/>
      <c r="C16" s="690" t="s">
        <v>114</v>
      </c>
      <c r="D16" s="690"/>
      <c r="E16" s="300">
        <v>0</v>
      </c>
      <c r="F16" s="300">
        <v>38851362</v>
      </c>
      <c r="G16" s="488">
        <v>38851362</v>
      </c>
      <c r="H16" s="300">
        <v>38851362</v>
      </c>
      <c r="I16" s="300">
        <v>38851362</v>
      </c>
      <c r="J16" s="495">
        <v>38851362</v>
      </c>
      <c r="K16" s="301"/>
      <c r="L16" s="243"/>
    </row>
    <row r="17" spans="1:12" s="288" customFormat="1" ht="18" customHeight="1">
      <c r="A17" s="299"/>
      <c r="B17" s="453"/>
      <c r="C17" s="690" t="s">
        <v>103</v>
      </c>
      <c r="D17" s="690"/>
      <c r="E17" s="488">
        <v>8889721000</v>
      </c>
      <c r="F17" s="488">
        <v>0</v>
      </c>
      <c r="G17" s="488">
        <v>8889721000</v>
      </c>
      <c r="H17" s="488">
        <v>5453065429</v>
      </c>
      <c r="I17" s="488">
        <v>5453065429</v>
      </c>
      <c r="J17" s="495">
        <v>-3436655571</v>
      </c>
      <c r="K17" s="301"/>
      <c r="L17" s="243"/>
    </row>
    <row r="18" spans="1:12" s="283" customFormat="1" ht="18" customHeight="1">
      <c r="A18" s="298"/>
      <c r="B18" s="454"/>
      <c r="C18" s="455"/>
      <c r="D18" s="456" t="s">
        <v>296</v>
      </c>
      <c r="E18" s="302">
        <v>7380351000</v>
      </c>
      <c r="F18" s="302">
        <v>0</v>
      </c>
      <c r="G18" s="489">
        <v>7380351000</v>
      </c>
      <c r="H18" s="302">
        <v>4577200760</v>
      </c>
      <c r="I18" s="302">
        <v>4577200760</v>
      </c>
      <c r="J18" s="496">
        <v>-2803150240</v>
      </c>
      <c r="K18" s="303"/>
      <c r="L18" s="245"/>
    </row>
    <row r="19" spans="1:12" s="283" customFormat="1" ht="18" customHeight="1">
      <c r="A19" s="298"/>
      <c r="B19" s="454"/>
      <c r="C19" s="455"/>
      <c r="D19" s="456" t="s">
        <v>297</v>
      </c>
      <c r="E19" s="302">
        <v>496568000</v>
      </c>
      <c r="F19" s="302">
        <v>0</v>
      </c>
      <c r="G19" s="489">
        <v>496568000</v>
      </c>
      <c r="H19" s="302">
        <v>272720927</v>
      </c>
      <c r="I19" s="302">
        <v>272720927</v>
      </c>
      <c r="J19" s="496">
        <v>-223847073</v>
      </c>
      <c r="K19" s="303"/>
      <c r="L19" s="245"/>
    </row>
    <row r="20" spans="1:12" s="283" customFormat="1" ht="18" customHeight="1">
      <c r="A20" s="298"/>
      <c r="B20" s="454"/>
      <c r="C20" s="455"/>
      <c r="D20" s="456" t="s">
        <v>298</v>
      </c>
      <c r="E20" s="302">
        <v>336528000</v>
      </c>
      <c r="F20" s="302">
        <v>0</v>
      </c>
      <c r="G20" s="489">
        <v>336528000</v>
      </c>
      <c r="H20" s="302">
        <v>172052067</v>
      </c>
      <c r="I20" s="302">
        <v>172052067</v>
      </c>
      <c r="J20" s="496">
        <v>-164475933</v>
      </c>
      <c r="K20" s="303"/>
      <c r="L20" s="245"/>
    </row>
    <row r="21" spans="1:12" s="283" customFormat="1" ht="18" customHeight="1">
      <c r="A21" s="298"/>
      <c r="B21" s="454"/>
      <c r="C21" s="455"/>
      <c r="D21" s="456" t="s">
        <v>299</v>
      </c>
      <c r="E21" s="302">
        <v>22883000</v>
      </c>
      <c r="F21" s="302">
        <v>0</v>
      </c>
      <c r="G21" s="489">
        <v>22883000</v>
      </c>
      <c r="H21" s="302">
        <v>14525207</v>
      </c>
      <c r="I21" s="302">
        <v>14525207</v>
      </c>
      <c r="J21" s="496">
        <v>-8357793</v>
      </c>
      <c r="K21" s="303"/>
      <c r="L21" s="245"/>
    </row>
    <row r="22" spans="1:12" s="283" customFormat="1" ht="18" customHeight="1">
      <c r="A22" s="298"/>
      <c r="B22" s="454"/>
      <c r="C22" s="455"/>
      <c r="D22" s="456" t="s">
        <v>408</v>
      </c>
      <c r="E22" s="302">
        <v>0</v>
      </c>
      <c r="F22" s="302">
        <v>0</v>
      </c>
      <c r="G22" s="489">
        <v>0</v>
      </c>
      <c r="H22" s="302">
        <v>0</v>
      </c>
      <c r="I22" s="302">
        <v>0</v>
      </c>
      <c r="J22" s="496">
        <v>0</v>
      </c>
      <c r="K22" s="303"/>
      <c r="L22" s="245"/>
    </row>
    <row r="23" spans="1:12" s="283" customFormat="1" ht="18" customHeight="1">
      <c r="A23" s="298"/>
      <c r="B23" s="454"/>
      <c r="C23" s="455"/>
      <c r="D23" s="456" t="s">
        <v>329</v>
      </c>
      <c r="E23" s="302">
        <v>127488000</v>
      </c>
      <c r="F23" s="302">
        <v>0</v>
      </c>
      <c r="G23" s="489">
        <v>127488000</v>
      </c>
      <c r="H23" s="302">
        <v>87095636</v>
      </c>
      <c r="I23" s="302">
        <v>87095636</v>
      </c>
      <c r="J23" s="496">
        <v>-40392364</v>
      </c>
      <c r="K23" s="303"/>
      <c r="L23" s="245"/>
    </row>
    <row r="24" spans="1:12" s="283" customFormat="1" ht="18" customHeight="1">
      <c r="A24" s="298"/>
      <c r="B24" s="454"/>
      <c r="C24" s="455"/>
      <c r="D24" s="456" t="s">
        <v>300</v>
      </c>
      <c r="E24" s="302">
        <v>0</v>
      </c>
      <c r="F24" s="302">
        <v>0</v>
      </c>
      <c r="G24" s="489">
        <v>0</v>
      </c>
      <c r="H24" s="302">
        <v>0</v>
      </c>
      <c r="I24" s="302">
        <v>0</v>
      </c>
      <c r="J24" s="496">
        <v>0</v>
      </c>
      <c r="K24" s="303"/>
      <c r="L24" s="245"/>
    </row>
    <row r="25" spans="1:12" s="283" customFormat="1" ht="18" customHeight="1">
      <c r="A25" s="298"/>
      <c r="B25" s="454"/>
      <c r="C25" s="455"/>
      <c r="D25" s="456" t="s">
        <v>330</v>
      </c>
      <c r="E25" s="302">
        <v>0</v>
      </c>
      <c r="F25" s="302">
        <v>0</v>
      </c>
      <c r="G25" s="489">
        <v>0</v>
      </c>
      <c r="H25" s="302">
        <v>0</v>
      </c>
      <c r="I25" s="302">
        <v>0</v>
      </c>
      <c r="J25" s="496">
        <v>0</v>
      </c>
      <c r="K25" s="303"/>
      <c r="L25" s="245"/>
    </row>
    <row r="26" spans="1:12" s="283" customFormat="1" ht="18" customHeight="1">
      <c r="A26" s="298"/>
      <c r="B26" s="454"/>
      <c r="C26" s="455"/>
      <c r="D26" s="456" t="s">
        <v>388</v>
      </c>
      <c r="E26" s="302">
        <v>315903000</v>
      </c>
      <c r="F26" s="302">
        <v>0</v>
      </c>
      <c r="G26" s="489">
        <v>315903000</v>
      </c>
      <c r="H26" s="302">
        <v>151420122</v>
      </c>
      <c r="I26" s="302">
        <v>151420122</v>
      </c>
      <c r="J26" s="496">
        <v>-164482878</v>
      </c>
      <c r="K26" s="303"/>
      <c r="L26" s="245"/>
    </row>
    <row r="27" spans="1:12" s="283" customFormat="1" ht="18" customHeight="1">
      <c r="A27" s="298"/>
      <c r="B27" s="454"/>
      <c r="C27" s="455"/>
      <c r="D27" s="456" t="s">
        <v>301</v>
      </c>
      <c r="E27" s="302">
        <v>210000000</v>
      </c>
      <c r="F27" s="302">
        <v>0</v>
      </c>
      <c r="G27" s="489">
        <v>210000000</v>
      </c>
      <c r="H27" s="302">
        <v>178050710</v>
      </c>
      <c r="I27" s="302">
        <v>178050710</v>
      </c>
      <c r="J27" s="496">
        <v>-31949290</v>
      </c>
      <c r="K27" s="303"/>
      <c r="L27" s="245"/>
    </row>
    <row r="28" spans="1:12" s="283" customFormat="1" ht="17.25" customHeight="1">
      <c r="A28" s="298"/>
      <c r="B28" s="454"/>
      <c r="C28" s="455"/>
      <c r="D28" s="457" t="s">
        <v>390</v>
      </c>
      <c r="E28" s="302">
        <v>0</v>
      </c>
      <c r="F28" s="302">
        <v>0</v>
      </c>
      <c r="G28" s="489">
        <v>0</v>
      </c>
      <c r="H28" s="302">
        <v>0</v>
      </c>
      <c r="I28" s="302">
        <v>0</v>
      </c>
      <c r="J28" s="496">
        <v>0</v>
      </c>
      <c r="K28" s="303"/>
      <c r="L28" s="245"/>
    </row>
    <row r="29" spans="1:12" s="288" customFormat="1" ht="18" customHeight="1">
      <c r="A29" s="299"/>
      <c r="B29" s="453"/>
      <c r="C29" s="690" t="s">
        <v>302</v>
      </c>
      <c r="D29" s="690"/>
      <c r="E29" s="488">
        <v>211991000</v>
      </c>
      <c r="F29" s="488">
        <v>55358601</v>
      </c>
      <c r="G29" s="488">
        <v>267349601</v>
      </c>
      <c r="H29" s="488">
        <v>198339495</v>
      </c>
      <c r="I29" s="488">
        <v>198339495</v>
      </c>
      <c r="J29" s="495">
        <v>-13651505</v>
      </c>
      <c r="K29" s="301"/>
      <c r="L29" s="243"/>
    </row>
    <row r="30" spans="1:12" s="283" customFormat="1" ht="18" customHeight="1">
      <c r="A30" s="298"/>
      <c r="B30" s="454"/>
      <c r="C30" s="455"/>
      <c r="D30" s="456" t="s">
        <v>389</v>
      </c>
      <c r="E30" s="302">
        <v>0</v>
      </c>
      <c r="F30" s="302">
        <v>0</v>
      </c>
      <c r="G30" s="489">
        <v>0</v>
      </c>
      <c r="H30" s="302">
        <v>6514</v>
      </c>
      <c r="I30" s="302">
        <v>6514</v>
      </c>
      <c r="J30" s="496">
        <v>6514</v>
      </c>
      <c r="K30" s="303"/>
      <c r="L30" s="245"/>
    </row>
    <row r="31" spans="1:12" s="283" customFormat="1" ht="18" customHeight="1">
      <c r="A31" s="298"/>
      <c r="B31" s="454"/>
      <c r="C31" s="455"/>
      <c r="D31" s="456" t="s">
        <v>303</v>
      </c>
      <c r="E31" s="302">
        <v>0</v>
      </c>
      <c r="F31" s="302">
        <v>0</v>
      </c>
      <c r="G31" s="489">
        <v>0</v>
      </c>
      <c r="H31" s="302">
        <v>11551080</v>
      </c>
      <c r="I31" s="302">
        <v>11551080</v>
      </c>
      <c r="J31" s="496">
        <v>11551080</v>
      </c>
      <c r="K31" s="303"/>
      <c r="L31" s="245"/>
    </row>
    <row r="32" spans="1:12" s="283" customFormat="1" ht="18" customHeight="1">
      <c r="A32" s="298"/>
      <c r="B32" s="454"/>
      <c r="C32" s="455"/>
      <c r="D32" s="456" t="s">
        <v>331</v>
      </c>
      <c r="E32" s="302">
        <v>102316000</v>
      </c>
      <c r="F32" s="302">
        <v>0</v>
      </c>
      <c r="G32" s="489">
        <v>102316000</v>
      </c>
      <c r="H32" s="302">
        <v>53090714</v>
      </c>
      <c r="I32" s="302">
        <v>53090714</v>
      </c>
      <c r="J32" s="496">
        <v>-49225286</v>
      </c>
      <c r="K32" s="303"/>
      <c r="L32" s="245"/>
    </row>
    <row r="33" spans="1:12" s="283" customFormat="1" ht="18" customHeight="1">
      <c r="A33" s="298"/>
      <c r="B33" s="454"/>
      <c r="C33" s="455"/>
      <c r="D33" s="456" t="s">
        <v>304</v>
      </c>
      <c r="E33" s="302">
        <v>659227</v>
      </c>
      <c r="F33" s="302">
        <v>0</v>
      </c>
      <c r="G33" s="489">
        <v>659227</v>
      </c>
      <c r="H33" s="302">
        <v>50564</v>
      </c>
      <c r="I33" s="302">
        <v>50564</v>
      </c>
      <c r="J33" s="496">
        <v>-608663</v>
      </c>
      <c r="K33" s="303"/>
      <c r="L33" s="245"/>
    </row>
    <row r="34" spans="1:12" s="283" customFormat="1" ht="18" customHeight="1">
      <c r="A34" s="298"/>
      <c r="B34" s="454"/>
      <c r="C34" s="455"/>
      <c r="D34" s="456" t="s">
        <v>305</v>
      </c>
      <c r="E34" s="302">
        <v>109015773</v>
      </c>
      <c r="F34" s="302">
        <v>55358601</v>
      </c>
      <c r="G34" s="489">
        <v>164374374</v>
      </c>
      <c r="H34" s="302">
        <v>133640623</v>
      </c>
      <c r="I34" s="302">
        <v>133640623</v>
      </c>
      <c r="J34" s="496">
        <v>24624850</v>
      </c>
      <c r="K34" s="303"/>
      <c r="L34" s="245"/>
    </row>
    <row r="35" spans="1:12" s="288" customFormat="1" ht="18" customHeight="1">
      <c r="A35" s="299"/>
      <c r="B35" s="453"/>
      <c r="C35" s="690" t="s">
        <v>306</v>
      </c>
      <c r="D35" s="690"/>
      <c r="E35" s="300">
        <v>0</v>
      </c>
      <c r="F35" s="300">
        <v>0</v>
      </c>
      <c r="G35" s="488">
        <v>0</v>
      </c>
      <c r="H35" s="300">
        <v>0</v>
      </c>
      <c r="I35" s="300">
        <v>0</v>
      </c>
      <c r="J35" s="495">
        <v>0</v>
      </c>
      <c r="K35" s="301"/>
      <c r="L35" s="243"/>
    </row>
    <row r="36" spans="1:12" s="288" customFormat="1" ht="18" customHeight="1">
      <c r="A36" s="299"/>
      <c r="B36" s="453"/>
      <c r="C36" s="690" t="s">
        <v>90</v>
      </c>
      <c r="D36" s="690"/>
      <c r="E36" s="488">
        <v>0</v>
      </c>
      <c r="F36" s="488">
        <v>0</v>
      </c>
      <c r="G36" s="488">
        <v>0</v>
      </c>
      <c r="H36" s="488">
        <v>0</v>
      </c>
      <c r="I36" s="488">
        <v>0</v>
      </c>
      <c r="J36" s="495">
        <v>0</v>
      </c>
      <c r="K36" s="301"/>
      <c r="L36" s="243"/>
    </row>
    <row r="37" spans="1:12" s="283" customFormat="1" ht="18" customHeight="1">
      <c r="A37" s="298"/>
      <c r="B37" s="454"/>
      <c r="C37" s="455"/>
      <c r="D37" s="456" t="s">
        <v>307</v>
      </c>
      <c r="E37" s="302">
        <v>0</v>
      </c>
      <c r="F37" s="302">
        <v>0</v>
      </c>
      <c r="G37" s="489">
        <v>0</v>
      </c>
      <c r="H37" s="302">
        <v>0</v>
      </c>
      <c r="I37" s="302">
        <v>0</v>
      </c>
      <c r="J37" s="496">
        <v>0</v>
      </c>
      <c r="K37" s="303"/>
      <c r="L37" s="245"/>
    </row>
    <row r="38" spans="1:12" s="288" customFormat="1" ht="18" customHeight="1">
      <c r="A38" s="299"/>
      <c r="B38" s="453"/>
      <c r="C38" s="690" t="s">
        <v>308</v>
      </c>
      <c r="D38" s="690"/>
      <c r="E38" s="488">
        <v>0</v>
      </c>
      <c r="F38" s="488">
        <v>0</v>
      </c>
      <c r="G38" s="488">
        <v>0</v>
      </c>
      <c r="H38" s="488">
        <v>0</v>
      </c>
      <c r="I38" s="488">
        <v>0</v>
      </c>
      <c r="J38" s="495">
        <v>0</v>
      </c>
      <c r="K38" s="301"/>
      <c r="L38" s="243"/>
    </row>
    <row r="39" spans="1:12" s="283" customFormat="1" ht="18" customHeight="1">
      <c r="A39" s="298"/>
      <c r="B39" s="454"/>
      <c r="C39" s="455"/>
      <c r="D39" s="456" t="s">
        <v>332</v>
      </c>
      <c r="E39" s="302">
        <v>0</v>
      </c>
      <c r="F39" s="302">
        <v>0</v>
      </c>
      <c r="G39" s="489">
        <v>0</v>
      </c>
      <c r="H39" s="302">
        <v>0</v>
      </c>
      <c r="I39" s="302">
        <v>0</v>
      </c>
      <c r="J39" s="496">
        <v>0</v>
      </c>
      <c r="K39" s="303"/>
      <c r="L39" s="245"/>
    </row>
    <row r="40" spans="1:12" s="283" customFormat="1" ht="18" customHeight="1">
      <c r="A40" s="298"/>
      <c r="B40" s="454"/>
      <c r="C40" s="455"/>
      <c r="D40" s="456" t="s">
        <v>309</v>
      </c>
      <c r="E40" s="302">
        <v>0</v>
      </c>
      <c r="F40" s="302">
        <v>0</v>
      </c>
      <c r="G40" s="489">
        <v>0</v>
      </c>
      <c r="H40" s="302">
        <v>0</v>
      </c>
      <c r="I40" s="302">
        <v>0</v>
      </c>
      <c r="J40" s="496">
        <v>0</v>
      </c>
      <c r="K40" s="303"/>
      <c r="L40" s="245"/>
    </row>
    <row r="41" spans="1:12" s="107" customFormat="1" ht="7.5" customHeight="1">
      <c r="A41" s="197"/>
      <c r="B41" s="458"/>
      <c r="C41" s="455"/>
      <c r="D41" s="459"/>
      <c r="E41" s="201"/>
      <c r="F41" s="201"/>
      <c r="G41" s="490"/>
      <c r="H41" s="201"/>
      <c r="I41" s="201"/>
      <c r="J41" s="496"/>
      <c r="K41" s="199"/>
      <c r="L41" s="106"/>
    </row>
    <row r="42" spans="1:12" s="286" customFormat="1" ht="18" customHeight="1">
      <c r="A42" s="316"/>
      <c r="B42" s="460" t="s">
        <v>310</v>
      </c>
      <c r="C42" s="458"/>
      <c r="D42" s="458"/>
      <c r="E42" s="491">
        <v>10598012000</v>
      </c>
      <c r="F42" s="491">
        <v>155661111</v>
      </c>
      <c r="G42" s="491">
        <v>10753673111</v>
      </c>
      <c r="H42" s="491">
        <v>6471003914</v>
      </c>
      <c r="I42" s="491">
        <v>6471003914</v>
      </c>
      <c r="J42" s="485">
        <v>-4127008086</v>
      </c>
      <c r="K42" s="358">
        <f t="shared" ref="K42" si="0">+I42-E42</f>
        <v>-4127008086</v>
      </c>
      <c r="L42" s="239"/>
    </row>
    <row r="43" spans="1:12" s="107" customFormat="1" ht="7.5" customHeight="1">
      <c r="A43" s="197"/>
      <c r="B43" s="458"/>
      <c r="C43" s="455"/>
      <c r="D43" s="459"/>
      <c r="E43" s="201"/>
      <c r="F43" s="201"/>
      <c r="G43" s="490"/>
      <c r="H43" s="201"/>
      <c r="I43" s="201"/>
      <c r="J43" s="356"/>
      <c r="K43" s="199"/>
      <c r="L43" s="106"/>
    </row>
    <row r="44" spans="1:12" s="286" customFormat="1" ht="18" customHeight="1">
      <c r="A44" s="316"/>
      <c r="B44" s="450" t="s">
        <v>311</v>
      </c>
      <c r="C44" s="451"/>
      <c r="D44" s="451"/>
      <c r="E44" s="463"/>
      <c r="F44" s="463"/>
      <c r="G44" s="543"/>
      <c r="H44" s="463"/>
      <c r="I44" s="463"/>
      <c r="J44" s="368"/>
      <c r="K44" s="358"/>
      <c r="L44" s="239"/>
    </row>
    <row r="45" spans="1:12" s="107" customFormat="1" ht="7.5" customHeight="1">
      <c r="A45" s="197"/>
      <c r="B45" s="458"/>
      <c r="C45" s="455"/>
      <c r="D45" s="459"/>
      <c r="E45" s="201"/>
      <c r="F45" s="201"/>
      <c r="G45" s="490"/>
      <c r="H45" s="201"/>
      <c r="I45" s="201"/>
      <c r="J45" s="356"/>
      <c r="K45" s="199"/>
      <c r="L45" s="106"/>
    </row>
    <row r="46" spans="1:12" s="286" customFormat="1" ht="18" customHeight="1">
      <c r="A46" s="316"/>
      <c r="B46" s="460" t="s">
        <v>312</v>
      </c>
      <c r="C46" s="458"/>
      <c r="D46" s="458"/>
      <c r="E46" s="363"/>
      <c r="F46" s="363"/>
      <c r="G46" s="491"/>
      <c r="H46" s="363"/>
      <c r="I46" s="363"/>
      <c r="J46" s="357"/>
      <c r="K46" s="358"/>
      <c r="L46" s="239"/>
    </row>
    <row r="47" spans="1:12" s="288" customFormat="1" ht="18" customHeight="1">
      <c r="A47" s="299"/>
      <c r="B47" s="453"/>
      <c r="C47" s="690" t="s">
        <v>97</v>
      </c>
      <c r="D47" s="690"/>
      <c r="E47" s="488">
        <v>8908199000</v>
      </c>
      <c r="F47" s="488">
        <v>11959469</v>
      </c>
      <c r="G47" s="488">
        <v>8920158469</v>
      </c>
      <c r="H47" s="488">
        <v>4591258040</v>
      </c>
      <c r="I47" s="488">
        <v>4456575571</v>
      </c>
      <c r="J47" s="495">
        <v>-4451623429</v>
      </c>
      <c r="K47" s="301">
        <f t="shared" ref="K47:K60" si="1">+I47-E47</f>
        <v>-4451623429</v>
      </c>
      <c r="L47" s="243"/>
    </row>
    <row r="48" spans="1:12" s="283" customFormat="1" ht="17.25" customHeight="1">
      <c r="A48" s="298"/>
      <c r="B48" s="454"/>
      <c r="C48" s="455"/>
      <c r="D48" s="457" t="s">
        <v>391</v>
      </c>
      <c r="E48" s="302">
        <v>5107813000</v>
      </c>
      <c r="F48" s="302">
        <v>0</v>
      </c>
      <c r="G48" s="489">
        <v>5107813000</v>
      </c>
      <c r="H48" s="302">
        <v>2204152851</v>
      </c>
      <c r="I48" s="302">
        <v>2069470382</v>
      </c>
      <c r="J48" s="496">
        <v>-3038342618</v>
      </c>
      <c r="K48" s="303">
        <f t="shared" si="1"/>
        <v>-3038342618</v>
      </c>
      <c r="L48" s="245"/>
    </row>
    <row r="49" spans="1:12" s="283" customFormat="1" ht="18" customHeight="1">
      <c r="A49" s="298"/>
      <c r="B49" s="454"/>
      <c r="C49" s="455"/>
      <c r="D49" s="456" t="s">
        <v>313</v>
      </c>
      <c r="E49" s="302">
        <v>1263301000</v>
      </c>
      <c r="F49" s="302">
        <v>0</v>
      </c>
      <c r="G49" s="489">
        <v>1263301000</v>
      </c>
      <c r="H49" s="302">
        <v>855739729</v>
      </c>
      <c r="I49" s="302">
        <v>855739729</v>
      </c>
      <c r="J49" s="496">
        <v>-407561271</v>
      </c>
      <c r="K49" s="303">
        <f t="shared" si="1"/>
        <v>-407561271</v>
      </c>
      <c r="L49" s="245"/>
    </row>
    <row r="50" spans="1:12" s="283" customFormat="1" ht="18" customHeight="1">
      <c r="A50" s="298"/>
      <c r="B50" s="454"/>
      <c r="C50" s="455"/>
      <c r="D50" s="456" t="s">
        <v>314</v>
      </c>
      <c r="E50" s="302">
        <v>544779000</v>
      </c>
      <c r="F50" s="302">
        <v>0</v>
      </c>
      <c r="G50" s="489">
        <v>544779000</v>
      </c>
      <c r="H50" s="302">
        <v>401543502</v>
      </c>
      <c r="I50" s="302">
        <v>401543502</v>
      </c>
      <c r="J50" s="496">
        <v>-143235498</v>
      </c>
      <c r="K50" s="303">
        <f t="shared" si="1"/>
        <v>-143235498</v>
      </c>
      <c r="L50" s="245"/>
    </row>
    <row r="51" spans="1:12" s="283" customFormat="1" ht="36.75" customHeight="1">
      <c r="A51" s="298"/>
      <c r="B51" s="454"/>
      <c r="C51" s="455"/>
      <c r="D51" s="457" t="s">
        <v>392</v>
      </c>
      <c r="E51" s="302">
        <v>935826000</v>
      </c>
      <c r="F51" s="302">
        <v>0</v>
      </c>
      <c r="G51" s="489">
        <v>935826000</v>
      </c>
      <c r="H51" s="302">
        <v>535665732</v>
      </c>
      <c r="I51" s="302">
        <v>535665732</v>
      </c>
      <c r="J51" s="496">
        <v>-400160268</v>
      </c>
      <c r="K51" s="303">
        <f t="shared" si="1"/>
        <v>-400160268</v>
      </c>
      <c r="L51" s="245"/>
    </row>
    <row r="52" spans="1:12" s="283" customFormat="1" ht="18" customHeight="1">
      <c r="A52" s="298"/>
      <c r="B52" s="454"/>
      <c r="C52" s="455"/>
      <c r="D52" s="456" t="s">
        <v>333</v>
      </c>
      <c r="E52" s="302">
        <v>284786000</v>
      </c>
      <c r="F52" s="302">
        <v>11959469</v>
      </c>
      <c r="G52" s="489">
        <v>296745469</v>
      </c>
      <c r="H52" s="302">
        <v>183829441</v>
      </c>
      <c r="I52" s="302">
        <v>183829441</v>
      </c>
      <c r="J52" s="496">
        <v>-100956559</v>
      </c>
      <c r="K52" s="303">
        <f t="shared" si="1"/>
        <v>-100956559</v>
      </c>
      <c r="L52" s="245"/>
    </row>
    <row r="53" spans="1:12" s="283" customFormat="1" ht="18" customHeight="1">
      <c r="A53" s="298"/>
      <c r="B53" s="454"/>
      <c r="C53" s="455"/>
      <c r="D53" s="457" t="s">
        <v>393</v>
      </c>
      <c r="E53" s="302">
        <v>123613000</v>
      </c>
      <c r="F53" s="302">
        <v>0</v>
      </c>
      <c r="G53" s="489">
        <v>123613000</v>
      </c>
      <c r="H53" s="302">
        <v>59372619</v>
      </c>
      <c r="I53" s="302">
        <v>59372619</v>
      </c>
      <c r="J53" s="496">
        <v>-64240381</v>
      </c>
      <c r="K53" s="303">
        <f t="shared" si="1"/>
        <v>-64240381</v>
      </c>
      <c r="L53" s="245"/>
    </row>
    <row r="54" spans="1:12" s="283" customFormat="1" ht="36" customHeight="1">
      <c r="A54" s="298"/>
      <c r="B54" s="454"/>
      <c r="C54" s="455"/>
      <c r="D54" s="456" t="s">
        <v>315</v>
      </c>
      <c r="E54" s="302">
        <v>138730000</v>
      </c>
      <c r="F54" s="302">
        <v>0</v>
      </c>
      <c r="G54" s="489">
        <v>138730000</v>
      </c>
      <c r="H54" s="302">
        <v>79591980</v>
      </c>
      <c r="I54" s="302">
        <v>79591980</v>
      </c>
      <c r="J54" s="496">
        <v>-59138020</v>
      </c>
      <c r="K54" s="303">
        <f t="shared" si="1"/>
        <v>-59138020</v>
      </c>
      <c r="L54" s="245"/>
    </row>
    <row r="55" spans="1:12" s="283" customFormat="1" ht="36.75" customHeight="1">
      <c r="A55" s="298"/>
      <c r="B55" s="454"/>
      <c r="C55" s="455"/>
      <c r="D55" s="456" t="s">
        <v>316</v>
      </c>
      <c r="E55" s="302">
        <v>509351000</v>
      </c>
      <c r="F55" s="302">
        <v>0</v>
      </c>
      <c r="G55" s="489">
        <v>509351000</v>
      </c>
      <c r="H55" s="302">
        <v>271362186</v>
      </c>
      <c r="I55" s="302">
        <v>271362186</v>
      </c>
      <c r="J55" s="496">
        <v>-237988814</v>
      </c>
      <c r="K55" s="303">
        <f t="shared" si="1"/>
        <v>-237988814</v>
      </c>
      <c r="L55" s="245"/>
    </row>
    <row r="56" spans="1:12" s="288" customFormat="1" ht="18" customHeight="1">
      <c r="A56" s="299"/>
      <c r="B56" s="453"/>
      <c r="C56" s="690" t="s">
        <v>90</v>
      </c>
      <c r="D56" s="690"/>
      <c r="E56" s="488">
        <v>2010216000</v>
      </c>
      <c r="F56" s="488">
        <v>1889230089</v>
      </c>
      <c r="G56" s="488">
        <v>3899446089</v>
      </c>
      <c r="H56" s="488">
        <v>2937460067</v>
      </c>
      <c r="I56" s="488">
        <v>2737087845</v>
      </c>
      <c r="J56" s="495">
        <v>726871845</v>
      </c>
      <c r="K56" s="301">
        <f t="shared" si="1"/>
        <v>726871845</v>
      </c>
      <c r="L56" s="243"/>
    </row>
    <row r="57" spans="1:12" s="283" customFormat="1" ht="18" customHeight="1">
      <c r="A57" s="298"/>
      <c r="B57" s="454"/>
      <c r="C57" s="455"/>
      <c r="D57" s="456" t="s">
        <v>334</v>
      </c>
      <c r="E57" s="302">
        <v>381941040</v>
      </c>
      <c r="F57" s="302">
        <v>414897573</v>
      </c>
      <c r="G57" s="489">
        <v>796838613</v>
      </c>
      <c r="H57" s="302">
        <v>595069551</v>
      </c>
      <c r="I57" s="302">
        <v>595069551</v>
      </c>
      <c r="J57" s="496">
        <v>213128511</v>
      </c>
      <c r="K57" s="303">
        <f t="shared" si="1"/>
        <v>213128511</v>
      </c>
      <c r="L57" s="245"/>
    </row>
    <row r="58" spans="1:12" s="283" customFormat="1" ht="18" customHeight="1">
      <c r="A58" s="298"/>
      <c r="B58" s="454"/>
      <c r="C58" s="455"/>
      <c r="D58" s="456" t="s">
        <v>317</v>
      </c>
      <c r="E58" s="302">
        <v>0</v>
      </c>
      <c r="F58" s="302">
        <v>0</v>
      </c>
      <c r="G58" s="489">
        <v>0</v>
      </c>
      <c r="H58" s="302">
        <v>0</v>
      </c>
      <c r="I58" s="302">
        <v>0</v>
      </c>
      <c r="J58" s="496">
        <v>0</v>
      </c>
      <c r="K58" s="303">
        <f t="shared" si="1"/>
        <v>0</v>
      </c>
      <c r="L58" s="245"/>
    </row>
    <row r="59" spans="1:12" s="283" customFormat="1" ht="18" customHeight="1">
      <c r="A59" s="298"/>
      <c r="B59" s="454"/>
      <c r="C59" s="455"/>
      <c r="D59" s="456" t="s">
        <v>318</v>
      </c>
      <c r="E59" s="302">
        <v>1628274960</v>
      </c>
      <c r="F59" s="302">
        <v>1474332516</v>
      </c>
      <c r="G59" s="489">
        <v>3102607476</v>
      </c>
      <c r="H59" s="302">
        <v>2342390516</v>
      </c>
      <c r="I59" s="302">
        <v>2142018294</v>
      </c>
      <c r="J59" s="496">
        <v>513743334</v>
      </c>
      <c r="K59" s="303">
        <f t="shared" si="1"/>
        <v>513743334</v>
      </c>
      <c r="L59" s="245"/>
    </row>
    <row r="60" spans="1:12" s="283" customFormat="1" ht="18" customHeight="1">
      <c r="A60" s="298"/>
      <c r="B60" s="454"/>
      <c r="C60" s="455"/>
      <c r="D60" s="456" t="s">
        <v>307</v>
      </c>
      <c r="E60" s="302">
        <v>0</v>
      </c>
      <c r="F60" s="302">
        <v>0</v>
      </c>
      <c r="G60" s="489">
        <v>0</v>
      </c>
      <c r="H60" s="302">
        <v>0</v>
      </c>
      <c r="I60" s="302">
        <v>0</v>
      </c>
      <c r="J60" s="496">
        <v>0</v>
      </c>
      <c r="K60" s="303">
        <f t="shared" si="1"/>
        <v>0</v>
      </c>
      <c r="L60" s="245"/>
    </row>
    <row r="61" spans="1:12" s="288" customFormat="1" ht="18" customHeight="1">
      <c r="A61" s="299"/>
      <c r="B61" s="453"/>
      <c r="C61" s="690" t="s">
        <v>319</v>
      </c>
      <c r="D61" s="690"/>
      <c r="E61" s="488">
        <v>0</v>
      </c>
      <c r="F61" s="488">
        <v>0</v>
      </c>
      <c r="G61" s="488">
        <v>0</v>
      </c>
      <c r="H61" s="488">
        <v>0</v>
      </c>
      <c r="I61" s="488">
        <v>0</v>
      </c>
      <c r="J61" s="495">
        <v>0</v>
      </c>
      <c r="K61" s="301">
        <f t="shared" ref="K61:K77" si="2">+I61-E61</f>
        <v>0</v>
      </c>
      <c r="L61" s="243"/>
    </row>
    <row r="62" spans="1:12" s="283" customFormat="1" ht="36" customHeight="1">
      <c r="A62" s="298"/>
      <c r="B62" s="454"/>
      <c r="C62" s="455"/>
      <c r="D62" s="456" t="s">
        <v>320</v>
      </c>
      <c r="E62" s="302">
        <v>0</v>
      </c>
      <c r="F62" s="302">
        <v>0</v>
      </c>
      <c r="G62" s="489">
        <v>0</v>
      </c>
      <c r="H62" s="302">
        <v>0</v>
      </c>
      <c r="I62" s="302">
        <v>0</v>
      </c>
      <c r="J62" s="496">
        <v>0</v>
      </c>
      <c r="K62" s="303">
        <f t="shared" si="2"/>
        <v>0</v>
      </c>
      <c r="L62" s="245"/>
    </row>
    <row r="63" spans="1:12" s="283" customFormat="1" ht="18" customHeight="1">
      <c r="A63" s="298"/>
      <c r="B63" s="454"/>
      <c r="C63" s="455"/>
      <c r="D63" s="456" t="s">
        <v>321</v>
      </c>
      <c r="E63" s="302">
        <v>0</v>
      </c>
      <c r="F63" s="302">
        <v>0</v>
      </c>
      <c r="G63" s="489">
        <v>0</v>
      </c>
      <c r="H63" s="302">
        <v>0</v>
      </c>
      <c r="I63" s="302">
        <v>0</v>
      </c>
      <c r="J63" s="496">
        <v>0</v>
      </c>
      <c r="K63" s="303">
        <f t="shared" si="2"/>
        <v>0</v>
      </c>
      <c r="L63" s="245"/>
    </row>
    <row r="64" spans="1:12" s="288" customFormat="1" ht="36" customHeight="1">
      <c r="A64" s="299"/>
      <c r="B64" s="453"/>
      <c r="C64" s="700" t="s">
        <v>335</v>
      </c>
      <c r="D64" s="700"/>
      <c r="E64" s="300">
        <v>0</v>
      </c>
      <c r="F64" s="300">
        <v>0</v>
      </c>
      <c r="G64" s="488">
        <v>0</v>
      </c>
      <c r="H64" s="300">
        <v>0</v>
      </c>
      <c r="I64" s="300">
        <v>0</v>
      </c>
      <c r="J64" s="495">
        <v>0</v>
      </c>
      <c r="K64" s="301">
        <f t="shared" ref="K64:K72" si="3">+I64-E64</f>
        <v>0</v>
      </c>
      <c r="L64" s="243"/>
    </row>
    <row r="65" spans="1:12" s="288" customFormat="1" ht="18" customHeight="1">
      <c r="A65" s="299"/>
      <c r="B65" s="453"/>
      <c r="C65" s="690" t="s">
        <v>322</v>
      </c>
      <c r="D65" s="690"/>
      <c r="E65" s="300">
        <v>0</v>
      </c>
      <c r="F65" s="300">
        <v>0</v>
      </c>
      <c r="G65" s="488">
        <v>0</v>
      </c>
      <c r="H65" s="300">
        <v>0</v>
      </c>
      <c r="I65" s="300">
        <v>0</v>
      </c>
      <c r="J65" s="495">
        <v>0</v>
      </c>
      <c r="K65" s="301">
        <f t="shared" si="3"/>
        <v>0</v>
      </c>
      <c r="L65" s="243"/>
    </row>
    <row r="66" spans="1:12" s="107" customFormat="1" ht="7.5" customHeight="1">
      <c r="A66" s="197"/>
      <c r="B66" s="458"/>
      <c r="C66" s="455"/>
      <c r="D66" s="459"/>
      <c r="E66" s="201"/>
      <c r="F66" s="201"/>
      <c r="G66" s="490"/>
      <c r="H66" s="201"/>
      <c r="I66" s="201"/>
      <c r="J66" s="356"/>
      <c r="K66" s="199"/>
      <c r="L66" s="106"/>
    </row>
    <row r="67" spans="1:12" s="286" customFormat="1" ht="18" customHeight="1">
      <c r="A67" s="317"/>
      <c r="B67" s="460" t="s">
        <v>323</v>
      </c>
      <c r="C67" s="460"/>
      <c r="D67" s="460"/>
      <c r="E67" s="491">
        <v>10918415000</v>
      </c>
      <c r="F67" s="491">
        <v>1901189558</v>
      </c>
      <c r="G67" s="491">
        <v>12819604558</v>
      </c>
      <c r="H67" s="491">
        <v>7528718107</v>
      </c>
      <c r="I67" s="491">
        <v>7193663416</v>
      </c>
      <c r="J67" s="485">
        <v>-3724751584</v>
      </c>
      <c r="K67" s="358">
        <f t="shared" si="3"/>
        <v>-3724751584</v>
      </c>
      <c r="L67" s="239"/>
    </row>
    <row r="68" spans="1:12" s="107" customFormat="1" ht="7.5" customHeight="1">
      <c r="A68" s="197"/>
      <c r="B68" s="458"/>
      <c r="C68" s="455"/>
      <c r="D68" s="459"/>
      <c r="E68" s="201"/>
      <c r="F68" s="201"/>
      <c r="G68" s="490"/>
      <c r="H68" s="201"/>
      <c r="I68" s="201"/>
      <c r="J68" s="356"/>
      <c r="K68" s="199"/>
      <c r="L68" s="106"/>
    </row>
    <row r="69" spans="1:12" s="286" customFormat="1" ht="18" customHeight="1">
      <c r="A69" s="317"/>
      <c r="B69" s="460" t="s">
        <v>116</v>
      </c>
      <c r="C69" s="460"/>
      <c r="D69" s="460"/>
      <c r="E69" s="491">
        <v>0</v>
      </c>
      <c r="F69" s="491">
        <v>1150513628</v>
      </c>
      <c r="G69" s="491">
        <v>1150513628</v>
      </c>
      <c r="H69" s="491">
        <v>0</v>
      </c>
      <c r="I69" s="491">
        <v>0</v>
      </c>
      <c r="J69" s="485">
        <v>0</v>
      </c>
      <c r="K69" s="358">
        <f t="shared" si="3"/>
        <v>0</v>
      </c>
      <c r="L69" s="239"/>
    </row>
    <row r="70" spans="1:12" s="288" customFormat="1" ht="18" customHeight="1">
      <c r="A70" s="299"/>
      <c r="B70" s="453"/>
      <c r="C70" s="690" t="s">
        <v>116</v>
      </c>
      <c r="D70" s="690"/>
      <c r="E70" s="488">
        <v>0</v>
      </c>
      <c r="F70" s="488">
        <v>1150513628</v>
      </c>
      <c r="G70" s="488">
        <v>1150513628</v>
      </c>
      <c r="H70" s="488">
        <v>0</v>
      </c>
      <c r="I70" s="488">
        <v>0</v>
      </c>
      <c r="J70" s="495">
        <v>0</v>
      </c>
      <c r="K70" s="301">
        <f t="shared" si="3"/>
        <v>0</v>
      </c>
      <c r="L70" s="243"/>
    </row>
    <row r="71" spans="1:12" s="107" customFormat="1" ht="7.5" customHeight="1">
      <c r="A71" s="197"/>
      <c r="B71" s="458"/>
      <c r="C71" s="455"/>
      <c r="D71" s="459"/>
      <c r="E71" s="201"/>
      <c r="F71" s="201"/>
      <c r="G71" s="490"/>
      <c r="H71" s="201"/>
      <c r="I71" s="201"/>
      <c r="J71" s="356"/>
      <c r="K71" s="199"/>
      <c r="L71" s="106"/>
    </row>
    <row r="72" spans="1:12" s="286" customFormat="1" ht="17.25" customHeight="1" thickBot="1">
      <c r="A72" s="317"/>
      <c r="B72" s="461" t="s">
        <v>324</v>
      </c>
      <c r="C72" s="462"/>
      <c r="D72" s="462"/>
      <c r="E72" s="492">
        <v>21516427000</v>
      </c>
      <c r="F72" s="492">
        <v>3207364297</v>
      </c>
      <c r="G72" s="492">
        <v>24723791297</v>
      </c>
      <c r="H72" s="492">
        <v>13999722021</v>
      </c>
      <c r="I72" s="492">
        <v>13664667330</v>
      </c>
      <c r="J72" s="494">
        <v>-7851759670</v>
      </c>
      <c r="K72" s="358">
        <f t="shared" si="3"/>
        <v>-7851759670</v>
      </c>
      <c r="L72" s="239"/>
    </row>
    <row r="73" spans="1:12" s="107" customFormat="1" ht="7.5" customHeight="1" thickTop="1">
      <c r="A73" s="197"/>
      <c r="B73" s="458"/>
      <c r="C73" s="455"/>
      <c r="D73" s="459"/>
      <c r="E73" s="201"/>
      <c r="F73" s="201"/>
      <c r="G73" s="201"/>
      <c r="H73" s="201"/>
      <c r="I73" s="201"/>
      <c r="J73" s="356"/>
      <c r="K73" s="199"/>
      <c r="L73" s="106"/>
    </row>
    <row r="74" spans="1:12" s="362" customFormat="1" ht="18" customHeight="1">
      <c r="A74" s="293"/>
      <c r="B74" s="458"/>
      <c r="C74" s="699" t="s">
        <v>325</v>
      </c>
      <c r="D74" s="699"/>
      <c r="E74" s="364"/>
      <c r="F74" s="364"/>
      <c r="G74" s="364"/>
      <c r="H74" s="364"/>
      <c r="I74" s="364"/>
      <c r="J74" s="360"/>
      <c r="K74" s="304"/>
      <c r="L74" s="361"/>
    </row>
    <row r="75" spans="1:12" s="107" customFormat="1" ht="37.5" customHeight="1">
      <c r="A75" s="197"/>
      <c r="B75" s="458"/>
      <c r="C75" s="701" t="s">
        <v>409</v>
      </c>
      <c r="D75" s="701"/>
      <c r="E75" s="302">
        <v>0</v>
      </c>
      <c r="F75" s="302">
        <v>1150513628</v>
      </c>
      <c r="G75" s="489">
        <v>1150513628</v>
      </c>
      <c r="H75" s="302">
        <v>0</v>
      </c>
      <c r="I75" s="302">
        <v>0</v>
      </c>
      <c r="J75" s="496">
        <v>0</v>
      </c>
      <c r="K75" s="199"/>
      <c r="L75" s="106"/>
    </row>
    <row r="76" spans="1:12" s="107" customFormat="1" ht="33" customHeight="1">
      <c r="A76" s="197"/>
      <c r="B76" s="458"/>
      <c r="C76" s="701" t="s">
        <v>326</v>
      </c>
      <c r="D76" s="701"/>
      <c r="E76" s="302">
        <v>0</v>
      </c>
      <c r="F76" s="302">
        <v>0</v>
      </c>
      <c r="G76" s="489">
        <v>0</v>
      </c>
      <c r="H76" s="302">
        <v>0</v>
      </c>
      <c r="I76" s="302">
        <v>0</v>
      </c>
      <c r="J76" s="496">
        <v>0</v>
      </c>
      <c r="K76" s="199"/>
      <c r="L76" s="106"/>
    </row>
    <row r="77" spans="1:12" s="362" customFormat="1" ht="17.25" customHeight="1">
      <c r="A77" s="293"/>
      <c r="B77" s="458"/>
      <c r="C77" s="699" t="s">
        <v>327</v>
      </c>
      <c r="D77" s="699"/>
      <c r="E77" s="612">
        <v>0</v>
      </c>
      <c r="F77" s="612">
        <v>1150513628</v>
      </c>
      <c r="G77" s="612">
        <v>1150513628</v>
      </c>
      <c r="H77" s="612">
        <v>0</v>
      </c>
      <c r="I77" s="612">
        <v>0</v>
      </c>
      <c r="J77" s="493">
        <v>0</v>
      </c>
      <c r="K77" s="304">
        <f t="shared" si="2"/>
        <v>0</v>
      </c>
      <c r="L77" s="361"/>
    </row>
    <row r="78" spans="1:12" s="92" customFormat="1" ht="9.75" customHeight="1" thickBot="1">
      <c r="A78" s="203"/>
      <c r="B78" s="309"/>
      <c r="C78" s="307"/>
      <c r="D78" s="204"/>
      <c r="E78" s="359"/>
      <c r="F78" s="219"/>
      <c r="G78" s="219"/>
      <c r="H78" s="219"/>
      <c r="I78" s="219"/>
      <c r="J78" s="297"/>
      <c r="K78" s="202"/>
      <c r="L78" s="85"/>
    </row>
    <row r="79" spans="1:12" s="92" customFormat="1" ht="11.25" customHeight="1" thickTop="1">
      <c r="A79" s="84"/>
      <c r="B79" s="89"/>
      <c r="C79" s="311"/>
      <c r="D79" s="84"/>
      <c r="E79" s="86"/>
      <c r="F79" s="86"/>
      <c r="G79" s="86"/>
      <c r="H79" s="86"/>
      <c r="I79" s="86"/>
      <c r="J79" s="86"/>
      <c r="K79" s="86"/>
      <c r="L79" s="85"/>
    </row>
  </sheetData>
  <mergeCells count="29">
    <mergeCell ref="C77:D77"/>
    <mergeCell ref="C65:D65"/>
    <mergeCell ref="C70:D70"/>
    <mergeCell ref="C61:D61"/>
    <mergeCell ref="C64:D64"/>
    <mergeCell ref="C74:D74"/>
    <mergeCell ref="C75:D75"/>
    <mergeCell ref="C76:D76"/>
    <mergeCell ref="C11:D11"/>
    <mergeCell ref="C12:D12"/>
    <mergeCell ref="C13:D13"/>
    <mergeCell ref="C16:D16"/>
    <mergeCell ref="C56:D56"/>
    <mergeCell ref="A1:K1"/>
    <mergeCell ref="C35:D35"/>
    <mergeCell ref="C36:D36"/>
    <mergeCell ref="C38:D38"/>
    <mergeCell ref="C47:D47"/>
    <mergeCell ref="A2:K2"/>
    <mergeCell ref="A3:K3"/>
    <mergeCell ref="A4:K4"/>
    <mergeCell ref="E6:I6"/>
    <mergeCell ref="J6:J7"/>
    <mergeCell ref="A6:D7"/>
    <mergeCell ref="C29:D29"/>
    <mergeCell ref="C14:D14"/>
    <mergeCell ref="C15:D15"/>
    <mergeCell ref="C17:D17"/>
    <mergeCell ref="C10:D10"/>
  </mergeCells>
  <printOptions horizontalCentered="1"/>
  <pageMargins left="0.11811023622047245" right="0.11811023622047245" top="0.59055118110236227" bottom="0.35433070866141736" header="0" footer="0"/>
  <pageSetup paperSize="123" scale="4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80"/>
  <sheetViews>
    <sheetView zoomScale="70" zoomScaleNormal="70" workbookViewId="0">
      <selection activeCell="I188" sqref="I188"/>
    </sheetView>
  </sheetViews>
  <sheetFormatPr baseColWidth="10" defaultRowHeight="15"/>
  <cols>
    <col min="1" max="1" width="2.140625" style="94" customWidth="1"/>
    <col min="2" max="3" width="1.140625" style="94" customWidth="1"/>
    <col min="4" max="4" width="70.5703125" style="94" customWidth="1"/>
    <col min="5" max="10" width="23.5703125" style="94" customWidth="1"/>
    <col min="11" max="11" width="2.140625" style="94" customWidth="1"/>
    <col min="12" max="12" width="11.42578125" style="97"/>
    <col min="13" max="13" width="22.42578125" style="97" customWidth="1"/>
    <col min="14" max="16384" width="11.42578125" style="97"/>
  </cols>
  <sheetData>
    <row r="1" spans="1:13" s="83" customFormat="1" ht="20.25" customHeight="1">
      <c r="A1" s="702" t="s">
        <v>417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13" s="83" customFormat="1" ht="16.5" customHeight="1">
      <c r="A2" s="705" t="s">
        <v>336</v>
      </c>
      <c r="B2" s="705"/>
      <c r="C2" s="705"/>
      <c r="D2" s="705"/>
      <c r="E2" s="705"/>
      <c r="F2" s="705"/>
      <c r="G2" s="705"/>
      <c r="H2" s="705"/>
      <c r="I2" s="705"/>
      <c r="J2" s="705"/>
      <c r="K2" s="705"/>
    </row>
    <row r="3" spans="1:13" s="83" customFormat="1" ht="16.5" customHeight="1">
      <c r="A3" s="705" t="s">
        <v>165</v>
      </c>
      <c r="B3" s="705"/>
      <c r="C3" s="705"/>
      <c r="D3" s="705"/>
      <c r="E3" s="705"/>
      <c r="F3" s="705"/>
      <c r="G3" s="705"/>
      <c r="H3" s="705"/>
      <c r="I3" s="705"/>
      <c r="J3" s="705"/>
      <c r="K3" s="705"/>
    </row>
    <row r="4" spans="1:13" s="83" customFormat="1" ht="16.5" customHeight="1">
      <c r="A4" s="705" t="s">
        <v>413</v>
      </c>
      <c r="B4" s="705"/>
      <c r="C4" s="705"/>
      <c r="D4" s="705"/>
      <c r="E4" s="705"/>
      <c r="F4" s="705"/>
      <c r="G4" s="705"/>
      <c r="H4" s="705"/>
      <c r="I4" s="705"/>
      <c r="J4" s="705"/>
      <c r="K4" s="705"/>
    </row>
    <row r="5" spans="1:13" s="83" customFormat="1" ht="16.5" customHeight="1">
      <c r="A5" s="705" t="s">
        <v>173</v>
      </c>
      <c r="B5" s="705"/>
      <c r="C5" s="705"/>
      <c r="D5" s="705"/>
      <c r="E5" s="705"/>
      <c r="F5" s="705"/>
      <c r="G5" s="705"/>
      <c r="H5" s="705"/>
      <c r="I5" s="705"/>
      <c r="J5" s="705"/>
      <c r="K5" s="705"/>
    </row>
    <row r="6" spans="1:13" s="23" customFormat="1" ht="3.75" customHeight="1" thickBot="1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3" s="290" customFormat="1" ht="23.25" customHeight="1" thickTop="1">
      <c r="A7" s="680" t="s">
        <v>73</v>
      </c>
      <c r="B7" s="681"/>
      <c r="C7" s="681"/>
      <c r="D7" s="681"/>
      <c r="E7" s="708" t="s">
        <v>117</v>
      </c>
      <c r="F7" s="708"/>
      <c r="G7" s="708"/>
      <c r="H7" s="708"/>
      <c r="I7" s="708"/>
      <c r="J7" s="706" t="s">
        <v>118</v>
      </c>
      <c r="K7" s="339"/>
    </row>
    <row r="8" spans="1:13" s="290" customFormat="1" ht="44.25" customHeight="1">
      <c r="A8" s="709"/>
      <c r="B8" s="710"/>
      <c r="C8" s="710"/>
      <c r="D8" s="710"/>
      <c r="E8" s="320" t="s">
        <v>119</v>
      </c>
      <c r="F8" s="320" t="s">
        <v>294</v>
      </c>
      <c r="G8" s="320" t="s">
        <v>109</v>
      </c>
      <c r="H8" s="320" t="s">
        <v>110</v>
      </c>
      <c r="I8" s="320" t="s">
        <v>121</v>
      </c>
      <c r="J8" s="707"/>
      <c r="K8" s="340"/>
    </row>
    <row r="9" spans="1:13" s="88" customFormat="1" ht="3.75" customHeight="1">
      <c r="A9" s="121"/>
      <c r="B9" s="321"/>
      <c r="C9" s="321"/>
      <c r="D9" s="122"/>
      <c r="E9" s="370"/>
      <c r="F9" s="370"/>
      <c r="G9" s="370"/>
      <c r="H9" s="370"/>
      <c r="I9" s="370"/>
      <c r="J9" s="371"/>
      <c r="K9" s="209"/>
    </row>
    <row r="10" spans="1:13" s="286" customFormat="1" ht="19.5" customHeight="1">
      <c r="A10" s="317"/>
      <c r="B10" s="450" t="s">
        <v>337</v>
      </c>
      <c r="C10" s="450"/>
      <c r="D10" s="450"/>
      <c r="E10" s="544">
        <v>10970521000</v>
      </c>
      <c r="F10" s="544">
        <v>2381139417</v>
      </c>
      <c r="G10" s="544">
        <v>13351660417</v>
      </c>
      <c r="H10" s="544">
        <v>7507646118</v>
      </c>
      <c r="I10" s="544">
        <v>6410473314</v>
      </c>
      <c r="J10" s="545">
        <v>5844014299</v>
      </c>
      <c r="K10" s="546"/>
      <c r="M10" s="547"/>
    </row>
    <row r="11" spans="1:13" s="288" customFormat="1" ht="19.5" customHeight="1">
      <c r="A11" s="324"/>
      <c r="B11" s="464"/>
      <c r="C11" s="464" t="s">
        <v>102</v>
      </c>
      <c r="D11" s="464"/>
      <c r="E11" s="497">
        <v>1866550834</v>
      </c>
      <c r="F11" s="497">
        <v>-87270532</v>
      </c>
      <c r="G11" s="497">
        <v>1779280302</v>
      </c>
      <c r="H11" s="497">
        <v>604966709</v>
      </c>
      <c r="I11" s="497">
        <v>550421431</v>
      </c>
      <c r="J11" s="504">
        <v>1174313593</v>
      </c>
      <c r="K11" s="330"/>
      <c r="M11" s="547"/>
    </row>
    <row r="12" spans="1:13" s="283" customFormat="1" ht="19.5" customHeight="1">
      <c r="A12" s="328"/>
      <c r="B12" s="465"/>
      <c r="C12" s="465"/>
      <c r="D12" s="455" t="s">
        <v>122</v>
      </c>
      <c r="E12" s="322">
        <v>610963533</v>
      </c>
      <c r="F12" s="322">
        <v>-13271492</v>
      </c>
      <c r="G12" s="498">
        <v>597692041</v>
      </c>
      <c r="H12" s="322">
        <v>242987735</v>
      </c>
      <c r="I12" s="322">
        <v>238671141</v>
      </c>
      <c r="J12" s="484">
        <v>354704306</v>
      </c>
      <c r="K12" s="323"/>
      <c r="M12" s="547"/>
    </row>
    <row r="13" spans="1:13" s="283" customFormat="1" ht="19.5" customHeight="1">
      <c r="A13" s="328"/>
      <c r="B13" s="465"/>
      <c r="C13" s="465"/>
      <c r="D13" s="455" t="s">
        <v>123</v>
      </c>
      <c r="E13" s="322">
        <v>8891436</v>
      </c>
      <c r="F13" s="322">
        <v>23004239</v>
      </c>
      <c r="G13" s="498">
        <v>31895675</v>
      </c>
      <c r="H13" s="322">
        <v>18076614</v>
      </c>
      <c r="I13" s="322">
        <v>3688146</v>
      </c>
      <c r="J13" s="484">
        <v>13819061</v>
      </c>
      <c r="K13" s="323"/>
      <c r="M13" s="547"/>
    </row>
    <row r="14" spans="1:13" s="283" customFormat="1" ht="19.5" customHeight="1">
      <c r="A14" s="328"/>
      <c r="B14" s="465"/>
      <c r="C14" s="465"/>
      <c r="D14" s="455" t="s">
        <v>124</v>
      </c>
      <c r="E14" s="322">
        <v>393908562</v>
      </c>
      <c r="F14" s="322">
        <v>16649871</v>
      </c>
      <c r="G14" s="498">
        <v>410558433</v>
      </c>
      <c r="H14" s="322">
        <v>71073045</v>
      </c>
      <c r="I14" s="322">
        <v>70199378</v>
      </c>
      <c r="J14" s="484">
        <v>339485388</v>
      </c>
      <c r="K14" s="323"/>
      <c r="M14" s="547"/>
    </row>
    <row r="15" spans="1:13" s="283" customFormat="1" ht="19.5" customHeight="1">
      <c r="A15" s="328"/>
      <c r="B15" s="465"/>
      <c r="C15" s="465"/>
      <c r="D15" s="455" t="s">
        <v>125</v>
      </c>
      <c r="E15" s="322">
        <v>298051626</v>
      </c>
      <c r="F15" s="322">
        <v>-10844019</v>
      </c>
      <c r="G15" s="498">
        <v>287207607</v>
      </c>
      <c r="H15" s="322">
        <v>89779796</v>
      </c>
      <c r="I15" s="322">
        <v>78590272</v>
      </c>
      <c r="J15" s="484">
        <v>197427811</v>
      </c>
      <c r="K15" s="323"/>
      <c r="M15" s="547"/>
    </row>
    <row r="16" spans="1:13" s="283" customFormat="1" ht="19.5" customHeight="1">
      <c r="A16" s="328"/>
      <c r="B16" s="465"/>
      <c r="C16" s="465"/>
      <c r="D16" s="455" t="s">
        <v>126</v>
      </c>
      <c r="E16" s="322">
        <v>419491677</v>
      </c>
      <c r="F16" s="322">
        <v>20934869</v>
      </c>
      <c r="G16" s="498">
        <v>440426546</v>
      </c>
      <c r="H16" s="322">
        <v>183049519</v>
      </c>
      <c r="I16" s="322">
        <v>159272494</v>
      </c>
      <c r="J16" s="484">
        <v>257377027</v>
      </c>
      <c r="K16" s="323"/>
    </row>
    <row r="17" spans="1:11" s="283" customFormat="1" ht="19.5" customHeight="1">
      <c r="A17" s="328"/>
      <c r="B17" s="465"/>
      <c r="C17" s="465"/>
      <c r="D17" s="455" t="s">
        <v>127</v>
      </c>
      <c r="E17" s="322">
        <v>133244000</v>
      </c>
      <c r="F17" s="322">
        <v>-123744000</v>
      </c>
      <c r="G17" s="498">
        <v>9500000</v>
      </c>
      <c r="H17" s="322">
        <v>0</v>
      </c>
      <c r="I17" s="322">
        <v>0</v>
      </c>
      <c r="J17" s="484">
        <v>9500000</v>
      </c>
      <c r="K17" s="323"/>
    </row>
    <row r="18" spans="1:11" s="283" customFormat="1" ht="19.5" customHeight="1">
      <c r="A18" s="329"/>
      <c r="B18" s="466"/>
      <c r="C18" s="466"/>
      <c r="D18" s="467" t="s">
        <v>128</v>
      </c>
      <c r="E18" s="331">
        <v>2000000</v>
      </c>
      <c r="F18" s="331">
        <v>0</v>
      </c>
      <c r="G18" s="499">
        <v>2000000</v>
      </c>
      <c r="H18" s="331">
        <v>0</v>
      </c>
      <c r="I18" s="331">
        <v>0</v>
      </c>
      <c r="J18" s="505">
        <v>2000000</v>
      </c>
      <c r="K18" s="369"/>
    </row>
    <row r="19" spans="1:11" s="107" customFormat="1" ht="14.25" customHeight="1">
      <c r="A19" s="121"/>
      <c r="B19" s="468"/>
      <c r="C19" s="468"/>
      <c r="D19" s="459"/>
      <c r="E19" s="180"/>
      <c r="F19" s="180"/>
      <c r="G19" s="500"/>
      <c r="H19" s="180">
        <v>0</v>
      </c>
      <c r="I19" s="332">
        <v>0</v>
      </c>
      <c r="J19" s="469"/>
      <c r="K19" s="210"/>
    </row>
    <row r="20" spans="1:11" s="288" customFormat="1" ht="19.5" customHeight="1">
      <c r="A20" s="324"/>
      <c r="B20" s="464"/>
      <c r="C20" s="464" t="s">
        <v>76</v>
      </c>
      <c r="D20" s="464"/>
      <c r="E20" s="497">
        <v>246416145</v>
      </c>
      <c r="F20" s="497">
        <v>-26232139</v>
      </c>
      <c r="G20" s="497">
        <v>220184006</v>
      </c>
      <c r="H20" s="497">
        <v>153707417</v>
      </c>
      <c r="I20" s="497">
        <v>130101597</v>
      </c>
      <c r="J20" s="504">
        <v>66476589</v>
      </c>
      <c r="K20" s="330"/>
    </row>
    <row r="21" spans="1:11" s="283" customFormat="1" ht="19.5" customHeight="1">
      <c r="A21" s="328"/>
      <c r="B21" s="465"/>
      <c r="C21" s="465"/>
      <c r="D21" s="455" t="s">
        <v>398</v>
      </c>
      <c r="E21" s="322">
        <v>22907722</v>
      </c>
      <c r="F21" s="322">
        <v>28891558</v>
      </c>
      <c r="G21" s="498">
        <v>51799280</v>
      </c>
      <c r="H21" s="322">
        <v>43013527</v>
      </c>
      <c r="I21" s="322">
        <v>24150308</v>
      </c>
      <c r="J21" s="484">
        <v>8785753</v>
      </c>
      <c r="K21" s="323"/>
    </row>
    <row r="22" spans="1:11" s="283" customFormat="1" ht="19.5" customHeight="1">
      <c r="A22" s="328"/>
      <c r="B22" s="465"/>
      <c r="C22" s="465"/>
      <c r="D22" s="455" t="s">
        <v>129</v>
      </c>
      <c r="E22" s="322">
        <v>131570728</v>
      </c>
      <c r="F22" s="322">
        <v>-30035629</v>
      </c>
      <c r="G22" s="498">
        <v>101535099</v>
      </c>
      <c r="H22" s="322">
        <v>58959386</v>
      </c>
      <c r="I22" s="322">
        <v>58372450</v>
      </c>
      <c r="J22" s="484">
        <v>42575713</v>
      </c>
      <c r="K22" s="323"/>
    </row>
    <row r="23" spans="1:11" s="283" customFormat="1" ht="19.5" customHeight="1">
      <c r="A23" s="328"/>
      <c r="B23" s="465"/>
      <c r="C23" s="465"/>
      <c r="D23" s="455" t="s">
        <v>394</v>
      </c>
      <c r="E23" s="322">
        <v>35967</v>
      </c>
      <c r="F23" s="322">
        <v>117479</v>
      </c>
      <c r="G23" s="498">
        <v>153446</v>
      </c>
      <c r="H23" s="322">
        <v>112771</v>
      </c>
      <c r="I23" s="322">
        <v>112771</v>
      </c>
      <c r="J23" s="484">
        <v>40675</v>
      </c>
      <c r="K23" s="323"/>
    </row>
    <row r="24" spans="1:11" s="283" customFormat="1" ht="19.5" customHeight="1">
      <c r="A24" s="328"/>
      <c r="B24" s="465"/>
      <c r="C24" s="465"/>
      <c r="D24" s="455" t="s">
        <v>130</v>
      </c>
      <c r="E24" s="322">
        <v>5023737</v>
      </c>
      <c r="F24" s="322">
        <v>3457802</v>
      </c>
      <c r="G24" s="498">
        <v>8481539</v>
      </c>
      <c r="H24" s="322">
        <v>7636582</v>
      </c>
      <c r="I24" s="322">
        <v>5402963</v>
      </c>
      <c r="J24" s="484">
        <v>844957</v>
      </c>
      <c r="K24" s="323"/>
    </row>
    <row r="25" spans="1:11" s="283" customFormat="1" ht="19.5" customHeight="1">
      <c r="A25" s="328"/>
      <c r="B25" s="465"/>
      <c r="C25" s="465"/>
      <c r="D25" s="455" t="s">
        <v>131</v>
      </c>
      <c r="E25" s="322">
        <v>2379294</v>
      </c>
      <c r="F25" s="322">
        <v>-162520</v>
      </c>
      <c r="G25" s="498">
        <v>2216774</v>
      </c>
      <c r="H25" s="322">
        <v>1302099</v>
      </c>
      <c r="I25" s="322">
        <v>994976</v>
      </c>
      <c r="J25" s="484">
        <v>914675</v>
      </c>
      <c r="K25" s="323"/>
    </row>
    <row r="26" spans="1:11" s="283" customFormat="1" ht="19.5" customHeight="1">
      <c r="A26" s="328"/>
      <c r="B26" s="465"/>
      <c r="C26" s="465"/>
      <c r="D26" s="455" t="s">
        <v>132</v>
      </c>
      <c r="E26" s="322">
        <v>60369570</v>
      </c>
      <c r="F26" s="322">
        <v>-15862320</v>
      </c>
      <c r="G26" s="498">
        <v>44507250</v>
      </c>
      <c r="H26" s="322">
        <v>33563650</v>
      </c>
      <c r="I26" s="322">
        <v>33113802</v>
      </c>
      <c r="J26" s="484">
        <v>10943600</v>
      </c>
      <c r="K26" s="323"/>
    </row>
    <row r="27" spans="1:11" s="283" customFormat="1" ht="19.5" customHeight="1">
      <c r="A27" s="328"/>
      <c r="B27" s="465"/>
      <c r="C27" s="465"/>
      <c r="D27" s="455" t="s">
        <v>395</v>
      </c>
      <c r="E27" s="322">
        <v>9992675</v>
      </c>
      <c r="F27" s="322">
        <v>-5642281</v>
      </c>
      <c r="G27" s="498">
        <v>4350394</v>
      </c>
      <c r="H27" s="322">
        <v>3979661</v>
      </c>
      <c r="I27" s="322">
        <v>3496465</v>
      </c>
      <c r="J27" s="484">
        <v>370733</v>
      </c>
      <c r="K27" s="323"/>
    </row>
    <row r="28" spans="1:11" s="283" customFormat="1" ht="19.5" customHeight="1">
      <c r="A28" s="328"/>
      <c r="B28" s="465"/>
      <c r="C28" s="465"/>
      <c r="D28" s="455" t="s">
        <v>133</v>
      </c>
      <c r="E28" s="322">
        <v>104000</v>
      </c>
      <c r="F28" s="322">
        <v>-83398</v>
      </c>
      <c r="G28" s="498">
        <v>20602</v>
      </c>
      <c r="H28" s="322">
        <v>20602</v>
      </c>
      <c r="I28" s="322">
        <v>20602</v>
      </c>
      <c r="J28" s="484">
        <v>0</v>
      </c>
      <c r="K28" s="323"/>
    </row>
    <row r="29" spans="1:11" s="283" customFormat="1" ht="19.5" customHeight="1">
      <c r="A29" s="329"/>
      <c r="B29" s="466"/>
      <c r="C29" s="466"/>
      <c r="D29" s="467" t="s">
        <v>134</v>
      </c>
      <c r="E29" s="331">
        <v>14032452</v>
      </c>
      <c r="F29" s="331">
        <v>-6912830</v>
      </c>
      <c r="G29" s="499">
        <v>7119622</v>
      </c>
      <c r="H29" s="331">
        <v>5119139</v>
      </c>
      <c r="I29" s="331">
        <v>4437260</v>
      </c>
      <c r="J29" s="505">
        <v>2000483</v>
      </c>
      <c r="K29" s="369"/>
    </row>
    <row r="30" spans="1:11" s="107" customFormat="1" ht="14.25" customHeight="1">
      <c r="A30" s="121"/>
      <c r="B30" s="468"/>
      <c r="C30" s="468"/>
      <c r="D30" s="459"/>
      <c r="E30" s="180"/>
      <c r="F30" s="180"/>
      <c r="G30" s="500"/>
      <c r="H30" s="180"/>
      <c r="I30" s="332"/>
      <c r="J30" s="469"/>
      <c r="K30" s="210"/>
    </row>
    <row r="31" spans="1:11" s="288" customFormat="1" ht="19.5" customHeight="1">
      <c r="A31" s="324"/>
      <c r="B31" s="464"/>
      <c r="C31" s="464" t="s">
        <v>78</v>
      </c>
      <c r="D31" s="464"/>
      <c r="E31" s="497">
        <v>444858021</v>
      </c>
      <c r="F31" s="497">
        <v>31878269</v>
      </c>
      <c r="G31" s="497">
        <v>476736290</v>
      </c>
      <c r="H31" s="497">
        <v>408199480</v>
      </c>
      <c r="I31" s="497">
        <v>357199509</v>
      </c>
      <c r="J31" s="504">
        <v>68536810</v>
      </c>
      <c r="K31" s="330"/>
    </row>
    <row r="32" spans="1:11" s="283" customFormat="1" ht="19.5" customHeight="1">
      <c r="A32" s="328"/>
      <c r="B32" s="465"/>
      <c r="C32" s="465"/>
      <c r="D32" s="455" t="s">
        <v>135</v>
      </c>
      <c r="E32" s="322">
        <v>47079151</v>
      </c>
      <c r="F32" s="322">
        <v>2116798</v>
      </c>
      <c r="G32" s="498">
        <v>49195949</v>
      </c>
      <c r="H32" s="322">
        <v>29681313</v>
      </c>
      <c r="I32" s="322">
        <v>29277029</v>
      </c>
      <c r="J32" s="484">
        <v>19514636</v>
      </c>
      <c r="K32" s="323"/>
    </row>
    <row r="33" spans="1:11" s="283" customFormat="1" ht="19.5" customHeight="1">
      <c r="A33" s="328"/>
      <c r="B33" s="465"/>
      <c r="C33" s="465"/>
      <c r="D33" s="455" t="s">
        <v>136</v>
      </c>
      <c r="E33" s="322">
        <v>26432495</v>
      </c>
      <c r="F33" s="322">
        <v>20653508</v>
      </c>
      <c r="G33" s="498">
        <v>47086003</v>
      </c>
      <c r="H33" s="322">
        <v>37175617</v>
      </c>
      <c r="I33" s="322">
        <v>28439765</v>
      </c>
      <c r="J33" s="484">
        <v>9910386</v>
      </c>
      <c r="K33" s="323"/>
    </row>
    <row r="34" spans="1:11" s="283" customFormat="1" ht="19.5" customHeight="1">
      <c r="A34" s="328"/>
      <c r="B34" s="465"/>
      <c r="C34" s="465"/>
      <c r="D34" s="455" t="s">
        <v>396</v>
      </c>
      <c r="E34" s="322">
        <v>39241253</v>
      </c>
      <c r="F34" s="322">
        <v>7680831</v>
      </c>
      <c r="G34" s="498">
        <v>46922084</v>
      </c>
      <c r="H34" s="322">
        <v>36957830</v>
      </c>
      <c r="I34" s="322">
        <v>25802631</v>
      </c>
      <c r="J34" s="484">
        <v>9964254</v>
      </c>
      <c r="K34" s="323"/>
    </row>
    <row r="35" spans="1:11" s="283" customFormat="1" ht="19.5" customHeight="1">
      <c r="A35" s="328"/>
      <c r="B35" s="465"/>
      <c r="C35" s="465"/>
      <c r="D35" s="455" t="s">
        <v>137</v>
      </c>
      <c r="E35" s="322">
        <v>18218613</v>
      </c>
      <c r="F35" s="322">
        <v>49630589</v>
      </c>
      <c r="G35" s="498">
        <v>67849202</v>
      </c>
      <c r="H35" s="322">
        <v>64545426</v>
      </c>
      <c r="I35" s="322">
        <v>63894302</v>
      </c>
      <c r="J35" s="484">
        <v>3303776</v>
      </c>
      <c r="K35" s="323"/>
    </row>
    <row r="36" spans="1:11" s="283" customFormat="1" ht="19.5" customHeight="1">
      <c r="A36" s="328"/>
      <c r="B36" s="465"/>
      <c r="C36" s="465"/>
      <c r="D36" s="455" t="s">
        <v>397</v>
      </c>
      <c r="E36" s="322">
        <v>63699715</v>
      </c>
      <c r="F36" s="322">
        <v>-17812307</v>
      </c>
      <c r="G36" s="498">
        <v>45887408</v>
      </c>
      <c r="H36" s="322">
        <v>31444265</v>
      </c>
      <c r="I36" s="322">
        <v>26621956</v>
      </c>
      <c r="J36" s="484">
        <v>14443143</v>
      </c>
      <c r="K36" s="323"/>
    </row>
    <row r="37" spans="1:11" s="283" customFormat="1" ht="19.5" customHeight="1">
      <c r="A37" s="328"/>
      <c r="B37" s="465"/>
      <c r="C37" s="465"/>
      <c r="D37" s="455" t="s">
        <v>163</v>
      </c>
      <c r="E37" s="322">
        <v>87429806</v>
      </c>
      <c r="F37" s="322">
        <v>5931872</v>
      </c>
      <c r="G37" s="498">
        <v>93361678</v>
      </c>
      <c r="H37" s="322">
        <v>93231578</v>
      </c>
      <c r="I37" s="322">
        <v>73171209</v>
      </c>
      <c r="J37" s="484">
        <v>130100</v>
      </c>
      <c r="K37" s="323"/>
    </row>
    <row r="38" spans="1:11" s="283" customFormat="1" ht="19.5" customHeight="1">
      <c r="A38" s="328"/>
      <c r="B38" s="465"/>
      <c r="C38" s="465"/>
      <c r="D38" s="455" t="s">
        <v>138</v>
      </c>
      <c r="E38" s="322">
        <v>10585299</v>
      </c>
      <c r="F38" s="322">
        <v>-271441</v>
      </c>
      <c r="G38" s="498">
        <v>10313858</v>
      </c>
      <c r="H38" s="322">
        <v>7081924</v>
      </c>
      <c r="I38" s="322">
        <v>6675827</v>
      </c>
      <c r="J38" s="484">
        <v>3231934</v>
      </c>
      <c r="K38" s="323"/>
    </row>
    <row r="39" spans="1:11" s="283" customFormat="1" ht="19.5" customHeight="1">
      <c r="A39" s="328"/>
      <c r="B39" s="465"/>
      <c r="C39" s="465"/>
      <c r="D39" s="455" t="s">
        <v>139</v>
      </c>
      <c r="E39" s="322">
        <v>10943343</v>
      </c>
      <c r="F39" s="322">
        <v>4022759</v>
      </c>
      <c r="G39" s="498">
        <v>14966102</v>
      </c>
      <c r="H39" s="322">
        <v>11439549</v>
      </c>
      <c r="I39" s="322">
        <v>11079850</v>
      </c>
      <c r="J39" s="484">
        <v>3526553</v>
      </c>
      <c r="K39" s="323"/>
    </row>
    <row r="40" spans="1:11" s="283" customFormat="1" ht="19.5" customHeight="1">
      <c r="A40" s="329"/>
      <c r="B40" s="466"/>
      <c r="C40" s="466"/>
      <c r="D40" s="467" t="s">
        <v>140</v>
      </c>
      <c r="E40" s="331">
        <v>141228346</v>
      </c>
      <c r="F40" s="331">
        <v>-40074340</v>
      </c>
      <c r="G40" s="499">
        <v>101154006</v>
      </c>
      <c r="H40" s="331">
        <v>96641978</v>
      </c>
      <c r="I40" s="331">
        <v>92236940</v>
      </c>
      <c r="J40" s="505">
        <v>4512028</v>
      </c>
      <c r="K40" s="369"/>
    </row>
    <row r="41" spans="1:11" s="107" customFormat="1" ht="14.25" customHeight="1">
      <c r="A41" s="121"/>
      <c r="B41" s="468"/>
      <c r="C41" s="468"/>
      <c r="D41" s="459"/>
      <c r="E41" s="180"/>
      <c r="F41" s="180"/>
      <c r="G41" s="500"/>
      <c r="H41" s="180"/>
      <c r="I41" s="332"/>
      <c r="J41" s="469"/>
      <c r="K41" s="210"/>
    </row>
    <row r="42" spans="1:11" s="288" customFormat="1" ht="19.5" customHeight="1">
      <c r="A42" s="324"/>
      <c r="B42" s="464"/>
      <c r="C42" s="464" t="s">
        <v>115</v>
      </c>
      <c r="D42" s="464"/>
      <c r="E42" s="497">
        <v>4671394000</v>
      </c>
      <c r="F42" s="497">
        <v>370970169</v>
      </c>
      <c r="G42" s="497">
        <v>5042364169</v>
      </c>
      <c r="H42" s="497">
        <v>2827863579</v>
      </c>
      <c r="I42" s="497">
        <v>2493328507</v>
      </c>
      <c r="J42" s="504">
        <v>2214500590</v>
      </c>
      <c r="K42" s="330"/>
    </row>
    <row r="43" spans="1:11" s="283" customFormat="1" ht="19.5" customHeight="1">
      <c r="A43" s="328"/>
      <c r="B43" s="465"/>
      <c r="C43" s="465"/>
      <c r="D43" s="455" t="s">
        <v>80</v>
      </c>
      <c r="E43" s="322">
        <v>4015321000</v>
      </c>
      <c r="F43" s="322">
        <v>181687888</v>
      </c>
      <c r="G43" s="498">
        <v>4197008888</v>
      </c>
      <c r="H43" s="322">
        <v>2484119317</v>
      </c>
      <c r="I43" s="322">
        <v>2202442080</v>
      </c>
      <c r="J43" s="484">
        <v>1712889571</v>
      </c>
      <c r="K43" s="323"/>
    </row>
    <row r="44" spans="1:11" s="283" customFormat="1" ht="19.5" customHeight="1">
      <c r="A44" s="328"/>
      <c r="B44" s="465"/>
      <c r="C44" s="465"/>
      <c r="D44" s="455" t="s">
        <v>81</v>
      </c>
      <c r="E44" s="322">
        <v>0</v>
      </c>
      <c r="F44" s="322">
        <v>0</v>
      </c>
      <c r="G44" s="498">
        <v>0</v>
      </c>
      <c r="H44" s="322">
        <v>0</v>
      </c>
      <c r="I44" s="322">
        <v>0</v>
      </c>
      <c r="J44" s="484">
        <v>0</v>
      </c>
      <c r="K44" s="323"/>
    </row>
    <row r="45" spans="1:11" s="283" customFormat="1" ht="19.5" customHeight="1">
      <c r="A45" s="328"/>
      <c r="B45" s="465"/>
      <c r="C45" s="465"/>
      <c r="D45" s="455" t="s">
        <v>82</v>
      </c>
      <c r="E45" s="322">
        <v>0</v>
      </c>
      <c r="F45" s="322">
        <v>82145229</v>
      </c>
      <c r="G45" s="498">
        <v>82145229</v>
      </c>
      <c r="H45" s="322">
        <v>14402360</v>
      </c>
      <c r="I45" s="322">
        <v>6743360</v>
      </c>
      <c r="J45" s="484">
        <v>67742869</v>
      </c>
      <c r="K45" s="323"/>
    </row>
    <row r="46" spans="1:11" s="283" customFormat="1" ht="19.5" customHeight="1">
      <c r="A46" s="328"/>
      <c r="B46" s="465"/>
      <c r="C46" s="465"/>
      <c r="D46" s="455" t="s">
        <v>83</v>
      </c>
      <c r="E46" s="322">
        <v>5000000</v>
      </c>
      <c r="F46" s="322">
        <v>50280257</v>
      </c>
      <c r="G46" s="498">
        <v>55280257</v>
      </c>
      <c r="H46" s="322">
        <v>55280257</v>
      </c>
      <c r="I46" s="322">
        <v>55046057</v>
      </c>
      <c r="J46" s="484">
        <v>0</v>
      </c>
      <c r="K46" s="323"/>
    </row>
    <row r="47" spans="1:11" s="283" customFormat="1" ht="19.5" customHeight="1">
      <c r="A47" s="328"/>
      <c r="B47" s="465"/>
      <c r="C47" s="465"/>
      <c r="D47" s="455" t="s">
        <v>84</v>
      </c>
      <c r="E47" s="322">
        <v>649026000</v>
      </c>
      <c r="F47" s="322">
        <v>0</v>
      </c>
      <c r="G47" s="498">
        <v>649026000</v>
      </c>
      <c r="H47" s="322">
        <v>215157850</v>
      </c>
      <c r="I47" s="322">
        <v>213047010</v>
      </c>
      <c r="J47" s="484">
        <v>433868150</v>
      </c>
      <c r="K47" s="323"/>
    </row>
    <row r="48" spans="1:11" s="283" customFormat="1" ht="19.5" customHeight="1">
      <c r="A48" s="328"/>
      <c r="B48" s="465"/>
      <c r="C48" s="465"/>
      <c r="D48" s="455" t="s">
        <v>141</v>
      </c>
      <c r="E48" s="322">
        <v>0</v>
      </c>
      <c r="F48" s="322">
        <v>58903795</v>
      </c>
      <c r="G48" s="498">
        <v>58903795</v>
      </c>
      <c r="H48" s="322">
        <v>58903795</v>
      </c>
      <c r="I48" s="322">
        <v>16050000</v>
      </c>
      <c r="J48" s="484">
        <v>0</v>
      </c>
      <c r="K48" s="323"/>
    </row>
    <row r="49" spans="1:11" s="333" customFormat="1" ht="19.5" customHeight="1">
      <c r="A49" s="328"/>
      <c r="B49" s="465"/>
      <c r="C49" s="465"/>
      <c r="D49" s="455" t="s">
        <v>86</v>
      </c>
      <c r="E49" s="322">
        <v>0</v>
      </c>
      <c r="F49" s="322">
        <v>0</v>
      </c>
      <c r="G49" s="498">
        <v>0</v>
      </c>
      <c r="H49" s="322">
        <v>0</v>
      </c>
      <c r="I49" s="322">
        <v>0</v>
      </c>
      <c r="J49" s="484">
        <v>0</v>
      </c>
      <c r="K49" s="323"/>
    </row>
    <row r="50" spans="1:11" s="333" customFormat="1" ht="19.5" customHeight="1">
      <c r="A50" s="328"/>
      <c r="B50" s="465"/>
      <c r="C50" s="465"/>
      <c r="D50" s="455" t="s">
        <v>87</v>
      </c>
      <c r="E50" s="322">
        <v>2047000</v>
      </c>
      <c r="F50" s="322">
        <v>-2047000</v>
      </c>
      <c r="G50" s="498">
        <v>0</v>
      </c>
      <c r="H50" s="322">
        <v>0</v>
      </c>
      <c r="I50" s="322">
        <v>0</v>
      </c>
      <c r="J50" s="484">
        <v>0</v>
      </c>
      <c r="K50" s="323"/>
    </row>
    <row r="51" spans="1:11" s="333" customFormat="1" ht="19.5" customHeight="1">
      <c r="A51" s="329"/>
      <c r="B51" s="466"/>
      <c r="C51" s="466"/>
      <c r="D51" s="467" t="s">
        <v>88</v>
      </c>
      <c r="E51" s="331">
        <v>0</v>
      </c>
      <c r="F51" s="331">
        <v>0</v>
      </c>
      <c r="G51" s="499">
        <v>0</v>
      </c>
      <c r="H51" s="331">
        <v>0</v>
      </c>
      <c r="I51" s="331">
        <v>0</v>
      </c>
      <c r="J51" s="505">
        <v>0</v>
      </c>
      <c r="K51" s="369"/>
    </row>
    <row r="52" spans="1:11" s="335" customFormat="1" ht="14.25" customHeight="1">
      <c r="A52" s="121"/>
      <c r="B52" s="468"/>
      <c r="C52" s="468"/>
      <c r="D52" s="459"/>
      <c r="E52" s="319"/>
      <c r="F52" s="319"/>
      <c r="G52" s="501"/>
      <c r="H52" s="319"/>
      <c r="I52" s="332"/>
      <c r="J52" s="129"/>
      <c r="K52" s="318"/>
    </row>
    <row r="53" spans="1:11" s="288" customFormat="1" ht="19.5" customHeight="1">
      <c r="A53" s="324"/>
      <c r="B53" s="464"/>
      <c r="C53" s="464" t="s">
        <v>142</v>
      </c>
      <c r="D53" s="464"/>
      <c r="E53" s="497">
        <v>15000000</v>
      </c>
      <c r="F53" s="497">
        <v>47343578</v>
      </c>
      <c r="G53" s="497">
        <v>62343578</v>
      </c>
      <c r="H53" s="497">
        <v>61307314</v>
      </c>
      <c r="I53" s="497">
        <v>60064384</v>
      </c>
      <c r="J53" s="504">
        <v>1036264</v>
      </c>
      <c r="K53" s="330"/>
    </row>
    <row r="54" spans="1:11" s="283" customFormat="1" ht="19.5" customHeight="1">
      <c r="A54" s="328"/>
      <c r="B54" s="465"/>
      <c r="C54" s="465"/>
      <c r="D54" s="455" t="s">
        <v>143</v>
      </c>
      <c r="E54" s="322">
        <v>15000000</v>
      </c>
      <c r="F54" s="322">
        <v>-12966731</v>
      </c>
      <c r="G54" s="498">
        <v>2033269</v>
      </c>
      <c r="H54" s="322">
        <v>1683668</v>
      </c>
      <c r="I54" s="322">
        <v>1150580</v>
      </c>
      <c r="J54" s="484">
        <v>349601</v>
      </c>
      <c r="K54" s="323"/>
    </row>
    <row r="55" spans="1:11" s="283" customFormat="1" ht="19.5" customHeight="1">
      <c r="A55" s="328"/>
      <c r="B55" s="465"/>
      <c r="C55" s="465"/>
      <c r="D55" s="455" t="s">
        <v>144</v>
      </c>
      <c r="E55" s="322">
        <v>0</v>
      </c>
      <c r="F55" s="322">
        <v>705950</v>
      </c>
      <c r="G55" s="498">
        <v>705950</v>
      </c>
      <c r="H55" s="322">
        <v>694158</v>
      </c>
      <c r="I55" s="322">
        <v>449775</v>
      </c>
      <c r="J55" s="484">
        <v>11792</v>
      </c>
      <c r="K55" s="323"/>
    </row>
    <row r="56" spans="1:11" s="283" customFormat="1" ht="19.5" customHeight="1">
      <c r="A56" s="328"/>
      <c r="B56" s="465"/>
      <c r="C56" s="465"/>
      <c r="D56" s="455" t="s">
        <v>145</v>
      </c>
      <c r="E56" s="322">
        <v>0</v>
      </c>
      <c r="F56" s="322">
        <v>119313</v>
      </c>
      <c r="G56" s="498">
        <v>119313</v>
      </c>
      <c r="H56" s="322">
        <v>119313</v>
      </c>
      <c r="I56" s="322">
        <v>119313</v>
      </c>
      <c r="J56" s="484">
        <v>0</v>
      </c>
      <c r="K56" s="323"/>
    </row>
    <row r="57" spans="1:11" s="283" customFormat="1" ht="19.5" customHeight="1">
      <c r="A57" s="328"/>
      <c r="B57" s="465"/>
      <c r="C57" s="465"/>
      <c r="D57" s="455" t="s">
        <v>146</v>
      </c>
      <c r="E57" s="322">
        <v>0</v>
      </c>
      <c r="F57" s="322">
        <v>3484552</v>
      </c>
      <c r="G57" s="498">
        <v>3484552</v>
      </c>
      <c r="H57" s="322">
        <v>2899552</v>
      </c>
      <c r="I57" s="322">
        <v>2899552</v>
      </c>
      <c r="J57" s="484">
        <v>585000</v>
      </c>
      <c r="K57" s="323"/>
    </row>
    <row r="58" spans="1:11" s="283" customFormat="1" ht="19.5" customHeight="1">
      <c r="A58" s="328"/>
      <c r="B58" s="465"/>
      <c r="C58" s="465"/>
      <c r="D58" s="455" t="s">
        <v>147</v>
      </c>
      <c r="E58" s="322">
        <v>0</v>
      </c>
      <c r="F58" s="322">
        <v>0</v>
      </c>
      <c r="G58" s="498">
        <v>0</v>
      </c>
      <c r="H58" s="322">
        <v>0</v>
      </c>
      <c r="I58" s="322">
        <v>0</v>
      </c>
      <c r="J58" s="484">
        <v>0</v>
      </c>
      <c r="K58" s="323"/>
    </row>
    <row r="59" spans="1:11" s="283" customFormat="1" ht="19.5" customHeight="1">
      <c r="A59" s="328"/>
      <c r="B59" s="465"/>
      <c r="C59" s="465"/>
      <c r="D59" s="455" t="s">
        <v>148</v>
      </c>
      <c r="E59" s="322">
        <v>0</v>
      </c>
      <c r="F59" s="322">
        <v>1020226</v>
      </c>
      <c r="G59" s="498">
        <v>1020226</v>
      </c>
      <c r="H59" s="322">
        <v>930355</v>
      </c>
      <c r="I59" s="322">
        <v>921372</v>
      </c>
      <c r="J59" s="484">
        <v>89871</v>
      </c>
      <c r="K59" s="323"/>
    </row>
    <row r="60" spans="1:11" s="283" customFormat="1" ht="19.5" customHeight="1">
      <c r="A60" s="328"/>
      <c r="B60" s="465"/>
      <c r="C60" s="465"/>
      <c r="D60" s="455" t="s">
        <v>149</v>
      </c>
      <c r="E60" s="322">
        <v>0</v>
      </c>
      <c r="F60" s="322">
        <v>17342</v>
      </c>
      <c r="G60" s="498">
        <v>17342</v>
      </c>
      <c r="H60" s="322">
        <v>17342</v>
      </c>
      <c r="I60" s="322">
        <v>17342</v>
      </c>
      <c r="J60" s="484">
        <v>0</v>
      </c>
      <c r="K60" s="323"/>
    </row>
    <row r="61" spans="1:11" s="283" customFormat="1" ht="19.5" customHeight="1">
      <c r="A61" s="328"/>
      <c r="B61" s="465"/>
      <c r="C61" s="465"/>
      <c r="D61" s="455" t="s">
        <v>150</v>
      </c>
      <c r="E61" s="322">
        <v>0</v>
      </c>
      <c r="F61" s="322">
        <v>50411657</v>
      </c>
      <c r="G61" s="498">
        <v>50411657</v>
      </c>
      <c r="H61" s="322">
        <v>50411657</v>
      </c>
      <c r="I61" s="322">
        <v>50411657</v>
      </c>
      <c r="J61" s="484">
        <v>0</v>
      </c>
      <c r="K61" s="323"/>
    </row>
    <row r="62" spans="1:11" s="283" customFormat="1" ht="19.5" customHeight="1">
      <c r="A62" s="329"/>
      <c r="B62" s="466"/>
      <c r="C62" s="466"/>
      <c r="D62" s="467" t="s">
        <v>35</v>
      </c>
      <c r="E62" s="331">
        <v>0</v>
      </c>
      <c r="F62" s="331">
        <v>4551269</v>
      </c>
      <c r="G62" s="499">
        <v>4551269</v>
      </c>
      <c r="H62" s="331">
        <v>4551269</v>
      </c>
      <c r="I62" s="331">
        <v>4094793</v>
      </c>
      <c r="J62" s="505">
        <v>0</v>
      </c>
      <c r="K62" s="369"/>
    </row>
    <row r="63" spans="1:11" s="107" customFormat="1" ht="14.25" customHeight="1">
      <c r="A63" s="121"/>
      <c r="B63" s="468"/>
      <c r="C63" s="468"/>
      <c r="D63" s="459"/>
      <c r="E63" s="180"/>
      <c r="F63" s="180"/>
      <c r="G63" s="500"/>
      <c r="H63" s="180"/>
      <c r="I63" s="332"/>
      <c r="J63" s="469"/>
      <c r="K63" s="210"/>
    </row>
    <row r="64" spans="1:11" s="288" customFormat="1" ht="19.5" customHeight="1">
      <c r="A64" s="324"/>
      <c r="B64" s="464"/>
      <c r="C64" s="464" t="s">
        <v>96</v>
      </c>
      <c r="D64" s="464"/>
      <c r="E64" s="497">
        <v>740267000</v>
      </c>
      <c r="F64" s="497">
        <v>105532112</v>
      </c>
      <c r="G64" s="497">
        <v>845799112</v>
      </c>
      <c r="H64" s="497">
        <v>120958931</v>
      </c>
      <c r="I64" s="497">
        <v>92753334</v>
      </c>
      <c r="J64" s="504">
        <v>724840181</v>
      </c>
      <c r="K64" s="330"/>
    </row>
    <row r="65" spans="1:11" s="283" customFormat="1" ht="19.5" customHeight="1">
      <c r="A65" s="328"/>
      <c r="B65" s="465"/>
      <c r="C65" s="465"/>
      <c r="D65" s="455" t="s">
        <v>151</v>
      </c>
      <c r="E65" s="322">
        <v>434740000</v>
      </c>
      <c r="F65" s="322">
        <v>-160982370</v>
      </c>
      <c r="G65" s="498">
        <v>273757630</v>
      </c>
      <c r="H65" s="322">
        <v>28050239</v>
      </c>
      <c r="I65" s="322">
        <v>28050239</v>
      </c>
      <c r="J65" s="484">
        <v>245707391</v>
      </c>
      <c r="K65" s="323"/>
    </row>
    <row r="66" spans="1:11" s="283" customFormat="1" ht="19.5" customHeight="1">
      <c r="A66" s="328"/>
      <c r="B66" s="465"/>
      <c r="C66" s="465"/>
      <c r="D66" s="455" t="s">
        <v>152</v>
      </c>
      <c r="E66" s="322">
        <v>235527000</v>
      </c>
      <c r="F66" s="322">
        <v>301514482</v>
      </c>
      <c r="G66" s="498">
        <v>537041482</v>
      </c>
      <c r="H66" s="322">
        <v>92908692</v>
      </c>
      <c r="I66" s="322">
        <v>64703095</v>
      </c>
      <c r="J66" s="484">
        <v>444132790</v>
      </c>
      <c r="K66" s="323"/>
    </row>
    <row r="67" spans="1:11" s="283" customFormat="1" ht="19.5" customHeight="1">
      <c r="A67" s="329"/>
      <c r="B67" s="466"/>
      <c r="C67" s="466"/>
      <c r="D67" s="467" t="s">
        <v>153</v>
      </c>
      <c r="E67" s="331">
        <v>70000000</v>
      </c>
      <c r="F67" s="331">
        <v>-35000000</v>
      </c>
      <c r="G67" s="499">
        <v>35000000</v>
      </c>
      <c r="H67" s="331">
        <v>0</v>
      </c>
      <c r="I67" s="331">
        <v>0</v>
      </c>
      <c r="J67" s="505">
        <v>35000000</v>
      </c>
      <c r="K67" s="369"/>
    </row>
    <row r="68" spans="1:11" s="107" customFormat="1" ht="14.25" customHeight="1">
      <c r="A68" s="121"/>
      <c r="B68" s="468"/>
      <c r="C68" s="468"/>
      <c r="D68" s="459"/>
      <c r="E68" s="180"/>
      <c r="F68" s="180"/>
      <c r="G68" s="500"/>
      <c r="H68" s="180"/>
      <c r="I68" s="332"/>
      <c r="J68" s="469"/>
      <c r="K68" s="210"/>
    </row>
    <row r="69" spans="1:11" s="288" customFormat="1" ht="19.5" customHeight="1">
      <c r="A69" s="324"/>
      <c r="B69" s="464"/>
      <c r="C69" s="464" t="s">
        <v>154</v>
      </c>
      <c r="D69" s="464"/>
      <c r="E69" s="497">
        <v>81700000</v>
      </c>
      <c r="F69" s="497">
        <v>-81700000</v>
      </c>
      <c r="G69" s="497">
        <v>0</v>
      </c>
      <c r="H69" s="497">
        <v>0</v>
      </c>
      <c r="I69" s="497">
        <v>0</v>
      </c>
      <c r="J69" s="504">
        <v>0</v>
      </c>
      <c r="K69" s="330"/>
    </row>
    <row r="70" spans="1:11" s="333" customFormat="1" ht="19.5" customHeight="1">
      <c r="A70" s="328"/>
      <c r="B70" s="465"/>
      <c r="C70" s="465"/>
      <c r="D70" s="455" t="s">
        <v>164</v>
      </c>
      <c r="E70" s="322">
        <v>0</v>
      </c>
      <c r="F70" s="322">
        <v>0</v>
      </c>
      <c r="G70" s="498">
        <v>0</v>
      </c>
      <c r="H70" s="322">
        <v>0</v>
      </c>
      <c r="I70" s="322">
        <v>0</v>
      </c>
      <c r="J70" s="484">
        <v>0</v>
      </c>
      <c r="K70" s="323"/>
    </row>
    <row r="71" spans="1:11" s="333" customFormat="1" ht="19.5" customHeight="1">
      <c r="A71" s="328"/>
      <c r="B71" s="465"/>
      <c r="C71" s="465"/>
      <c r="D71" s="455" t="s">
        <v>155</v>
      </c>
      <c r="E71" s="322">
        <v>0</v>
      </c>
      <c r="F71" s="322">
        <v>0</v>
      </c>
      <c r="G71" s="498">
        <v>0</v>
      </c>
      <c r="H71" s="322">
        <v>0</v>
      </c>
      <c r="I71" s="322">
        <v>0</v>
      </c>
      <c r="J71" s="484">
        <v>0</v>
      </c>
      <c r="K71" s="323"/>
    </row>
    <row r="72" spans="1:11" s="333" customFormat="1" ht="19.5" customHeight="1">
      <c r="A72" s="328"/>
      <c r="B72" s="465"/>
      <c r="C72" s="465"/>
      <c r="D72" s="455" t="s">
        <v>156</v>
      </c>
      <c r="E72" s="322">
        <v>0</v>
      </c>
      <c r="F72" s="322">
        <v>0</v>
      </c>
      <c r="G72" s="498">
        <v>0</v>
      </c>
      <c r="H72" s="322">
        <v>0</v>
      </c>
      <c r="I72" s="322">
        <v>0</v>
      </c>
      <c r="J72" s="484">
        <v>0</v>
      </c>
      <c r="K72" s="323"/>
    </row>
    <row r="73" spans="1:11" s="333" customFormat="1" ht="19.5" customHeight="1">
      <c r="A73" s="328"/>
      <c r="B73" s="465"/>
      <c r="C73" s="465"/>
      <c r="D73" s="455" t="s">
        <v>157</v>
      </c>
      <c r="E73" s="322">
        <v>0</v>
      </c>
      <c r="F73" s="322">
        <v>0</v>
      </c>
      <c r="G73" s="498">
        <v>0</v>
      </c>
      <c r="H73" s="322">
        <v>0</v>
      </c>
      <c r="I73" s="322">
        <v>0</v>
      </c>
      <c r="J73" s="484">
        <v>0</v>
      </c>
      <c r="K73" s="323"/>
    </row>
    <row r="74" spans="1:11" s="333" customFormat="1" ht="36" customHeight="1">
      <c r="A74" s="328"/>
      <c r="B74" s="465"/>
      <c r="C74" s="465"/>
      <c r="D74" s="455" t="s">
        <v>340</v>
      </c>
      <c r="E74" s="322">
        <v>0</v>
      </c>
      <c r="F74" s="322">
        <v>0</v>
      </c>
      <c r="G74" s="498">
        <v>0</v>
      </c>
      <c r="H74" s="322">
        <v>0</v>
      </c>
      <c r="I74" s="322">
        <v>0</v>
      </c>
      <c r="J74" s="484">
        <v>0</v>
      </c>
      <c r="K74" s="323"/>
    </row>
    <row r="75" spans="1:11" s="333" customFormat="1" ht="19.5" customHeight="1">
      <c r="A75" s="328"/>
      <c r="B75" s="465"/>
      <c r="C75" s="465"/>
      <c r="D75" s="455" t="s">
        <v>158</v>
      </c>
      <c r="E75" s="322">
        <v>0</v>
      </c>
      <c r="F75" s="322">
        <v>0</v>
      </c>
      <c r="G75" s="498">
        <v>0</v>
      </c>
      <c r="H75" s="322">
        <v>0</v>
      </c>
      <c r="I75" s="322">
        <v>0</v>
      </c>
      <c r="J75" s="484">
        <v>0</v>
      </c>
      <c r="K75" s="323"/>
    </row>
    <row r="76" spans="1:11" s="283" customFormat="1" ht="19.5" customHeight="1">
      <c r="A76" s="329"/>
      <c r="B76" s="466"/>
      <c r="C76" s="466"/>
      <c r="D76" s="467" t="s">
        <v>402</v>
      </c>
      <c r="E76" s="331">
        <v>81700000</v>
      </c>
      <c r="F76" s="331">
        <v>-81700000</v>
      </c>
      <c r="G76" s="499">
        <v>0</v>
      </c>
      <c r="H76" s="331">
        <v>0</v>
      </c>
      <c r="I76" s="331">
        <v>0</v>
      </c>
      <c r="J76" s="505">
        <v>0</v>
      </c>
      <c r="K76" s="369"/>
    </row>
    <row r="77" spans="1:11" s="107" customFormat="1" ht="14.25" customHeight="1">
      <c r="A77" s="121"/>
      <c r="B77" s="468"/>
      <c r="C77" s="468"/>
      <c r="D77" s="459"/>
      <c r="E77" s="180"/>
      <c r="F77" s="180"/>
      <c r="G77" s="500"/>
      <c r="H77" s="180"/>
      <c r="I77" s="332"/>
      <c r="J77" s="469"/>
      <c r="K77" s="210"/>
    </row>
    <row r="78" spans="1:11" s="288" customFormat="1" ht="19.5" customHeight="1">
      <c r="A78" s="324"/>
      <c r="B78" s="464"/>
      <c r="C78" s="464" t="s">
        <v>85</v>
      </c>
      <c r="D78" s="464"/>
      <c r="E78" s="497">
        <v>2402067000</v>
      </c>
      <c r="F78" s="497">
        <v>25689894</v>
      </c>
      <c r="G78" s="497">
        <v>2427756894</v>
      </c>
      <c r="H78" s="497">
        <v>1286919906</v>
      </c>
      <c r="I78" s="497">
        <v>1136073029</v>
      </c>
      <c r="J78" s="504">
        <v>1140836988</v>
      </c>
      <c r="K78" s="330"/>
    </row>
    <row r="79" spans="1:11" s="283" customFormat="1" ht="19.5" customHeight="1">
      <c r="A79" s="328"/>
      <c r="B79" s="465"/>
      <c r="C79" s="465"/>
      <c r="D79" s="455" t="s">
        <v>89</v>
      </c>
      <c r="E79" s="322">
        <v>2245085000</v>
      </c>
      <c r="F79" s="322">
        <v>22982589</v>
      </c>
      <c r="G79" s="498">
        <v>2268067589</v>
      </c>
      <c r="H79" s="322">
        <v>1205721597</v>
      </c>
      <c r="I79" s="322">
        <v>1067956554</v>
      </c>
      <c r="J79" s="484">
        <v>1062345992</v>
      </c>
      <c r="K79" s="323"/>
    </row>
    <row r="80" spans="1:11" s="283" customFormat="1" ht="19.5" customHeight="1">
      <c r="A80" s="328"/>
      <c r="B80" s="465"/>
      <c r="C80" s="465"/>
      <c r="D80" s="455" t="s">
        <v>48</v>
      </c>
      <c r="E80" s="322">
        <v>156982000</v>
      </c>
      <c r="F80" s="322">
        <v>2707305</v>
      </c>
      <c r="G80" s="498">
        <v>159689305</v>
      </c>
      <c r="H80" s="322">
        <v>81198309</v>
      </c>
      <c r="I80" s="322">
        <v>68116475</v>
      </c>
      <c r="J80" s="484">
        <v>78490996</v>
      </c>
      <c r="K80" s="323"/>
    </row>
    <row r="81" spans="1:11" s="283" customFormat="1" ht="19.5" customHeight="1">
      <c r="A81" s="329"/>
      <c r="B81" s="466"/>
      <c r="C81" s="466"/>
      <c r="D81" s="467" t="s">
        <v>90</v>
      </c>
      <c r="E81" s="331">
        <v>0</v>
      </c>
      <c r="F81" s="331">
        <v>0</v>
      </c>
      <c r="G81" s="499">
        <v>0</v>
      </c>
      <c r="H81" s="331">
        <v>0</v>
      </c>
      <c r="I81" s="331">
        <v>0</v>
      </c>
      <c r="J81" s="505">
        <v>0</v>
      </c>
      <c r="K81" s="369"/>
    </row>
    <row r="82" spans="1:11" s="107" customFormat="1" ht="14.25" customHeight="1">
      <c r="A82" s="121"/>
      <c r="B82" s="468"/>
      <c r="C82" s="468"/>
      <c r="D82" s="459"/>
      <c r="E82" s="180"/>
      <c r="F82" s="180"/>
      <c r="G82" s="500"/>
      <c r="H82" s="180"/>
      <c r="I82" s="332"/>
      <c r="J82" s="469"/>
      <c r="K82" s="210"/>
    </row>
    <row r="83" spans="1:11" s="288" customFormat="1" ht="19.5" customHeight="1">
      <c r="A83" s="324"/>
      <c r="B83" s="464"/>
      <c r="C83" s="464" t="s">
        <v>159</v>
      </c>
      <c r="D83" s="464"/>
      <c r="E83" s="497">
        <v>502268000</v>
      </c>
      <c r="F83" s="497">
        <v>1994928066</v>
      </c>
      <c r="G83" s="497">
        <v>2497196066</v>
      </c>
      <c r="H83" s="497">
        <v>2043722782</v>
      </c>
      <c r="I83" s="497">
        <v>1590531523</v>
      </c>
      <c r="J83" s="504">
        <v>453473284</v>
      </c>
      <c r="K83" s="330"/>
    </row>
    <row r="84" spans="1:11" s="283" customFormat="1" ht="19.5" customHeight="1">
      <c r="A84" s="328"/>
      <c r="B84" s="465"/>
      <c r="C84" s="465"/>
      <c r="D84" s="455" t="s">
        <v>160</v>
      </c>
      <c r="E84" s="322">
        <v>146114000</v>
      </c>
      <c r="F84" s="322">
        <v>1028510089</v>
      </c>
      <c r="G84" s="498">
        <v>1174624089</v>
      </c>
      <c r="H84" s="322">
        <v>994049224</v>
      </c>
      <c r="I84" s="322">
        <v>982380441</v>
      </c>
      <c r="J84" s="484">
        <v>180574865</v>
      </c>
      <c r="K84" s="323"/>
    </row>
    <row r="85" spans="1:11" s="283" customFormat="1" ht="19.5" customHeight="1">
      <c r="A85" s="328"/>
      <c r="B85" s="465"/>
      <c r="C85" s="465"/>
      <c r="D85" s="455" t="s">
        <v>91</v>
      </c>
      <c r="E85" s="322">
        <v>346361000</v>
      </c>
      <c r="F85" s="322">
        <v>-5288993</v>
      </c>
      <c r="G85" s="498">
        <v>341072007</v>
      </c>
      <c r="H85" s="322">
        <v>73652363</v>
      </c>
      <c r="I85" s="322">
        <v>47252404</v>
      </c>
      <c r="J85" s="484">
        <v>267419644</v>
      </c>
      <c r="K85" s="323"/>
    </row>
    <row r="86" spans="1:11" s="283" customFormat="1" ht="19.5" customHeight="1">
      <c r="A86" s="328"/>
      <c r="B86" s="465"/>
      <c r="C86" s="465"/>
      <c r="D86" s="455" t="s">
        <v>92</v>
      </c>
      <c r="E86" s="322">
        <v>0</v>
      </c>
      <c r="F86" s="322">
        <v>0</v>
      </c>
      <c r="G86" s="498">
        <v>0</v>
      </c>
      <c r="H86" s="322">
        <v>0</v>
      </c>
      <c r="I86" s="322">
        <v>0</v>
      </c>
      <c r="J86" s="484">
        <v>0</v>
      </c>
      <c r="K86" s="323"/>
    </row>
    <row r="87" spans="1:11" s="283" customFormat="1" ht="19.5" customHeight="1">
      <c r="A87" s="328"/>
      <c r="B87" s="465"/>
      <c r="C87" s="465"/>
      <c r="D87" s="455" t="s">
        <v>93</v>
      </c>
      <c r="E87" s="322">
        <v>9793000</v>
      </c>
      <c r="F87" s="322">
        <v>1633000</v>
      </c>
      <c r="G87" s="498">
        <v>11426000</v>
      </c>
      <c r="H87" s="322">
        <v>5997073</v>
      </c>
      <c r="I87" s="322">
        <v>5195951</v>
      </c>
      <c r="J87" s="484">
        <v>5428927</v>
      </c>
      <c r="K87" s="323"/>
    </row>
    <row r="88" spans="1:11" s="333" customFormat="1" ht="19.5" customHeight="1">
      <c r="A88" s="328"/>
      <c r="B88" s="465"/>
      <c r="C88" s="465"/>
      <c r="D88" s="455" t="s">
        <v>94</v>
      </c>
      <c r="E88" s="322">
        <v>0</v>
      </c>
      <c r="F88" s="322">
        <v>0</v>
      </c>
      <c r="G88" s="498">
        <v>0</v>
      </c>
      <c r="H88" s="322">
        <v>0</v>
      </c>
      <c r="I88" s="322">
        <v>0</v>
      </c>
      <c r="J88" s="484">
        <v>0</v>
      </c>
      <c r="K88" s="323"/>
    </row>
    <row r="89" spans="1:11" s="333" customFormat="1" ht="19.5" customHeight="1">
      <c r="A89" s="328"/>
      <c r="B89" s="465"/>
      <c r="C89" s="465"/>
      <c r="D89" s="455" t="s">
        <v>95</v>
      </c>
      <c r="E89" s="322">
        <v>0</v>
      </c>
      <c r="F89" s="322">
        <v>0</v>
      </c>
      <c r="G89" s="498">
        <v>0</v>
      </c>
      <c r="H89" s="322">
        <v>0</v>
      </c>
      <c r="I89" s="322">
        <v>0</v>
      </c>
      <c r="J89" s="484">
        <v>0</v>
      </c>
      <c r="K89" s="323"/>
    </row>
    <row r="90" spans="1:11" s="333" customFormat="1" ht="19.5" customHeight="1">
      <c r="A90" s="328"/>
      <c r="B90" s="465"/>
      <c r="C90" s="465"/>
      <c r="D90" s="455" t="s">
        <v>161</v>
      </c>
      <c r="E90" s="322">
        <v>0</v>
      </c>
      <c r="F90" s="322">
        <v>970073970</v>
      </c>
      <c r="G90" s="498">
        <v>970073970</v>
      </c>
      <c r="H90" s="322">
        <v>970024122</v>
      </c>
      <c r="I90" s="322">
        <v>555702727</v>
      </c>
      <c r="J90" s="484">
        <v>49848</v>
      </c>
      <c r="K90" s="323"/>
    </row>
    <row r="91" spans="1:11" s="335" customFormat="1" ht="12" customHeight="1" thickBot="1">
      <c r="A91" s="526"/>
      <c r="B91" s="519"/>
      <c r="C91" s="519"/>
      <c r="D91" s="520"/>
      <c r="E91" s="521"/>
      <c r="F91" s="521"/>
      <c r="G91" s="522"/>
      <c r="H91" s="521"/>
      <c r="I91" s="523"/>
      <c r="J91" s="524"/>
      <c r="K91" s="525"/>
    </row>
    <row r="92" spans="1:11" s="335" customFormat="1" ht="2.25" customHeight="1" thickTop="1">
      <c r="A92" s="506"/>
      <c r="B92" s="507"/>
      <c r="C92" s="507"/>
      <c r="D92" s="508"/>
      <c r="E92" s="509"/>
      <c r="F92" s="509"/>
      <c r="G92" s="509"/>
      <c r="H92" s="509"/>
      <c r="I92" s="510"/>
      <c r="J92" s="511"/>
      <c r="K92" s="512"/>
    </row>
    <row r="93" spans="1:11" s="514" customFormat="1" ht="19.5" customHeight="1">
      <c r="A93" s="317"/>
      <c r="B93" s="450" t="s">
        <v>338</v>
      </c>
      <c r="C93" s="450"/>
      <c r="D93" s="450"/>
      <c r="E93" s="515">
        <v>10545906000</v>
      </c>
      <c r="F93" s="515">
        <v>3475257794</v>
      </c>
      <c r="G93" s="516">
        <v>14021163794</v>
      </c>
      <c r="H93" s="515">
        <v>7969824600</v>
      </c>
      <c r="I93" s="515">
        <v>7652972767</v>
      </c>
      <c r="J93" s="517">
        <v>6051339194</v>
      </c>
      <c r="K93" s="513"/>
    </row>
    <row r="94" spans="1:11" s="288" customFormat="1" ht="19.5" customHeight="1">
      <c r="A94" s="324"/>
      <c r="B94" s="464"/>
      <c r="C94" s="464" t="s">
        <v>102</v>
      </c>
      <c r="D94" s="464"/>
      <c r="E94" s="497">
        <v>0</v>
      </c>
      <c r="F94" s="497">
        <v>1361934</v>
      </c>
      <c r="G94" s="497">
        <v>1361934</v>
      </c>
      <c r="H94" s="497">
        <v>1168408</v>
      </c>
      <c r="I94" s="497">
        <v>1168408</v>
      </c>
      <c r="J94" s="504">
        <v>193526</v>
      </c>
      <c r="K94" s="330"/>
    </row>
    <row r="95" spans="1:11" s="283" customFormat="1" ht="19.5" customHeight="1">
      <c r="A95" s="328"/>
      <c r="B95" s="465"/>
      <c r="C95" s="465"/>
      <c r="D95" s="455" t="s">
        <v>122</v>
      </c>
      <c r="E95" s="322">
        <v>0</v>
      </c>
      <c r="F95" s="322">
        <v>0</v>
      </c>
      <c r="G95" s="498">
        <v>0</v>
      </c>
      <c r="H95" s="322">
        <v>0</v>
      </c>
      <c r="I95" s="322">
        <v>0</v>
      </c>
      <c r="J95" s="484">
        <v>0</v>
      </c>
      <c r="K95" s="323"/>
    </row>
    <row r="96" spans="1:11" s="283" customFormat="1" ht="19.5" customHeight="1">
      <c r="A96" s="328"/>
      <c r="B96" s="465"/>
      <c r="C96" s="465"/>
      <c r="D96" s="455" t="s">
        <v>123</v>
      </c>
      <c r="E96" s="322">
        <v>0</v>
      </c>
      <c r="F96" s="322">
        <v>1204284</v>
      </c>
      <c r="G96" s="498">
        <v>1204284</v>
      </c>
      <c r="H96" s="322">
        <v>1010758</v>
      </c>
      <c r="I96" s="322">
        <v>1010758</v>
      </c>
      <c r="J96" s="484">
        <v>193526</v>
      </c>
      <c r="K96" s="323"/>
    </row>
    <row r="97" spans="1:11" s="283" customFormat="1" ht="19.5" customHeight="1">
      <c r="A97" s="328"/>
      <c r="B97" s="465"/>
      <c r="C97" s="465"/>
      <c r="D97" s="455" t="s">
        <v>124</v>
      </c>
      <c r="E97" s="322">
        <v>0</v>
      </c>
      <c r="F97" s="322">
        <v>0</v>
      </c>
      <c r="G97" s="498">
        <v>0</v>
      </c>
      <c r="H97" s="322">
        <v>0</v>
      </c>
      <c r="I97" s="322">
        <v>0</v>
      </c>
      <c r="J97" s="484">
        <v>0</v>
      </c>
      <c r="K97" s="323"/>
    </row>
    <row r="98" spans="1:11" s="283" customFormat="1" ht="19.5" customHeight="1">
      <c r="A98" s="328"/>
      <c r="B98" s="465"/>
      <c r="C98" s="465"/>
      <c r="D98" s="455" t="s">
        <v>125</v>
      </c>
      <c r="E98" s="322">
        <v>0</v>
      </c>
      <c r="F98" s="322">
        <v>0</v>
      </c>
      <c r="G98" s="498">
        <v>0</v>
      </c>
      <c r="H98" s="322">
        <v>0</v>
      </c>
      <c r="I98" s="322">
        <v>0</v>
      </c>
      <c r="J98" s="484">
        <v>0</v>
      </c>
      <c r="K98" s="323"/>
    </row>
    <row r="99" spans="1:11" s="283" customFormat="1" ht="19.5" customHeight="1">
      <c r="A99" s="328"/>
      <c r="B99" s="465"/>
      <c r="C99" s="465"/>
      <c r="D99" s="455" t="s">
        <v>126</v>
      </c>
      <c r="E99" s="322">
        <v>0</v>
      </c>
      <c r="F99" s="322">
        <v>157650</v>
      </c>
      <c r="G99" s="498">
        <v>157650</v>
      </c>
      <c r="H99" s="322">
        <v>157650</v>
      </c>
      <c r="I99" s="322">
        <v>157650</v>
      </c>
      <c r="J99" s="484">
        <v>0</v>
      </c>
      <c r="K99" s="323"/>
    </row>
    <row r="100" spans="1:11" s="283" customFormat="1" ht="19.5" customHeight="1">
      <c r="A100" s="328"/>
      <c r="B100" s="465"/>
      <c r="C100" s="465"/>
      <c r="D100" s="455" t="s">
        <v>127</v>
      </c>
      <c r="E100" s="322">
        <v>0</v>
      </c>
      <c r="F100" s="322">
        <v>0</v>
      </c>
      <c r="G100" s="498">
        <v>0</v>
      </c>
      <c r="H100" s="322">
        <v>0</v>
      </c>
      <c r="I100" s="322">
        <v>0</v>
      </c>
      <c r="J100" s="484">
        <v>0</v>
      </c>
      <c r="K100" s="323"/>
    </row>
    <row r="101" spans="1:11" s="283" customFormat="1" ht="19.5" customHeight="1">
      <c r="A101" s="329"/>
      <c r="B101" s="466"/>
      <c r="C101" s="466"/>
      <c r="D101" s="467" t="s">
        <v>128</v>
      </c>
      <c r="E101" s="331">
        <v>0</v>
      </c>
      <c r="F101" s="331">
        <v>0</v>
      </c>
      <c r="G101" s="499">
        <v>0</v>
      </c>
      <c r="H101" s="331">
        <v>0</v>
      </c>
      <c r="I101" s="331">
        <v>0</v>
      </c>
      <c r="J101" s="505">
        <v>0</v>
      </c>
      <c r="K101" s="369"/>
    </row>
    <row r="102" spans="1:11" s="107" customFormat="1" ht="11.25" customHeight="1">
      <c r="A102" s="121"/>
      <c r="B102" s="468"/>
      <c r="C102" s="468"/>
      <c r="D102" s="459"/>
      <c r="E102" s="180"/>
      <c r="F102" s="180"/>
      <c r="G102" s="500"/>
      <c r="H102" s="180"/>
      <c r="I102" s="332"/>
      <c r="J102" s="518"/>
      <c r="K102" s="210"/>
    </row>
    <row r="103" spans="1:11" s="288" customFormat="1" ht="19.5" customHeight="1">
      <c r="A103" s="324"/>
      <c r="B103" s="464"/>
      <c r="C103" s="464" t="s">
        <v>76</v>
      </c>
      <c r="D103" s="464"/>
      <c r="E103" s="497">
        <v>0</v>
      </c>
      <c r="F103" s="497">
        <v>17354929</v>
      </c>
      <c r="G103" s="497">
        <v>17354929</v>
      </c>
      <c r="H103" s="497">
        <v>17354929</v>
      </c>
      <c r="I103" s="497">
        <v>17351407</v>
      </c>
      <c r="J103" s="504">
        <v>0</v>
      </c>
      <c r="K103" s="330"/>
    </row>
    <row r="104" spans="1:11" s="283" customFormat="1" ht="19.5" customHeight="1">
      <c r="A104" s="328"/>
      <c r="B104" s="465"/>
      <c r="C104" s="465"/>
      <c r="D104" s="455" t="s">
        <v>398</v>
      </c>
      <c r="E104" s="322">
        <v>0</v>
      </c>
      <c r="F104" s="322">
        <v>127239</v>
      </c>
      <c r="G104" s="498">
        <v>127239</v>
      </c>
      <c r="H104" s="322">
        <v>127239</v>
      </c>
      <c r="I104" s="322">
        <v>127239</v>
      </c>
      <c r="J104" s="484">
        <v>0</v>
      </c>
      <c r="K104" s="323"/>
    </row>
    <row r="105" spans="1:11" s="283" customFormat="1" ht="19.5" customHeight="1">
      <c r="A105" s="328"/>
      <c r="B105" s="465"/>
      <c r="C105" s="465"/>
      <c r="D105" s="455" t="s">
        <v>129</v>
      </c>
      <c r="E105" s="322">
        <v>0</v>
      </c>
      <c r="F105" s="322">
        <v>83529</v>
      </c>
      <c r="G105" s="498">
        <v>83529</v>
      </c>
      <c r="H105" s="322">
        <v>83529</v>
      </c>
      <c r="I105" s="322">
        <v>81151</v>
      </c>
      <c r="J105" s="484">
        <v>0</v>
      </c>
      <c r="K105" s="323"/>
    </row>
    <row r="106" spans="1:11" s="283" customFormat="1" ht="19.5" customHeight="1">
      <c r="A106" s="328"/>
      <c r="B106" s="465"/>
      <c r="C106" s="465"/>
      <c r="D106" s="455" t="s">
        <v>394</v>
      </c>
      <c r="E106" s="322">
        <v>0</v>
      </c>
      <c r="F106" s="322">
        <v>6350</v>
      </c>
      <c r="G106" s="498">
        <v>6350</v>
      </c>
      <c r="H106" s="322">
        <v>6350</v>
      </c>
      <c r="I106" s="322">
        <v>6350</v>
      </c>
      <c r="J106" s="484">
        <v>0</v>
      </c>
      <c r="K106" s="323"/>
    </row>
    <row r="107" spans="1:11" s="283" customFormat="1" ht="19.5" customHeight="1">
      <c r="A107" s="328"/>
      <c r="B107" s="465"/>
      <c r="C107" s="465"/>
      <c r="D107" s="455" t="s">
        <v>130</v>
      </c>
      <c r="E107" s="322">
        <v>0</v>
      </c>
      <c r="F107" s="322">
        <v>0</v>
      </c>
      <c r="G107" s="498">
        <v>0</v>
      </c>
      <c r="H107" s="322">
        <v>0</v>
      </c>
      <c r="I107" s="322">
        <v>0</v>
      </c>
      <c r="J107" s="484">
        <v>0</v>
      </c>
      <c r="K107" s="323"/>
    </row>
    <row r="108" spans="1:11" s="283" customFormat="1" ht="19.5" customHeight="1">
      <c r="A108" s="328"/>
      <c r="B108" s="465"/>
      <c r="C108" s="465"/>
      <c r="D108" s="455" t="s">
        <v>131</v>
      </c>
      <c r="E108" s="322">
        <v>0</v>
      </c>
      <c r="F108" s="322">
        <v>1338497</v>
      </c>
      <c r="G108" s="498">
        <v>1338497</v>
      </c>
      <c r="H108" s="322">
        <v>1338497</v>
      </c>
      <c r="I108" s="322">
        <v>1338497</v>
      </c>
      <c r="J108" s="484">
        <v>0</v>
      </c>
      <c r="K108" s="323"/>
    </row>
    <row r="109" spans="1:11" s="283" customFormat="1" ht="19.5" customHeight="1">
      <c r="A109" s="328"/>
      <c r="B109" s="465"/>
      <c r="C109" s="465"/>
      <c r="D109" s="455" t="s">
        <v>132</v>
      </c>
      <c r="E109" s="322">
        <v>0</v>
      </c>
      <c r="F109" s="322">
        <v>1144</v>
      </c>
      <c r="G109" s="498">
        <v>1144</v>
      </c>
      <c r="H109" s="322">
        <v>1144</v>
      </c>
      <c r="I109" s="322">
        <v>0</v>
      </c>
      <c r="J109" s="484">
        <v>0</v>
      </c>
      <c r="K109" s="323"/>
    </row>
    <row r="110" spans="1:11" s="283" customFormat="1" ht="19.5" customHeight="1">
      <c r="A110" s="328"/>
      <c r="B110" s="465"/>
      <c r="C110" s="465"/>
      <c r="D110" s="455" t="s">
        <v>395</v>
      </c>
      <c r="E110" s="322">
        <v>0</v>
      </c>
      <c r="F110" s="322">
        <v>14140981</v>
      </c>
      <c r="G110" s="498">
        <v>14140981</v>
      </c>
      <c r="H110" s="322">
        <v>14140981</v>
      </c>
      <c r="I110" s="322">
        <v>14140981</v>
      </c>
      <c r="J110" s="484">
        <v>0</v>
      </c>
      <c r="K110" s="323"/>
    </row>
    <row r="111" spans="1:11" s="283" customFormat="1" ht="19.5" customHeight="1">
      <c r="A111" s="328"/>
      <c r="B111" s="465"/>
      <c r="C111" s="465"/>
      <c r="D111" s="455" t="s">
        <v>133</v>
      </c>
      <c r="E111" s="322">
        <v>0</v>
      </c>
      <c r="F111" s="322">
        <v>1568088</v>
      </c>
      <c r="G111" s="498">
        <v>1568088</v>
      </c>
      <c r="H111" s="322">
        <v>1568088</v>
      </c>
      <c r="I111" s="322">
        <v>1568088</v>
      </c>
      <c r="J111" s="484">
        <v>0</v>
      </c>
      <c r="K111" s="323"/>
    </row>
    <row r="112" spans="1:11" s="283" customFormat="1" ht="19.5" customHeight="1">
      <c r="A112" s="329"/>
      <c r="B112" s="466"/>
      <c r="C112" s="466"/>
      <c r="D112" s="467" t="s">
        <v>134</v>
      </c>
      <c r="E112" s="331">
        <v>0</v>
      </c>
      <c r="F112" s="331">
        <v>89101</v>
      </c>
      <c r="G112" s="499">
        <v>89101</v>
      </c>
      <c r="H112" s="331">
        <v>89101</v>
      </c>
      <c r="I112" s="331">
        <v>89101</v>
      </c>
      <c r="J112" s="505">
        <v>0</v>
      </c>
      <c r="K112" s="369"/>
    </row>
    <row r="113" spans="1:11" s="107" customFormat="1" ht="11.25" customHeight="1">
      <c r="A113" s="121"/>
      <c r="B113" s="468"/>
      <c r="C113" s="468"/>
      <c r="D113" s="459"/>
      <c r="E113" s="180"/>
      <c r="F113" s="180"/>
      <c r="G113" s="500"/>
      <c r="H113" s="180"/>
      <c r="I113" s="332"/>
      <c r="J113" s="518"/>
      <c r="K113" s="210"/>
    </row>
    <row r="114" spans="1:11" s="288" customFormat="1" ht="19.5" customHeight="1">
      <c r="A114" s="324"/>
      <c r="B114" s="464"/>
      <c r="C114" s="464" t="s">
        <v>78</v>
      </c>
      <c r="D114" s="464"/>
      <c r="E114" s="497">
        <v>0</v>
      </c>
      <c r="F114" s="497">
        <v>27900941</v>
      </c>
      <c r="G114" s="497">
        <v>27900941</v>
      </c>
      <c r="H114" s="497">
        <v>27900941</v>
      </c>
      <c r="I114" s="497">
        <v>26633897</v>
      </c>
      <c r="J114" s="504">
        <v>0</v>
      </c>
      <c r="K114" s="330"/>
    </row>
    <row r="115" spans="1:11" s="283" customFormat="1" ht="19.5" customHeight="1">
      <c r="A115" s="328"/>
      <c r="B115" s="465"/>
      <c r="C115" s="465"/>
      <c r="D115" s="455" t="s">
        <v>135</v>
      </c>
      <c r="E115" s="322">
        <v>0</v>
      </c>
      <c r="F115" s="322">
        <v>8224819</v>
      </c>
      <c r="G115" s="498">
        <v>8224819</v>
      </c>
      <c r="H115" s="322">
        <v>8224819</v>
      </c>
      <c r="I115" s="322">
        <v>8224819</v>
      </c>
      <c r="J115" s="484">
        <v>0</v>
      </c>
      <c r="K115" s="323"/>
    </row>
    <row r="116" spans="1:11" s="283" customFormat="1" ht="19.5" customHeight="1">
      <c r="A116" s="328"/>
      <c r="B116" s="465"/>
      <c r="C116" s="465"/>
      <c r="D116" s="455" t="s">
        <v>136</v>
      </c>
      <c r="E116" s="322">
        <v>0</v>
      </c>
      <c r="F116" s="322">
        <v>966188</v>
      </c>
      <c r="G116" s="498">
        <v>966188</v>
      </c>
      <c r="H116" s="322">
        <v>966188</v>
      </c>
      <c r="I116" s="322">
        <v>958068</v>
      </c>
      <c r="J116" s="484">
        <v>0</v>
      </c>
      <c r="K116" s="323"/>
    </row>
    <row r="117" spans="1:11" s="283" customFormat="1" ht="19.5" customHeight="1">
      <c r="A117" s="328"/>
      <c r="B117" s="465"/>
      <c r="C117" s="465"/>
      <c r="D117" s="455" t="s">
        <v>396</v>
      </c>
      <c r="E117" s="322">
        <v>0</v>
      </c>
      <c r="F117" s="322">
        <v>9235446</v>
      </c>
      <c r="G117" s="498">
        <v>9235446</v>
      </c>
      <c r="H117" s="322">
        <v>9235446</v>
      </c>
      <c r="I117" s="322">
        <v>8079268</v>
      </c>
      <c r="J117" s="484">
        <v>0</v>
      </c>
      <c r="K117" s="323"/>
    </row>
    <row r="118" spans="1:11" s="283" customFormat="1" ht="19.5" customHeight="1">
      <c r="A118" s="328"/>
      <c r="B118" s="465"/>
      <c r="C118" s="465"/>
      <c r="D118" s="455" t="s">
        <v>137</v>
      </c>
      <c r="E118" s="322">
        <v>0</v>
      </c>
      <c r="F118" s="322">
        <v>19258</v>
      </c>
      <c r="G118" s="498">
        <v>19258</v>
      </c>
      <c r="H118" s="322">
        <v>19258</v>
      </c>
      <c r="I118" s="322">
        <v>18379</v>
      </c>
      <c r="J118" s="484">
        <v>0</v>
      </c>
      <c r="K118" s="323"/>
    </row>
    <row r="119" spans="1:11" s="283" customFormat="1" ht="19.5" customHeight="1">
      <c r="A119" s="328"/>
      <c r="B119" s="465"/>
      <c r="C119" s="465"/>
      <c r="D119" s="455" t="s">
        <v>397</v>
      </c>
      <c r="E119" s="322">
        <v>0</v>
      </c>
      <c r="F119" s="322">
        <v>4720108</v>
      </c>
      <c r="G119" s="498">
        <v>4720108</v>
      </c>
      <c r="H119" s="322">
        <v>4720108</v>
      </c>
      <c r="I119" s="322">
        <v>4711454</v>
      </c>
      <c r="J119" s="484">
        <v>0</v>
      </c>
      <c r="K119" s="323"/>
    </row>
    <row r="120" spans="1:11" s="283" customFormat="1" ht="19.5" customHeight="1">
      <c r="A120" s="328"/>
      <c r="B120" s="465"/>
      <c r="C120" s="465"/>
      <c r="D120" s="455" t="s">
        <v>163</v>
      </c>
      <c r="E120" s="322">
        <v>0</v>
      </c>
      <c r="F120" s="322">
        <v>2121809</v>
      </c>
      <c r="G120" s="498">
        <v>2121809</v>
      </c>
      <c r="H120" s="322">
        <v>2121809</v>
      </c>
      <c r="I120" s="322">
        <v>2081009</v>
      </c>
      <c r="J120" s="484">
        <v>0</v>
      </c>
      <c r="K120" s="323"/>
    </row>
    <row r="121" spans="1:11" s="283" customFormat="1" ht="19.5" customHeight="1">
      <c r="A121" s="328"/>
      <c r="B121" s="465"/>
      <c r="C121" s="465"/>
      <c r="D121" s="455" t="s">
        <v>138</v>
      </c>
      <c r="E121" s="322">
        <v>0</v>
      </c>
      <c r="F121" s="322">
        <v>201245</v>
      </c>
      <c r="G121" s="498">
        <v>201245</v>
      </c>
      <c r="H121" s="322">
        <v>201245</v>
      </c>
      <c r="I121" s="322">
        <v>148832</v>
      </c>
      <c r="J121" s="484">
        <v>0</v>
      </c>
      <c r="K121" s="323"/>
    </row>
    <row r="122" spans="1:11" s="283" customFormat="1" ht="19.5" customHeight="1">
      <c r="A122" s="328"/>
      <c r="B122" s="465"/>
      <c r="C122" s="465"/>
      <c r="D122" s="455" t="s">
        <v>139</v>
      </c>
      <c r="E122" s="322">
        <v>0</v>
      </c>
      <c r="F122" s="322">
        <v>6500</v>
      </c>
      <c r="G122" s="498">
        <v>6500</v>
      </c>
      <c r="H122" s="322">
        <v>6500</v>
      </c>
      <c r="I122" s="322">
        <v>6500</v>
      </c>
      <c r="J122" s="484">
        <v>0</v>
      </c>
      <c r="K122" s="323"/>
    </row>
    <row r="123" spans="1:11" s="283" customFormat="1" ht="19.5" customHeight="1">
      <c r="A123" s="329"/>
      <c r="B123" s="466"/>
      <c r="C123" s="466"/>
      <c r="D123" s="467" t="s">
        <v>140</v>
      </c>
      <c r="E123" s="331">
        <v>0</v>
      </c>
      <c r="F123" s="331">
        <v>2405568</v>
      </c>
      <c r="G123" s="499">
        <v>2405568</v>
      </c>
      <c r="H123" s="331">
        <v>2405568</v>
      </c>
      <c r="I123" s="331">
        <v>2405568</v>
      </c>
      <c r="J123" s="505">
        <v>0</v>
      </c>
      <c r="K123" s="369"/>
    </row>
    <row r="124" spans="1:11" s="107" customFormat="1" ht="11.25" customHeight="1">
      <c r="A124" s="121"/>
      <c r="B124" s="468"/>
      <c r="C124" s="468"/>
      <c r="D124" s="459"/>
      <c r="E124" s="180"/>
      <c r="F124" s="180"/>
      <c r="G124" s="500"/>
      <c r="H124" s="180"/>
      <c r="I124" s="180"/>
      <c r="J124" s="518"/>
      <c r="K124" s="210"/>
    </row>
    <row r="125" spans="1:11" s="288" customFormat="1" ht="19.5" customHeight="1">
      <c r="A125" s="324"/>
      <c r="B125" s="464"/>
      <c r="C125" s="464" t="s">
        <v>115</v>
      </c>
      <c r="D125" s="464"/>
      <c r="E125" s="497">
        <v>8451445000</v>
      </c>
      <c r="F125" s="497">
        <v>2412473588</v>
      </c>
      <c r="G125" s="497">
        <v>10863918588</v>
      </c>
      <c r="H125" s="497">
        <v>5536712907</v>
      </c>
      <c r="I125" s="497">
        <v>5388495681</v>
      </c>
      <c r="J125" s="504">
        <v>5327205681</v>
      </c>
      <c r="K125" s="330"/>
    </row>
    <row r="126" spans="1:11" s="283" customFormat="1" ht="19.5" customHeight="1">
      <c r="A126" s="328"/>
      <c r="B126" s="465"/>
      <c r="C126" s="465"/>
      <c r="D126" s="455" t="s">
        <v>80</v>
      </c>
      <c r="E126" s="322">
        <v>8451445000</v>
      </c>
      <c r="F126" s="322">
        <v>2114701212</v>
      </c>
      <c r="G126" s="498">
        <v>10566146212</v>
      </c>
      <c r="H126" s="322">
        <v>5239688381</v>
      </c>
      <c r="I126" s="322">
        <v>5091597755</v>
      </c>
      <c r="J126" s="484">
        <v>5326457831</v>
      </c>
      <c r="K126" s="323"/>
    </row>
    <row r="127" spans="1:11" s="283" customFormat="1" ht="19.5" customHeight="1">
      <c r="A127" s="328"/>
      <c r="B127" s="465"/>
      <c r="C127" s="465"/>
      <c r="D127" s="455" t="s">
        <v>81</v>
      </c>
      <c r="E127" s="322">
        <v>0</v>
      </c>
      <c r="F127" s="322">
        <v>0</v>
      </c>
      <c r="G127" s="498">
        <v>0</v>
      </c>
      <c r="H127" s="322">
        <v>0</v>
      </c>
      <c r="I127" s="322">
        <v>0</v>
      </c>
      <c r="J127" s="484">
        <v>0</v>
      </c>
      <c r="K127" s="323"/>
    </row>
    <row r="128" spans="1:11" s="283" customFormat="1" ht="19.5" customHeight="1">
      <c r="A128" s="328"/>
      <c r="B128" s="465"/>
      <c r="C128" s="465"/>
      <c r="D128" s="455" t="s">
        <v>82</v>
      </c>
      <c r="E128" s="322">
        <v>0</v>
      </c>
      <c r="F128" s="322">
        <v>12822504</v>
      </c>
      <c r="G128" s="498">
        <v>12822504</v>
      </c>
      <c r="H128" s="322">
        <v>12074654</v>
      </c>
      <c r="I128" s="322">
        <v>12073054</v>
      </c>
      <c r="J128" s="484">
        <v>747850</v>
      </c>
      <c r="K128" s="323"/>
    </row>
    <row r="129" spans="1:11" s="283" customFormat="1" ht="19.5" customHeight="1">
      <c r="A129" s="328"/>
      <c r="B129" s="465"/>
      <c r="C129" s="465"/>
      <c r="D129" s="455" t="s">
        <v>83</v>
      </c>
      <c r="E129" s="322">
        <v>0</v>
      </c>
      <c r="F129" s="322">
        <v>282749872</v>
      </c>
      <c r="G129" s="498">
        <v>282749872</v>
      </c>
      <c r="H129" s="322">
        <v>282749872</v>
      </c>
      <c r="I129" s="322">
        <v>282624872</v>
      </c>
      <c r="J129" s="484">
        <v>0</v>
      </c>
      <c r="K129" s="323"/>
    </row>
    <row r="130" spans="1:11" s="283" customFormat="1" ht="19.5" customHeight="1">
      <c r="A130" s="328"/>
      <c r="B130" s="465"/>
      <c r="C130" s="465"/>
      <c r="D130" s="455" t="s">
        <v>84</v>
      </c>
      <c r="E130" s="322">
        <v>0</v>
      </c>
      <c r="F130" s="322">
        <v>0</v>
      </c>
      <c r="G130" s="498">
        <v>0</v>
      </c>
      <c r="H130" s="322">
        <v>0</v>
      </c>
      <c r="I130" s="322">
        <v>0</v>
      </c>
      <c r="J130" s="484">
        <v>0</v>
      </c>
      <c r="K130" s="323"/>
    </row>
    <row r="131" spans="1:11" s="283" customFormat="1" ht="19.5" customHeight="1">
      <c r="A131" s="328"/>
      <c r="B131" s="465"/>
      <c r="C131" s="465"/>
      <c r="D131" s="455" t="s">
        <v>141</v>
      </c>
      <c r="E131" s="322">
        <v>0</v>
      </c>
      <c r="F131" s="322">
        <v>2200000</v>
      </c>
      <c r="G131" s="498">
        <v>2200000</v>
      </c>
      <c r="H131" s="322">
        <v>2200000</v>
      </c>
      <c r="I131" s="322">
        <v>2200000</v>
      </c>
      <c r="J131" s="484">
        <v>0</v>
      </c>
      <c r="K131" s="323"/>
    </row>
    <row r="132" spans="1:11" s="333" customFormat="1" ht="19.5" customHeight="1">
      <c r="A132" s="328"/>
      <c r="B132" s="465"/>
      <c r="C132" s="465"/>
      <c r="D132" s="455" t="s">
        <v>86</v>
      </c>
      <c r="E132" s="322">
        <v>0</v>
      </c>
      <c r="F132" s="322">
        <v>0</v>
      </c>
      <c r="G132" s="498">
        <v>0</v>
      </c>
      <c r="H132" s="322">
        <v>0</v>
      </c>
      <c r="I132" s="322">
        <v>0</v>
      </c>
      <c r="J132" s="484">
        <v>0</v>
      </c>
      <c r="K132" s="323"/>
    </row>
    <row r="133" spans="1:11" s="333" customFormat="1" ht="19.5" customHeight="1">
      <c r="A133" s="328"/>
      <c r="B133" s="465"/>
      <c r="C133" s="465"/>
      <c r="D133" s="455" t="s">
        <v>87</v>
      </c>
      <c r="E133" s="322">
        <v>0</v>
      </c>
      <c r="F133" s="322">
        <v>0</v>
      </c>
      <c r="G133" s="498">
        <v>0</v>
      </c>
      <c r="H133" s="322">
        <v>0</v>
      </c>
      <c r="I133" s="322">
        <v>0</v>
      </c>
      <c r="J133" s="484">
        <v>0</v>
      </c>
      <c r="K133" s="323"/>
    </row>
    <row r="134" spans="1:11" s="333" customFormat="1" ht="19.5" customHeight="1">
      <c r="A134" s="329"/>
      <c r="B134" s="466"/>
      <c r="C134" s="466"/>
      <c r="D134" s="467" t="s">
        <v>88</v>
      </c>
      <c r="E134" s="331">
        <v>0</v>
      </c>
      <c r="F134" s="331">
        <v>0</v>
      </c>
      <c r="G134" s="499">
        <v>0</v>
      </c>
      <c r="H134" s="331">
        <v>0</v>
      </c>
      <c r="I134" s="331">
        <v>0</v>
      </c>
      <c r="J134" s="505">
        <v>0</v>
      </c>
      <c r="K134" s="369"/>
    </row>
    <row r="135" spans="1:11" s="335" customFormat="1" ht="11.25" customHeight="1">
      <c r="A135" s="121"/>
      <c r="B135" s="468"/>
      <c r="C135" s="468"/>
      <c r="D135" s="459"/>
      <c r="E135" s="319"/>
      <c r="F135" s="319"/>
      <c r="G135" s="501"/>
      <c r="H135" s="319"/>
      <c r="I135" s="332"/>
      <c r="J135" s="334"/>
      <c r="K135" s="318"/>
    </row>
    <row r="136" spans="1:11" s="288" customFormat="1" ht="19.5" customHeight="1">
      <c r="A136" s="324"/>
      <c r="B136" s="464"/>
      <c r="C136" s="464" t="s">
        <v>142</v>
      </c>
      <c r="D136" s="464"/>
      <c r="E136" s="497">
        <v>0</v>
      </c>
      <c r="F136" s="497">
        <v>45334470</v>
      </c>
      <c r="G136" s="497">
        <v>45334470</v>
      </c>
      <c r="H136" s="497">
        <v>43450697</v>
      </c>
      <c r="I136" s="497">
        <v>40168052</v>
      </c>
      <c r="J136" s="504">
        <v>1883773</v>
      </c>
      <c r="K136" s="330"/>
    </row>
    <row r="137" spans="1:11" s="283" customFormat="1" ht="19.5" customHeight="1">
      <c r="A137" s="328"/>
      <c r="B137" s="465"/>
      <c r="C137" s="465"/>
      <c r="D137" s="455" t="s">
        <v>143</v>
      </c>
      <c r="E137" s="322">
        <v>0</v>
      </c>
      <c r="F137" s="322">
        <v>14904098</v>
      </c>
      <c r="G137" s="498">
        <v>14904098</v>
      </c>
      <c r="H137" s="322">
        <v>14637570</v>
      </c>
      <c r="I137" s="322">
        <v>13990446</v>
      </c>
      <c r="J137" s="484">
        <v>266528</v>
      </c>
      <c r="K137" s="323"/>
    </row>
    <row r="138" spans="1:11" s="283" customFormat="1" ht="19.5" customHeight="1">
      <c r="A138" s="328"/>
      <c r="B138" s="465"/>
      <c r="C138" s="465"/>
      <c r="D138" s="455" t="s">
        <v>144</v>
      </c>
      <c r="E138" s="322">
        <v>0</v>
      </c>
      <c r="F138" s="322">
        <v>1382104</v>
      </c>
      <c r="G138" s="498">
        <v>1382104</v>
      </c>
      <c r="H138" s="322">
        <v>1156986</v>
      </c>
      <c r="I138" s="322">
        <v>821465</v>
      </c>
      <c r="J138" s="484">
        <v>225118</v>
      </c>
      <c r="K138" s="323"/>
    </row>
    <row r="139" spans="1:11" s="283" customFormat="1" ht="19.5" customHeight="1">
      <c r="A139" s="328"/>
      <c r="B139" s="465"/>
      <c r="C139" s="465"/>
      <c r="D139" s="455" t="s">
        <v>145</v>
      </c>
      <c r="E139" s="322">
        <v>0</v>
      </c>
      <c r="F139" s="322">
        <v>13128199</v>
      </c>
      <c r="G139" s="498">
        <v>13128199</v>
      </c>
      <c r="H139" s="322">
        <v>13128199</v>
      </c>
      <c r="I139" s="322">
        <v>13128199</v>
      </c>
      <c r="J139" s="484">
        <v>0</v>
      </c>
      <c r="K139" s="323"/>
    </row>
    <row r="140" spans="1:11" s="283" customFormat="1" ht="19.5" customHeight="1">
      <c r="A140" s="328"/>
      <c r="B140" s="465"/>
      <c r="C140" s="465"/>
      <c r="D140" s="455" t="s">
        <v>146</v>
      </c>
      <c r="E140" s="322">
        <v>0</v>
      </c>
      <c r="F140" s="322">
        <v>9598000</v>
      </c>
      <c r="G140" s="498">
        <v>9598000</v>
      </c>
      <c r="H140" s="322">
        <v>9598000</v>
      </c>
      <c r="I140" s="322">
        <v>7298000</v>
      </c>
      <c r="J140" s="484">
        <v>0</v>
      </c>
      <c r="K140" s="323"/>
    </row>
    <row r="141" spans="1:11" s="283" customFormat="1" ht="19.5" customHeight="1">
      <c r="A141" s="328"/>
      <c r="B141" s="465"/>
      <c r="C141" s="465"/>
      <c r="D141" s="455" t="s">
        <v>147</v>
      </c>
      <c r="E141" s="322">
        <v>0</v>
      </c>
      <c r="F141" s="322">
        <v>1309533</v>
      </c>
      <c r="G141" s="498">
        <v>1309533</v>
      </c>
      <c r="H141" s="322">
        <v>1309533</v>
      </c>
      <c r="I141" s="322">
        <v>1309533</v>
      </c>
      <c r="J141" s="484">
        <v>0</v>
      </c>
      <c r="K141" s="323"/>
    </row>
    <row r="142" spans="1:11" s="283" customFormat="1" ht="19.5" customHeight="1">
      <c r="A142" s="328"/>
      <c r="B142" s="465"/>
      <c r="C142" s="465"/>
      <c r="D142" s="455" t="s">
        <v>148</v>
      </c>
      <c r="E142" s="322">
        <v>0</v>
      </c>
      <c r="F142" s="322">
        <v>522818</v>
      </c>
      <c r="G142" s="498">
        <v>522818</v>
      </c>
      <c r="H142" s="322">
        <v>130691</v>
      </c>
      <c r="I142" s="322">
        <v>130691</v>
      </c>
      <c r="J142" s="484">
        <v>392127</v>
      </c>
      <c r="K142" s="323"/>
    </row>
    <row r="143" spans="1:11" s="283" customFormat="1" ht="19.5" customHeight="1">
      <c r="A143" s="328"/>
      <c r="B143" s="465"/>
      <c r="C143" s="465"/>
      <c r="D143" s="455" t="s">
        <v>149</v>
      </c>
      <c r="E143" s="322">
        <v>0</v>
      </c>
      <c r="F143" s="322">
        <v>0</v>
      </c>
      <c r="G143" s="498">
        <v>0</v>
      </c>
      <c r="H143" s="322">
        <v>0</v>
      </c>
      <c r="I143" s="322">
        <v>0</v>
      </c>
      <c r="J143" s="484">
        <v>0</v>
      </c>
      <c r="K143" s="323"/>
    </row>
    <row r="144" spans="1:11" s="283" customFormat="1" ht="19.5" customHeight="1">
      <c r="A144" s="328"/>
      <c r="B144" s="465"/>
      <c r="C144" s="465"/>
      <c r="D144" s="455" t="s">
        <v>150</v>
      </c>
      <c r="E144" s="322">
        <v>0</v>
      </c>
      <c r="F144" s="322">
        <v>0</v>
      </c>
      <c r="G144" s="498">
        <v>0</v>
      </c>
      <c r="H144" s="322">
        <v>0</v>
      </c>
      <c r="I144" s="322">
        <v>0</v>
      </c>
      <c r="J144" s="484">
        <v>0</v>
      </c>
      <c r="K144" s="323"/>
    </row>
    <row r="145" spans="1:11" s="283" customFormat="1" ht="19.5" customHeight="1">
      <c r="A145" s="329"/>
      <c r="B145" s="466"/>
      <c r="C145" s="466"/>
      <c r="D145" s="467" t="s">
        <v>35</v>
      </c>
      <c r="E145" s="331">
        <v>0</v>
      </c>
      <c r="F145" s="331">
        <v>4489718</v>
      </c>
      <c r="G145" s="499">
        <v>4489718</v>
      </c>
      <c r="H145" s="331">
        <v>3489718</v>
      </c>
      <c r="I145" s="331">
        <v>3489718</v>
      </c>
      <c r="J145" s="505">
        <v>1000000</v>
      </c>
      <c r="K145" s="369"/>
    </row>
    <row r="146" spans="1:11" s="107" customFormat="1" ht="11.25" customHeight="1">
      <c r="A146" s="121"/>
      <c r="B146" s="468"/>
      <c r="C146" s="468"/>
      <c r="D146" s="459"/>
      <c r="E146" s="180"/>
      <c r="F146" s="180"/>
      <c r="G146" s="500"/>
      <c r="H146" s="180"/>
      <c r="I146" s="332"/>
      <c r="J146" s="518"/>
      <c r="K146" s="210"/>
    </row>
    <row r="147" spans="1:11" s="288" customFormat="1" ht="19.5" customHeight="1">
      <c r="A147" s="324"/>
      <c r="B147" s="464"/>
      <c r="C147" s="464" t="s">
        <v>96</v>
      </c>
      <c r="D147" s="464"/>
      <c r="E147" s="497">
        <v>536946000</v>
      </c>
      <c r="F147" s="497">
        <v>289816646</v>
      </c>
      <c r="G147" s="497">
        <v>826762646</v>
      </c>
      <c r="H147" s="497">
        <v>180227111</v>
      </c>
      <c r="I147" s="497">
        <v>176073575</v>
      </c>
      <c r="J147" s="504">
        <v>646535535</v>
      </c>
      <c r="K147" s="330"/>
    </row>
    <row r="148" spans="1:11" s="283" customFormat="1" ht="19.5" customHeight="1">
      <c r="A148" s="328"/>
      <c r="B148" s="465"/>
      <c r="C148" s="465"/>
      <c r="D148" s="455" t="s">
        <v>151</v>
      </c>
      <c r="E148" s="322">
        <v>198662000</v>
      </c>
      <c r="F148" s="322">
        <v>-83262219</v>
      </c>
      <c r="G148" s="498">
        <v>115399781</v>
      </c>
      <c r="H148" s="322">
        <v>5017155</v>
      </c>
      <c r="I148" s="322">
        <v>5017155</v>
      </c>
      <c r="J148" s="484">
        <v>110382626</v>
      </c>
      <c r="K148" s="323"/>
    </row>
    <row r="149" spans="1:11" s="283" customFormat="1" ht="19.5" customHeight="1">
      <c r="A149" s="328"/>
      <c r="B149" s="465"/>
      <c r="C149" s="465"/>
      <c r="D149" s="455" t="s">
        <v>152</v>
      </c>
      <c r="E149" s="322">
        <v>338284000</v>
      </c>
      <c r="F149" s="322">
        <v>373078865</v>
      </c>
      <c r="G149" s="498">
        <v>711362865</v>
      </c>
      <c r="H149" s="322">
        <v>175209956</v>
      </c>
      <c r="I149" s="322">
        <v>171056420</v>
      </c>
      <c r="J149" s="484">
        <v>536152909</v>
      </c>
      <c r="K149" s="323"/>
    </row>
    <row r="150" spans="1:11" s="283" customFormat="1" ht="19.5" customHeight="1">
      <c r="A150" s="329"/>
      <c r="B150" s="466"/>
      <c r="C150" s="466"/>
      <c r="D150" s="467" t="s">
        <v>153</v>
      </c>
      <c r="E150" s="331">
        <v>0</v>
      </c>
      <c r="F150" s="331">
        <v>0</v>
      </c>
      <c r="G150" s="499">
        <v>0</v>
      </c>
      <c r="H150" s="331">
        <v>0</v>
      </c>
      <c r="I150" s="331">
        <v>0</v>
      </c>
      <c r="J150" s="505">
        <v>0</v>
      </c>
      <c r="K150" s="369"/>
    </row>
    <row r="151" spans="1:11" s="107" customFormat="1" ht="11.25" customHeight="1">
      <c r="A151" s="121"/>
      <c r="B151" s="468"/>
      <c r="C151" s="468"/>
      <c r="D151" s="459"/>
      <c r="E151" s="180"/>
      <c r="F151" s="180"/>
      <c r="G151" s="500"/>
      <c r="H151" s="180"/>
      <c r="I151" s="332"/>
      <c r="J151" s="518"/>
      <c r="K151" s="210"/>
    </row>
    <row r="152" spans="1:11" s="288" customFormat="1" ht="19.5" customHeight="1">
      <c r="A152" s="324"/>
      <c r="B152" s="464"/>
      <c r="C152" s="464" t="s">
        <v>154</v>
      </c>
      <c r="D152" s="464"/>
      <c r="E152" s="497">
        <v>0</v>
      </c>
      <c r="F152" s="497">
        <v>0</v>
      </c>
      <c r="G152" s="497">
        <v>0</v>
      </c>
      <c r="H152" s="497">
        <v>0</v>
      </c>
      <c r="I152" s="497">
        <v>0</v>
      </c>
      <c r="J152" s="504">
        <v>0</v>
      </c>
      <c r="K152" s="330"/>
    </row>
    <row r="153" spans="1:11" s="333" customFormat="1" ht="19.5" customHeight="1">
      <c r="A153" s="328"/>
      <c r="B153" s="465"/>
      <c r="C153" s="465"/>
      <c r="D153" s="455" t="s">
        <v>164</v>
      </c>
      <c r="E153" s="322">
        <v>0</v>
      </c>
      <c r="F153" s="322">
        <v>0</v>
      </c>
      <c r="G153" s="498">
        <v>0</v>
      </c>
      <c r="H153" s="322">
        <v>0</v>
      </c>
      <c r="I153" s="322">
        <v>0</v>
      </c>
      <c r="J153" s="484">
        <v>0</v>
      </c>
      <c r="K153" s="323"/>
    </row>
    <row r="154" spans="1:11" s="333" customFormat="1" ht="19.5" customHeight="1">
      <c r="A154" s="328"/>
      <c r="B154" s="465"/>
      <c r="C154" s="465"/>
      <c r="D154" s="455" t="s">
        <v>155</v>
      </c>
      <c r="E154" s="322">
        <v>0</v>
      </c>
      <c r="F154" s="322">
        <v>0</v>
      </c>
      <c r="G154" s="498">
        <v>0</v>
      </c>
      <c r="H154" s="322">
        <v>0</v>
      </c>
      <c r="I154" s="322">
        <v>0</v>
      </c>
      <c r="J154" s="484">
        <v>0</v>
      </c>
      <c r="K154" s="323"/>
    </row>
    <row r="155" spans="1:11" s="333" customFormat="1" ht="19.5" customHeight="1">
      <c r="A155" s="328"/>
      <c r="B155" s="465"/>
      <c r="C155" s="465"/>
      <c r="D155" s="455" t="s">
        <v>156</v>
      </c>
      <c r="E155" s="322">
        <v>0</v>
      </c>
      <c r="F155" s="322">
        <v>0</v>
      </c>
      <c r="G155" s="498">
        <v>0</v>
      </c>
      <c r="H155" s="322">
        <v>0</v>
      </c>
      <c r="I155" s="322">
        <v>0</v>
      </c>
      <c r="J155" s="484">
        <v>0</v>
      </c>
      <c r="K155" s="323"/>
    </row>
    <row r="156" spans="1:11" s="333" customFormat="1" ht="19.5" customHeight="1">
      <c r="A156" s="328"/>
      <c r="B156" s="465"/>
      <c r="C156" s="465"/>
      <c r="D156" s="455" t="s">
        <v>157</v>
      </c>
      <c r="E156" s="322">
        <v>0</v>
      </c>
      <c r="F156" s="322">
        <v>0</v>
      </c>
      <c r="G156" s="498">
        <v>0</v>
      </c>
      <c r="H156" s="322">
        <v>0</v>
      </c>
      <c r="I156" s="322">
        <v>0</v>
      </c>
      <c r="J156" s="484">
        <v>0</v>
      </c>
      <c r="K156" s="323"/>
    </row>
    <row r="157" spans="1:11" s="333" customFormat="1" ht="36" customHeight="1">
      <c r="A157" s="328"/>
      <c r="B157" s="465"/>
      <c r="C157" s="465"/>
      <c r="D157" s="455" t="s">
        <v>340</v>
      </c>
      <c r="E157" s="322">
        <v>0</v>
      </c>
      <c r="F157" s="322">
        <v>0</v>
      </c>
      <c r="G157" s="498">
        <v>0</v>
      </c>
      <c r="H157" s="322">
        <v>0</v>
      </c>
      <c r="I157" s="322">
        <v>0</v>
      </c>
      <c r="J157" s="484">
        <v>0</v>
      </c>
      <c r="K157" s="323"/>
    </row>
    <row r="158" spans="1:11" s="333" customFormat="1" ht="19.5" customHeight="1">
      <c r="A158" s="328"/>
      <c r="B158" s="465"/>
      <c r="C158" s="465"/>
      <c r="D158" s="455" t="s">
        <v>158</v>
      </c>
      <c r="E158" s="322">
        <v>0</v>
      </c>
      <c r="F158" s="322">
        <v>0</v>
      </c>
      <c r="G158" s="498">
        <v>0</v>
      </c>
      <c r="H158" s="322">
        <v>0</v>
      </c>
      <c r="I158" s="322">
        <v>0</v>
      </c>
      <c r="J158" s="484">
        <v>0</v>
      </c>
      <c r="K158" s="323"/>
    </row>
    <row r="159" spans="1:11" s="283" customFormat="1" ht="19.5" customHeight="1">
      <c r="A159" s="329"/>
      <c r="B159" s="466"/>
      <c r="C159" s="466"/>
      <c r="D159" s="467" t="s">
        <v>403</v>
      </c>
      <c r="E159" s="331">
        <v>0</v>
      </c>
      <c r="F159" s="331">
        <v>0</v>
      </c>
      <c r="G159" s="499">
        <v>0</v>
      </c>
      <c r="H159" s="331">
        <v>0</v>
      </c>
      <c r="I159" s="331">
        <v>0</v>
      </c>
      <c r="J159" s="505">
        <v>0</v>
      </c>
      <c r="K159" s="369"/>
    </row>
    <row r="160" spans="1:11" s="107" customFormat="1" ht="11.25" customHeight="1">
      <c r="A160" s="121"/>
      <c r="B160" s="468"/>
      <c r="C160" s="468"/>
      <c r="D160" s="459"/>
      <c r="E160" s="180"/>
      <c r="F160" s="180"/>
      <c r="G160" s="500"/>
      <c r="H160" s="180"/>
      <c r="I160" s="180"/>
      <c r="J160" s="518"/>
      <c r="K160" s="210"/>
    </row>
    <row r="161" spans="1:11" s="288" customFormat="1" ht="19.5" customHeight="1">
      <c r="A161" s="324"/>
      <c r="B161" s="464"/>
      <c r="C161" s="464" t="s">
        <v>85</v>
      </c>
      <c r="D161" s="464"/>
      <c r="E161" s="497">
        <v>1406474000</v>
      </c>
      <c r="F161" s="497">
        <v>90151208</v>
      </c>
      <c r="G161" s="497">
        <v>1496625208</v>
      </c>
      <c r="H161" s="497">
        <v>1496625207</v>
      </c>
      <c r="I161" s="497">
        <v>1357670144</v>
      </c>
      <c r="J161" s="504">
        <v>1</v>
      </c>
      <c r="K161" s="330"/>
    </row>
    <row r="162" spans="1:11" s="283" customFormat="1" ht="19.5" customHeight="1">
      <c r="A162" s="328"/>
      <c r="B162" s="465"/>
      <c r="C162" s="465"/>
      <c r="D162" s="455" t="s">
        <v>89</v>
      </c>
      <c r="E162" s="322">
        <v>0</v>
      </c>
      <c r="F162" s="322">
        <v>0</v>
      </c>
      <c r="G162" s="498">
        <v>0</v>
      </c>
      <c r="H162" s="322">
        <v>0</v>
      </c>
      <c r="I162" s="322">
        <v>0</v>
      </c>
      <c r="J162" s="484">
        <v>0</v>
      </c>
      <c r="K162" s="323"/>
    </row>
    <row r="163" spans="1:11" s="283" customFormat="1" ht="19.5" customHeight="1">
      <c r="A163" s="328"/>
      <c r="B163" s="465"/>
      <c r="C163" s="465"/>
      <c r="D163" s="455" t="s">
        <v>48</v>
      </c>
      <c r="E163" s="322">
        <v>1406474000</v>
      </c>
      <c r="F163" s="322">
        <v>-517922646</v>
      </c>
      <c r="G163" s="498">
        <v>888551354</v>
      </c>
      <c r="H163" s="322">
        <v>888551353</v>
      </c>
      <c r="I163" s="322">
        <v>749596290</v>
      </c>
      <c r="J163" s="484">
        <v>1</v>
      </c>
      <c r="K163" s="323"/>
    </row>
    <row r="164" spans="1:11" s="283" customFormat="1" ht="19.5" customHeight="1">
      <c r="A164" s="329"/>
      <c r="B164" s="466"/>
      <c r="C164" s="466"/>
      <c r="D164" s="467" t="s">
        <v>90</v>
      </c>
      <c r="E164" s="331">
        <v>0</v>
      </c>
      <c r="F164" s="331">
        <v>608073854</v>
      </c>
      <c r="G164" s="499">
        <v>608073854</v>
      </c>
      <c r="H164" s="331">
        <v>608073854</v>
      </c>
      <c r="I164" s="331">
        <v>608073854</v>
      </c>
      <c r="J164" s="505">
        <v>0</v>
      </c>
      <c r="K164" s="369"/>
    </row>
    <row r="165" spans="1:11" s="107" customFormat="1" ht="11.25" customHeight="1">
      <c r="A165" s="121"/>
      <c r="B165" s="468"/>
      <c r="C165" s="468"/>
      <c r="D165" s="459"/>
      <c r="E165" s="180"/>
      <c r="F165" s="180"/>
      <c r="G165" s="500"/>
      <c r="H165" s="180"/>
      <c r="I165" s="332"/>
      <c r="J165" s="518"/>
      <c r="K165" s="210"/>
    </row>
    <row r="166" spans="1:11" s="288" customFormat="1" ht="19.5" customHeight="1">
      <c r="A166" s="324"/>
      <c r="B166" s="464"/>
      <c r="C166" s="464" t="s">
        <v>159</v>
      </c>
      <c r="D166" s="464"/>
      <c r="E166" s="497">
        <v>151041000</v>
      </c>
      <c r="F166" s="497">
        <v>590864078</v>
      </c>
      <c r="G166" s="497">
        <v>741905078</v>
      </c>
      <c r="H166" s="497">
        <v>666384400</v>
      </c>
      <c r="I166" s="497">
        <v>645411603</v>
      </c>
      <c r="J166" s="504">
        <v>75520678</v>
      </c>
      <c r="K166" s="330"/>
    </row>
    <row r="167" spans="1:11" s="283" customFormat="1" ht="19.5" customHeight="1">
      <c r="A167" s="328"/>
      <c r="B167" s="465"/>
      <c r="C167" s="465"/>
      <c r="D167" s="455" t="s">
        <v>160</v>
      </c>
      <c r="E167" s="322">
        <v>140640000</v>
      </c>
      <c r="F167" s="322">
        <v>96865492</v>
      </c>
      <c r="G167" s="498">
        <v>237505492</v>
      </c>
      <c r="H167" s="322">
        <v>166054483</v>
      </c>
      <c r="I167" s="322">
        <v>154165131</v>
      </c>
      <c r="J167" s="484">
        <v>71451009</v>
      </c>
      <c r="K167" s="323"/>
    </row>
    <row r="168" spans="1:11" s="283" customFormat="1" ht="19.5" customHeight="1">
      <c r="A168" s="328"/>
      <c r="B168" s="465"/>
      <c r="C168" s="465"/>
      <c r="D168" s="455" t="s">
        <v>91</v>
      </c>
      <c r="E168" s="322">
        <v>10401000</v>
      </c>
      <c r="F168" s="322">
        <v>72252461</v>
      </c>
      <c r="G168" s="498">
        <v>82653461</v>
      </c>
      <c r="H168" s="322">
        <v>78583792</v>
      </c>
      <c r="I168" s="322">
        <v>77649608</v>
      </c>
      <c r="J168" s="484">
        <v>4069669</v>
      </c>
      <c r="K168" s="323"/>
    </row>
    <row r="169" spans="1:11" s="283" customFormat="1" ht="19.5" customHeight="1">
      <c r="A169" s="328"/>
      <c r="B169" s="465"/>
      <c r="C169" s="465"/>
      <c r="D169" s="455" t="s">
        <v>92</v>
      </c>
      <c r="E169" s="322">
        <v>0</v>
      </c>
      <c r="F169" s="322">
        <v>0</v>
      </c>
      <c r="G169" s="498">
        <v>0</v>
      </c>
      <c r="H169" s="322">
        <v>0</v>
      </c>
      <c r="I169" s="322">
        <v>0</v>
      </c>
      <c r="J169" s="484">
        <v>0</v>
      </c>
      <c r="K169" s="323"/>
    </row>
    <row r="170" spans="1:11" s="283" customFormat="1" ht="19.5" customHeight="1">
      <c r="A170" s="328"/>
      <c r="B170" s="465"/>
      <c r="C170" s="465"/>
      <c r="D170" s="455" t="s">
        <v>93</v>
      </c>
      <c r="E170" s="322">
        <v>0</v>
      </c>
      <c r="F170" s="322">
        <v>0</v>
      </c>
      <c r="G170" s="498">
        <v>0</v>
      </c>
      <c r="H170" s="322">
        <v>0</v>
      </c>
      <c r="I170" s="322">
        <v>0</v>
      </c>
      <c r="J170" s="484">
        <v>0</v>
      </c>
      <c r="K170" s="323"/>
    </row>
    <row r="171" spans="1:11" s="333" customFormat="1" ht="19.5" customHeight="1">
      <c r="A171" s="328"/>
      <c r="B171" s="465"/>
      <c r="C171" s="465"/>
      <c r="D171" s="455" t="s">
        <v>94</v>
      </c>
      <c r="E171" s="322">
        <v>0</v>
      </c>
      <c r="F171" s="322">
        <v>0</v>
      </c>
      <c r="G171" s="498">
        <v>0</v>
      </c>
      <c r="H171" s="322">
        <v>0</v>
      </c>
      <c r="I171" s="322">
        <v>0</v>
      </c>
      <c r="J171" s="484">
        <v>0</v>
      </c>
      <c r="K171" s="323"/>
    </row>
    <row r="172" spans="1:11" s="333" customFormat="1" ht="19.5" customHeight="1">
      <c r="A172" s="328"/>
      <c r="B172" s="465"/>
      <c r="C172" s="465"/>
      <c r="D172" s="455" t="s">
        <v>95</v>
      </c>
      <c r="E172" s="322">
        <v>0</v>
      </c>
      <c r="F172" s="322">
        <v>0</v>
      </c>
      <c r="G172" s="498">
        <v>0</v>
      </c>
      <c r="H172" s="322">
        <v>0</v>
      </c>
      <c r="I172" s="322">
        <v>0</v>
      </c>
      <c r="J172" s="484">
        <v>0</v>
      </c>
      <c r="K172" s="323"/>
    </row>
    <row r="173" spans="1:11" s="333" customFormat="1" ht="19.5" customHeight="1">
      <c r="A173" s="329"/>
      <c r="B173" s="466"/>
      <c r="C173" s="466"/>
      <c r="D173" s="467" t="s">
        <v>161</v>
      </c>
      <c r="E173" s="331">
        <v>0</v>
      </c>
      <c r="F173" s="331">
        <v>421746125</v>
      </c>
      <c r="G173" s="499">
        <v>421746125</v>
      </c>
      <c r="H173" s="331">
        <v>421746125</v>
      </c>
      <c r="I173" s="331">
        <v>413596864</v>
      </c>
      <c r="J173" s="505">
        <v>0</v>
      </c>
      <c r="K173" s="369"/>
    </row>
    <row r="174" spans="1:11" s="333" customFormat="1" ht="3.75" customHeight="1">
      <c r="A174" s="328"/>
      <c r="B174" s="465"/>
      <c r="C174" s="465"/>
      <c r="D174" s="455"/>
      <c r="E174" s="322"/>
      <c r="F174" s="322"/>
      <c r="G174" s="498"/>
      <c r="H174" s="322"/>
      <c r="I174" s="322"/>
      <c r="J174" s="484"/>
      <c r="K174" s="323"/>
    </row>
    <row r="175" spans="1:11" s="286" customFormat="1" ht="25.5" customHeight="1">
      <c r="A175" s="481"/>
      <c r="B175" s="711" t="s">
        <v>339</v>
      </c>
      <c r="C175" s="711"/>
      <c r="D175" s="712"/>
      <c r="E175" s="502">
        <v>21516427000</v>
      </c>
      <c r="F175" s="502">
        <v>5856397211</v>
      </c>
      <c r="G175" s="502">
        <v>27372824211</v>
      </c>
      <c r="H175" s="502">
        <v>15477470718</v>
      </c>
      <c r="I175" s="502">
        <v>14063446081</v>
      </c>
      <c r="J175" s="503">
        <v>11895353493</v>
      </c>
      <c r="K175" s="482"/>
    </row>
    <row r="176" spans="1:11" s="286" customFormat="1" ht="9" customHeight="1" thickBot="1">
      <c r="A176" s="325"/>
      <c r="B176" s="703"/>
      <c r="C176" s="703"/>
      <c r="D176" s="704"/>
      <c r="E176" s="326"/>
      <c r="F176" s="326"/>
      <c r="G176" s="326"/>
      <c r="H176" s="326"/>
      <c r="I176" s="326"/>
      <c r="J176" s="327"/>
      <c r="K176" s="336"/>
    </row>
    <row r="177" spans="5:11" ht="25.5" customHeight="1" thickTop="1">
      <c r="E177" s="99"/>
      <c r="F177" s="99"/>
      <c r="G177" s="99"/>
      <c r="H177" s="99"/>
      <c r="I177" s="99"/>
      <c r="J177" s="99"/>
      <c r="K177" s="123"/>
    </row>
    <row r="180" spans="5:11">
      <c r="E180" s="127"/>
      <c r="F180" s="127"/>
      <c r="G180" s="127"/>
      <c r="H180" s="127"/>
      <c r="I180" s="127"/>
      <c r="J180" s="127"/>
    </row>
  </sheetData>
  <mergeCells count="10">
    <mergeCell ref="A1:K1"/>
    <mergeCell ref="B176:D176"/>
    <mergeCell ref="A2:K2"/>
    <mergeCell ref="A3:K3"/>
    <mergeCell ref="A4:K4"/>
    <mergeCell ref="A5:K5"/>
    <mergeCell ref="J7:J8"/>
    <mergeCell ref="E7:I7"/>
    <mergeCell ref="A7:D8"/>
    <mergeCell ref="B175:D175"/>
  </mergeCells>
  <printOptions horizontalCentered="1"/>
  <pageMargins left="0.19685039370078741" right="0.19685039370078741" top="0.27559055118110237" bottom="0.19685039370078741" header="0" footer="0"/>
  <pageSetup paperSize="123" scale="45" orientation="portrait" r:id="rId1"/>
  <rowBreaks count="1" manualBreakCount="1">
    <brk id="9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6"/>
  <sheetViews>
    <sheetView topLeftCell="A2" zoomScaleNormal="100" workbookViewId="0">
      <selection activeCell="A7" sqref="A7:I9"/>
    </sheetView>
  </sheetViews>
  <sheetFormatPr baseColWidth="10" defaultColWidth="9.140625" defaultRowHeight="12.75"/>
  <cols>
    <col min="1" max="1" width="15.140625" style="722" customWidth="1"/>
    <col min="2" max="2" width="20.7109375" style="722" customWidth="1"/>
    <col min="3" max="3" width="15.28515625" style="722" customWidth="1"/>
    <col min="4" max="4" width="14.28515625" style="722" customWidth="1"/>
    <col min="5" max="6" width="15.42578125" style="722" customWidth="1"/>
    <col min="7" max="7" width="13.42578125" style="722" customWidth="1"/>
    <col min="8" max="8" width="2.28515625" style="722" customWidth="1"/>
    <col min="9" max="9" width="16.140625" style="722" customWidth="1"/>
    <col min="10" max="256" width="9.140625" style="722"/>
    <col min="257" max="257" width="15.140625" style="722" customWidth="1"/>
    <col min="258" max="258" width="20.7109375" style="722" customWidth="1"/>
    <col min="259" max="259" width="15.28515625" style="722" customWidth="1"/>
    <col min="260" max="260" width="14.28515625" style="722" customWidth="1"/>
    <col min="261" max="262" width="15.42578125" style="722" customWidth="1"/>
    <col min="263" max="263" width="13.42578125" style="722" customWidth="1"/>
    <col min="264" max="264" width="2.28515625" style="722" customWidth="1"/>
    <col min="265" max="265" width="16.140625" style="722" customWidth="1"/>
    <col min="266" max="512" width="9.140625" style="722"/>
    <col min="513" max="513" width="15.140625" style="722" customWidth="1"/>
    <col min="514" max="514" width="20.7109375" style="722" customWidth="1"/>
    <col min="515" max="515" width="15.28515625" style="722" customWidth="1"/>
    <col min="516" max="516" width="14.28515625" style="722" customWidth="1"/>
    <col min="517" max="518" width="15.42578125" style="722" customWidth="1"/>
    <col min="519" max="519" width="13.42578125" style="722" customWidth="1"/>
    <col min="520" max="520" width="2.28515625" style="722" customWidth="1"/>
    <col min="521" max="521" width="16.140625" style="722" customWidth="1"/>
    <col min="522" max="768" width="9.140625" style="722"/>
    <col min="769" max="769" width="15.140625" style="722" customWidth="1"/>
    <col min="770" max="770" width="20.7109375" style="722" customWidth="1"/>
    <col min="771" max="771" width="15.28515625" style="722" customWidth="1"/>
    <col min="772" max="772" width="14.28515625" style="722" customWidth="1"/>
    <col min="773" max="774" width="15.42578125" style="722" customWidth="1"/>
    <col min="775" max="775" width="13.42578125" style="722" customWidth="1"/>
    <col min="776" max="776" width="2.28515625" style="722" customWidth="1"/>
    <col min="777" max="777" width="16.140625" style="722" customWidth="1"/>
    <col min="778" max="1024" width="9.140625" style="722"/>
    <col min="1025" max="1025" width="15.140625" style="722" customWidth="1"/>
    <col min="1026" max="1026" width="20.7109375" style="722" customWidth="1"/>
    <col min="1027" max="1027" width="15.28515625" style="722" customWidth="1"/>
    <col min="1028" max="1028" width="14.28515625" style="722" customWidth="1"/>
    <col min="1029" max="1030" width="15.42578125" style="722" customWidth="1"/>
    <col min="1031" max="1031" width="13.42578125" style="722" customWidth="1"/>
    <col min="1032" max="1032" width="2.28515625" style="722" customWidth="1"/>
    <col min="1033" max="1033" width="16.140625" style="722" customWidth="1"/>
    <col min="1034" max="1280" width="9.140625" style="722"/>
    <col min="1281" max="1281" width="15.140625" style="722" customWidth="1"/>
    <col min="1282" max="1282" width="20.7109375" style="722" customWidth="1"/>
    <col min="1283" max="1283" width="15.28515625" style="722" customWidth="1"/>
    <col min="1284" max="1284" width="14.28515625" style="722" customWidth="1"/>
    <col min="1285" max="1286" width="15.42578125" style="722" customWidth="1"/>
    <col min="1287" max="1287" width="13.42578125" style="722" customWidth="1"/>
    <col min="1288" max="1288" width="2.28515625" style="722" customWidth="1"/>
    <col min="1289" max="1289" width="16.140625" style="722" customWidth="1"/>
    <col min="1290" max="1536" width="9.140625" style="722"/>
    <col min="1537" max="1537" width="15.140625" style="722" customWidth="1"/>
    <col min="1538" max="1538" width="20.7109375" style="722" customWidth="1"/>
    <col min="1539" max="1539" width="15.28515625" style="722" customWidth="1"/>
    <col min="1540" max="1540" width="14.28515625" style="722" customWidth="1"/>
    <col min="1541" max="1542" width="15.42578125" style="722" customWidth="1"/>
    <col min="1543" max="1543" width="13.42578125" style="722" customWidth="1"/>
    <col min="1544" max="1544" width="2.28515625" style="722" customWidth="1"/>
    <col min="1545" max="1545" width="16.140625" style="722" customWidth="1"/>
    <col min="1546" max="1792" width="9.140625" style="722"/>
    <col min="1793" max="1793" width="15.140625" style="722" customWidth="1"/>
    <col min="1794" max="1794" width="20.7109375" style="722" customWidth="1"/>
    <col min="1795" max="1795" width="15.28515625" style="722" customWidth="1"/>
    <col min="1796" max="1796" width="14.28515625" style="722" customWidth="1"/>
    <col min="1797" max="1798" width="15.42578125" style="722" customWidth="1"/>
    <col min="1799" max="1799" width="13.42578125" style="722" customWidth="1"/>
    <col min="1800" max="1800" width="2.28515625" style="722" customWidth="1"/>
    <col min="1801" max="1801" width="16.140625" style="722" customWidth="1"/>
    <col min="1802" max="2048" width="9.140625" style="722"/>
    <col min="2049" max="2049" width="15.140625" style="722" customWidth="1"/>
    <col min="2050" max="2050" width="20.7109375" style="722" customWidth="1"/>
    <col min="2051" max="2051" width="15.28515625" style="722" customWidth="1"/>
    <col min="2052" max="2052" width="14.28515625" style="722" customWidth="1"/>
    <col min="2053" max="2054" width="15.42578125" style="722" customWidth="1"/>
    <col min="2055" max="2055" width="13.42578125" style="722" customWidth="1"/>
    <col min="2056" max="2056" width="2.28515625" style="722" customWidth="1"/>
    <col min="2057" max="2057" width="16.140625" style="722" customWidth="1"/>
    <col min="2058" max="2304" width="9.140625" style="722"/>
    <col min="2305" max="2305" width="15.140625" style="722" customWidth="1"/>
    <col min="2306" max="2306" width="20.7109375" style="722" customWidth="1"/>
    <col min="2307" max="2307" width="15.28515625" style="722" customWidth="1"/>
    <col min="2308" max="2308" width="14.28515625" style="722" customWidth="1"/>
    <col min="2309" max="2310" width="15.42578125" style="722" customWidth="1"/>
    <col min="2311" max="2311" width="13.42578125" style="722" customWidth="1"/>
    <col min="2312" max="2312" width="2.28515625" style="722" customWidth="1"/>
    <col min="2313" max="2313" width="16.140625" style="722" customWidth="1"/>
    <col min="2314" max="2560" width="9.140625" style="722"/>
    <col min="2561" max="2561" width="15.140625" style="722" customWidth="1"/>
    <col min="2562" max="2562" width="20.7109375" style="722" customWidth="1"/>
    <col min="2563" max="2563" width="15.28515625" style="722" customWidth="1"/>
    <col min="2564" max="2564" width="14.28515625" style="722" customWidth="1"/>
    <col min="2565" max="2566" width="15.42578125" style="722" customWidth="1"/>
    <col min="2567" max="2567" width="13.42578125" style="722" customWidth="1"/>
    <col min="2568" max="2568" width="2.28515625" style="722" customWidth="1"/>
    <col min="2569" max="2569" width="16.140625" style="722" customWidth="1"/>
    <col min="2570" max="2816" width="9.140625" style="722"/>
    <col min="2817" max="2817" width="15.140625" style="722" customWidth="1"/>
    <col min="2818" max="2818" width="20.7109375" style="722" customWidth="1"/>
    <col min="2819" max="2819" width="15.28515625" style="722" customWidth="1"/>
    <col min="2820" max="2820" width="14.28515625" style="722" customWidth="1"/>
    <col min="2821" max="2822" width="15.42578125" style="722" customWidth="1"/>
    <col min="2823" max="2823" width="13.42578125" style="722" customWidth="1"/>
    <col min="2824" max="2824" width="2.28515625" style="722" customWidth="1"/>
    <col min="2825" max="2825" width="16.140625" style="722" customWidth="1"/>
    <col min="2826" max="3072" width="9.140625" style="722"/>
    <col min="3073" max="3073" width="15.140625" style="722" customWidth="1"/>
    <col min="3074" max="3074" width="20.7109375" style="722" customWidth="1"/>
    <col min="3075" max="3075" width="15.28515625" style="722" customWidth="1"/>
    <col min="3076" max="3076" width="14.28515625" style="722" customWidth="1"/>
    <col min="3077" max="3078" width="15.42578125" style="722" customWidth="1"/>
    <col min="3079" max="3079" width="13.42578125" style="722" customWidth="1"/>
    <col min="3080" max="3080" width="2.28515625" style="722" customWidth="1"/>
    <col min="3081" max="3081" width="16.140625" style="722" customWidth="1"/>
    <col min="3082" max="3328" width="9.140625" style="722"/>
    <col min="3329" max="3329" width="15.140625" style="722" customWidth="1"/>
    <col min="3330" max="3330" width="20.7109375" style="722" customWidth="1"/>
    <col min="3331" max="3331" width="15.28515625" style="722" customWidth="1"/>
    <col min="3332" max="3332" width="14.28515625" style="722" customWidth="1"/>
    <col min="3333" max="3334" width="15.42578125" style="722" customWidth="1"/>
    <col min="3335" max="3335" width="13.42578125" style="722" customWidth="1"/>
    <col min="3336" max="3336" width="2.28515625" style="722" customWidth="1"/>
    <col min="3337" max="3337" width="16.140625" style="722" customWidth="1"/>
    <col min="3338" max="3584" width="9.140625" style="722"/>
    <col min="3585" max="3585" width="15.140625" style="722" customWidth="1"/>
    <col min="3586" max="3586" width="20.7109375" style="722" customWidth="1"/>
    <col min="3587" max="3587" width="15.28515625" style="722" customWidth="1"/>
    <col min="3588" max="3588" width="14.28515625" style="722" customWidth="1"/>
    <col min="3589" max="3590" width="15.42578125" style="722" customWidth="1"/>
    <col min="3591" max="3591" width="13.42578125" style="722" customWidth="1"/>
    <col min="3592" max="3592" width="2.28515625" style="722" customWidth="1"/>
    <col min="3593" max="3593" width="16.140625" style="722" customWidth="1"/>
    <col min="3594" max="3840" width="9.140625" style="722"/>
    <col min="3841" max="3841" width="15.140625" style="722" customWidth="1"/>
    <col min="3842" max="3842" width="20.7109375" style="722" customWidth="1"/>
    <col min="3843" max="3843" width="15.28515625" style="722" customWidth="1"/>
    <col min="3844" max="3844" width="14.28515625" style="722" customWidth="1"/>
    <col min="3845" max="3846" width="15.42578125" style="722" customWidth="1"/>
    <col min="3847" max="3847" width="13.42578125" style="722" customWidth="1"/>
    <col min="3848" max="3848" width="2.28515625" style="722" customWidth="1"/>
    <col min="3849" max="3849" width="16.140625" style="722" customWidth="1"/>
    <col min="3850" max="4096" width="9.140625" style="722"/>
    <col min="4097" max="4097" width="15.140625" style="722" customWidth="1"/>
    <col min="4098" max="4098" width="20.7109375" style="722" customWidth="1"/>
    <col min="4099" max="4099" width="15.28515625" style="722" customWidth="1"/>
    <col min="4100" max="4100" width="14.28515625" style="722" customWidth="1"/>
    <col min="4101" max="4102" width="15.42578125" style="722" customWidth="1"/>
    <col min="4103" max="4103" width="13.42578125" style="722" customWidth="1"/>
    <col min="4104" max="4104" width="2.28515625" style="722" customWidth="1"/>
    <col min="4105" max="4105" width="16.140625" style="722" customWidth="1"/>
    <col min="4106" max="4352" width="9.140625" style="722"/>
    <col min="4353" max="4353" width="15.140625" style="722" customWidth="1"/>
    <col min="4354" max="4354" width="20.7109375" style="722" customWidth="1"/>
    <col min="4355" max="4355" width="15.28515625" style="722" customWidth="1"/>
    <col min="4356" max="4356" width="14.28515625" style="722" customWidth="1"/>
    <col min="4357" max="4358" width="15.42578125" style="722" customWidth="1"/>
    <col min="4359" max="4359" width="13.42578125" style="722" customWidth="1"/>
    <col min="4360" max="4360" width="2.28515625" style="722" customWidth="1"/>
    <col min="4361" max="4361" width="16.140625" style="722" customWidth="1"/>
    <col min="4362" max="4608" width="9.140625" style="722"/>
    <col min="4609" max="4609" width="15.140625" style="722" customWidth="1"/>
    <col min="4610" max="4610" width="20.7109375" style="722" customWidth="1"/>
    <col min="4611" max="4611" width="15.28515625" style="722" customWidth="1"/>
    <col min="4612" max="4612" width="14.28515625" style="722" customWidth="1"/>
    <col min="4613" max="4614" width="15.42578125" style="722" customWidth="1"/>
    <col min="4615" max="4615" width="13.42578125" style="722" customWidth="1"/>
    <col min="4616" max="4616" width="2.28515625" style="722" customWidth="1"/>
    <col min="4617" max="4617" width="16.140625" style="722" customWidth="1"/>
    <col min="4618" max="4864" width="9.140625" style="722"/>
    <col min="4865" max="4865" width="15.140625" style="722" customWidth="1"/>
    <col min="4866" max="4866" width="20.7109375" style="722" customWidth="1"/>
    <col min="4867" max="4867" width="15.28515625" style="722" customWidth="1"/>
    <col min="4868" max="4868" width="14.28515625" style="722" customWidth="1"/>
    <col min="4869" max="4870" width="15.42578125" style="722" customWidth="1"/>
    <col min="4871" max="4871" width="13.42578125" style="722" customWidth="1"/>
    <col min="4872" max="4872" width="2.28515625" style="722" customWidth="1"/>
    <col min="4873" max="4873" width="16.140625" style="722" customWidth="1"/>
    <col min="4874" max="5120" width="9.140625" style="722"/>
    <col min="5121" max="5121" width="15.140625" style="722" customWidth="1"/>
    <col min="5122" max="5122" width="20.7109375" style="722" customWidth="1"/>
    <col min="5123" max="5123" width="15.28515625" style="722" customWidth="1"/>
    <col min="5124" max="5124" width="14.28515625" style="722" customWidth="1"/>
    <col min="5125" max="5126" width="15.42578125" style="722" customWidth="1"/>
    <col min="5127" max="5127" width="13.42578125" style="722" customWidth="1"/>
    <col min="5128" max="5128" width="2.28515625" style="722" customWidth="1"/>
    <col min="5129" max="5129" width="16.140625" style="722" customWidth="1"/>
    <col min="5130" max="5376" width="9.140625" style="722"/>
    <col min="5377" max="5377" width="15.140625" style="722" customWidth="1"/>
    <col min="5378" max="5378" width="20.7109375" style="722" customWidth="1"/>
    <col min="5379" max="5379" width="15.28515625" style="722" customWidth="1"/>
    <col min="5380" max="5380" width="14.28515625" style="722" customWidth="1"/>
    <col min="5381" max="5382" width="15.42578125" style="722" customWidth="1"/>
    <col min="5383" max="5383" width="13.42578125" style="722" customWidth="1"/>
    <col min="5384" max="5384" width="2.28515625" style="722" customWidth="1"/>
    <col min="5385" max="5385" width="16.140625" style="722" customWidth="1"/>
    <col min="5386" max="5632" width="9.140625" style="722"/>
    <col min="5633" max="5633" width="15.140625" style="722" customWidth="1"/>
    <col min="5634" max="5634" width="20.7109375" style="722" customWidth="1"/>
    <col min="5635" max="5635" width="15.28515625" style="722" customWidth="1"/>
    <col min="5636" max="5636" width="14.28515625" style="722" customWidth="1"/>
    <col min="5637" max="5638" width="15.42578125" style="722" customWidth="1"/>
    <col min="5639" max="5639" width="13.42578125" style="722" customWidth="1"/>
    <col min="5640" max="5640" width="2.28515625" style="722" customWidth="1"/>
    <col min="5641" max="5641" width="16.140625" style="722" customWidth="1"/>
    <col min="5642" max="5888" width="9.140625" style="722"/>
    <col min="5889" max="5889" width="15.140625" style="722" customWidth="1"/>
    <col min="5890" max="5890" width="20.7109375" style="722" customWidth="1"/>
    <col min="5891" max="5891" width="15.28515625" style="722" customWidth="1"/>
    <col min="5892" max="5892" width="14.28515625" style="722" customWidth="1"/>
    <col min="5893" max="5894" width="15.42578125" style="722" customWidth="1"/>
    <col min="5895" max="5895" width="13.42578125" style="722" customWidth="1"/>
    <col min="5896" max="5896" width="2.28515625" style="722" customWidth="1"/>
    <col min="5897" max="5897" width="16.140625" style="722" customWidth="1"/>
    <col min="5898" max="6144" width="9.140625" style="722"/>
    <col min="6145" max="6145" width="15.140625" style="722" customWidth="1"/>
    <col min="6146" max="6146" width="20.7109375" style="722" customWidth="1"/>
    <col min="6147" max="6147" width="15.28515625" style="722" customWidth="1"/>
    <col min="6148" max="6148" width="14.28515625" style="722" customWidth="1"/>
    <col min="6149" max="6150" width="15.42578125" style="722" customWidth="1"/>
    <col min="6151" max="6151" width="13.42578125" style="722" customWidth="1"/>
    <col min="6152" max="6152" width="2.28515625" style="722" customWidth="1"/>
    <col min="6153" max="6153" width="16.140625" style="722" customWidth="1"/>
    <col min="6154" max="6400" width="9.140625" style="722"/>
    <col min="6401" max="6401" width="15.140625" style="722" customWidth="1"/>
    <col min="6402" max="6402" width="20.7109375" style="722" customWidth="1"/>
    <col min="6403" max="6403" width="15.28515625" style="722" customWidth="1"/>
    <col min="6404" max="6404" width="14.28515625" style="722" customWidth="1"/>
    <col min="6405" max="6406" width="15.42578125" style="722" customWidth="1"/>
    <col min="6407" max="6407" width="13.42578125" style="722" customWidth="1"/>
    <col min="6408" max="6408" width="2.28515625" style="722" customWidth="1"/>
    <col min="6409" max="6409" width="16.140625" style="722" customWidth="1"/>
    <col min="6410" max="6656" width="9.140625" style="722"/>
    <col min="6657" max="6657" width="15.140625" style="722" customWidth="1"/>
    <col min="6658" max="6658" width="20.7109375" style="722" customWidth="1"/>
    <col min="6659" max="6659" width="15.28515625" style="722" customWidth="1"/>
    <col min="6660" max="6660" width="14.28515625" style="722" customWidth="1"/>
    <col min="6661" max="6662" width="15.42578125" style="722" customWidth="1"/>
    <col min="6663" max="6663" width="13.42578125" style="722" customWidth="1"/>
    <col min="6664" max="6664" width="2.28515625" style="722" customWidth="1"/>
    <col min="6665" max="6665" width="16.140625" style="722" customWidth="1"/>
    <col min="6666" max="6912" width="9.140625" style="722"/>
    <col min="6913" max="6913" width="15.140625" style="722" customWidth="1"/>
    <col min="6914" max="6914" width="20.7109375" style="722" customWidth="1"/>
    <col min="6915" max="6915" width="15.28515625" style="722" customWidth="1"/>
    <col min="6916" max="6916" width="14.28515625" style="722" customWidth="1"/>
    <col min="6917" max="6918" width="15.42578125" style="722" customWidth="1"/>
    <col min="6919" max="6919" width="13.42578125" style="722" customWidth="1"/>
    <col min="6920" max="6920" width="2.28515625" style="722" customWidth="1"/>
    <col min="6921" max="6921" width="16.140625" style="722" customWidth="1"/>
    <col min="6922" max="7168" width="9.140625" style="722"/>
    <col min="7169" max="7169" width="15.140625" style="722" customWidth="1"/>
    <col min="7170" max="7170" width="20.7109375" style="722" customWidth="1"/>
    <col min="7171" max="7171" width="15.28515625" style="722" customWidth="1"/>
    <col min="7172" max="7172" width="14.28515625" style="722" customWidth="1"/>
    <col min="7173" max="7174" width="15.42578125" style="722" customWidth="1"/>
    <col min="7175" max="7175" width="13.42578125" style="722" customWidth="1"/>
    <col min="7176" max="7176" width="2.28515625" style="722" customWidth="1"/>
    <col min="7177" max="7177" width="16.140625" style="722" customWidth="1"/>
    <col min="7178" max="7424" width="9.140625" style="722"/>
    <col min="7425" max="7425" width="15.140625" style="722" customWidth="1"/>
    <col min="7426" max="7426" width="20.7109375" style="722" customWidth="1"/>
    <col min="7427" max="7427" width="15.28515625" style="722" customWidth="1"/>
    <col min="7428" max="7428" width="14.28515625" style="722" customWidth="1"/>
    <col min="7429" max="7430" width="15.42578125" style="722" customWidth="1"/>
    <col min="7431" max="7431" width="13.42578125" style="722" customWidth="1"/>
    <col min="7432" max="7432" width="2.28515625" style="722" customWidth="1"/>
    <col min="7433" max="7433" width="16.140625" style="722" customWidth="1"/>
    <col min="7434" max="7680" width="9.140625" style="722"/>
    <col min="7681" max="7681" width="15.140625" style="722" customWidth="1"/>
    <col min="7682" max="7682" width="20.7109375" style="722" customWidth="1"/>
    <col min="7683" max="7683" width="15.28515625" style="722" customWidth="1"/>
    <col min="7684" max="7684" width="14.28515625" style="722" customWidth="1"/>
    <col min="7685" max="7686" width="15.42578125" style="722" customWidth="1"/>
    <col min="7687" max="7687" width="13.42578125" style="722" customWidth="1"/>
    <col min="7688" max="7688" width="2.28515625" style="722" customWidth="1"/>
    <col min="7689" max="7689" width="16.140625" style="722" customWidth="1"/>
    <col min="7690" max="7936" width="9.140625" style="722"/>
    <col min="7937" max="7937" width="15.140625" style="722" customWidth="1"/>
    <col min="7938" max="7938" width="20.7109375" style="722" customWidth="1"/>
    <col min="7939" max="7939" width="15.28515625" style="722" customWidth="1"/>
    <col min="7940" max="7940" width="14.28515625" style="722" customWidth="1"/>
    <col min="7941" max="7942" width="15.42578125" style="722" customWidth="1"/>
    <col min="7943" max="7943" width="13.42578125" style="722" customWidth="1"/>
    <col min="7944" max="7944" width="2.28515625" style="722" customWidth="1"/>
    <col min="7945" max="7945" width="16.140625" style="722" customWidth="1"/>
    <col min="7946" max="8192" width="9.140625" style="722"/>
    <col min="8193" max="8193" width="15.140625" style="722" customWidth="1"/>
    <col min="8194" max="8194" width="20.7109375" style="722" customWidth="1"/>
    <col min="8195" max="8195" width="15.28515625" style="722" customWidth="1"/>
    <col min="8196" max="8196" width="14.28515625" style="722" customWidth="1"/>
    <col min="8197" max="8198" width="15.42578125" style="722" customWidth="1"/>
    <col min="8199" max="8199" width="13.42578125" style="722" customWidth="1"/>
    <col min="8200" max="8200" width="2.28515625" style="722" customWidth="1"/>
    <col min="8201" max="8201" width="16.140625" style="722" customWidth="1"/>
    <col min="8202" max="8448" width="9.140625" style="722"/>
    <col min="8449" max="8449" width="15.140625" style="722" customWidth="1"/>
    <col min="8450" max="8450" width="20.7109375" style="722" customWidth="1"/>
    <col min="8451" max="8451" width="15.28515625" style="722" customWidth="1"/>
    <col min="8452" max="8452" width="14.28515625" style="722" customWidth="1"/>
    <col min="8453" max="8454" width="15.42578125" style="722" customWidth="1"/>
    <col min="8455" max="8455" width="13.42578125" style="722" customWidth="1"/>
    <col min="8456" max="8456" width="2.28515625" style="722" customWidth="1"/>
    <col min="8457" max="8457" width="16.140625" style="722" customWidth="1"/>
    <col min="8458" max="8704" width="9.140625" style="722"/>
    <col min="8705" max="8705" width="15.140625" style="722" customWidth="1"/>
    <col min="8706" max="8706" width="20.7109375" style="722" customWidth="1"/>
    <col min="8707" max="8707" width="15.28515625" style="722" customWidth="1"/>
    <col min="8708" max="8708" width="14.28515625" style="722" customWidth="1"/>
    <col min="8709" max="8710" width="15.42578125" style="722" customWidth="1"/>
    <col min="8711" max="8711" width="13.42578125" style="722" customWidth="1"/>
    <col min="8712" max="8712" width="2.28515625" style="722" customWidth="1"/>
    <col min="8713" max="8713" width="16.140625" style="722" customWidth="1"/>
    <col min="8714" max="8960" width="9.140625" style="722"/>
    <col min="8961" max="8961" width="15.140625" style="722" customWidth="1"/>
    <col min="8962" max="8962" width="20.7109375" style="722" customWidth="1"/>
    <col min="8963" max="8963" width="15.28515625" style="722" customWidth="1"/>
    <col min="8964" max="8964" width="14.28515625" style="722" customWidth="1"/>
    <col min="8965" max="8966" width="15.42578125" style="722" customWidth="1"/>
    <col min="8967" max="8967" width="13.42578125" style="722" customWidth="1"/>
    <col min="8968" max="8968" width="2.28515625" style="722" customWidth="1"/>
    <col min="8969" max="8969" width="16.140625" style="722" customWidth="1"/>
    <col min="8970" max="9216" width="9.140625" style="722"/>
    <col min="9217" max="9217" width="15.140625" style="722" customWidth="1"/>
    <col min="9218" max="9218" width="20.7109375" style="722" customWidth="1"/>
    <col min="9219" max="9219" width="15.28515625" style="722" customWidth="1"/>
    <col min="9220" max="9220" width="14.28515625" style="722" customWidth="1"/>
    <col min="9221" max="9222" width="15.42578125" style="722" customWidth="1"/>
    <col min="9223" max="9223" width="13.42578125" style="722" customWidth="1"/>
    <col min="9224" max="9224" width="2.28515625" style="722" customWidth="1"/>
    <col min="9225" max="9225" width="16.140625" style="722" customWidth="1"/>
    <col min="9226" max="9472" width="9.140625" style="722"/>
    <col min="9473" max="9473" width="15.140625" style="722" customWidth="1"/>
    <col min="9474" max="9474" width="20.7109375" style="722" customWidth="1"/>
    <col min="9475" max="9475" width="15.28515625" style="722" customWidth="1"/>
    <col min="9476" max="9476" width="14.28515625" style="722" customWidth="1"/>
    <col min="9477" max="9478" width="15.42578125" style="722" customWidth="1"/>
    <col min="9479" max="9479" width="13.42578125" style="722" customWidth="1"/>
    <col min="9480" max="9480" width="2.28515625" style="722" customWidth="1"/>
    <col min="9481" max="9481" width="16.140625" style="722" customWidth="1"/>
    <col min="9482" max="9728" width="9.140625" style="722"/>
    <col min="9729" max="9729" width="15.140625" style="722" customWidth="1"/>
    <col min="9730" max="9730" width="20.7109375" style="722" customWidth="1"/>
    <col min="9731" max="9731" width="15.28515625" style="722" customWidth="1"/>
    <col min="9732" max="9732" width="14.28515625" style="722" customWidth="1"/>
    <col min="9733" max="9734" width="15.42578125" style="722" customWidth="1"/>
    <col min="9735" max="9735" width="13.42578125" style="722" customWidth="1"/>
    <col min="9736" max="9736" width="2.28515625" style="722" customWidth="1"/>
    <col min="9737" max="9737" width="16.140625" style="722" customWidth="1"/>
    <col min="9738" max="9984" width="9.140625" style="722"/>
    <col min="9985" max="9985" width="15.140625" style="722" customWidth="1"/>
    <col min="9986" max="9986" width="20.7109375" style="722" customWidth="1"/>
    <col min="9987" max="9987" width="15.28515625" style="722" customWidth="1"/>
    <col min="9988" max="9988" width="14.28515625" style="722" customWidth="1"/>
    <col min="9989" max="9990" width="15.42578125" style="722" customWidth="1"/>
    <col min="9991" max="9991" width="13.42578125" style="722" customWidth="1"/>
    <col min="9992" max="9992" width="2.28515625" style="722" customWidth="1"/>
    <col min="9993" max="9993" width="16.140625" style="722" customWidth="1"/>
    <col min="9994" max="10240" width="9.140625" style="722"/>
    <col min="10241" max="10241" width="15.140625" style="722" customWidth="1"/>
    <col min="10242" max="10242" width="20.7109375" style="722" customWidth="1"/>
    <col min="10243" max="10243" width="15.28515625" style="722" customWidth="1"/>
    <col min="10244" max="10244" width="14.28515625" style="722" customWidth="1"/>
    <col min="10245" max="10246" width="15.42578125" style="722" customWidth="1"/>
    <col min="10247" max="10247" width="13.42578125" style="722" customWidth="1"/>
    <col min="10248" max="10248" width="2.28515625" style="722" customWidth="1"/>
    <col min="10249" max="10249" width="16.140625" style="722" customWidth="1"/>
    <col min="10250" max="10496" width="9.140625" style="722"/>
    <col min="10497" max="10497" width="15.140625" style="722" customWidth="1"/>
    <col min="10498" max="10498" width="20.7109375" style="722" customWidth="1"/>
    <col min="10499" max="10499" width="15.28515625" style="722" customWidth="1"/>
    <col min="10500" max="10500" width="14.28515625" style="722" customWidth="1"/>
    <col min="10501" max="10502" width="15.42578125" style="722" customWidth="1"/>
    <col min="10503" max="10503" width="13.42578125" style="722" customWidth="1"/>
    <col min="10504" max="10504" width="2.28515625" style="722" customWidth="1"/>
    <col min="10505" max="10505" width="16.140625" style="722" customWidth="1"/>
    <col min="10506" max="10752" width="9.140625" style="722"/>
    <col min="10753" max="10753" width="15.140625" style="722" customWidth="1"/>
    <col min="10754" max="10754" width="20.7109375" style="722" customWidth="1"/>
    <col min="10755" max="10755" width="15.28515625" style="722" customWidth="1"/>
    <col min="10756" max="10756" width="14.28515625" style="722" customWidth="1"/>
    <col min="10757" max="10758" width="15.42578125" style="722" customWidth="1"/>
    <col min="10759" max="10759" width="13.42578125" style="722" customWidth="1"/>
    <col min="10760" max="10760" width="2.28515625" style="722" customWidth="1"/>
    <col min="10761" max="10761" width="16.140625" style="722" customWidth="1"/>
    <col min="10762" max="11008" width="9.140625" style="722"/>
    <col min="11009" max="11009" width="15.140625" style="722" customWidth="1"/>
    <col min="11010" max="11010" width="20.7109375" style="722" customWidth="1"/>
    <col min="11011" max="11011" width="15.28515625" style="722" customWidth="1"/>
    <col min="11012" max="11012" width="14.28515625" style="722" customWidth="1"/>
    <col min="11013" max="11014" width="15.42578125" style="722" customWidth="1"/>
    <col min="11015" max="11015" width="13.42578125" style="722" customWidth="1"/>
    <col min="11016" max="11016" width="2.28515625" style="722" customWidth="1"/>
    <col min="11017" max="11017" width="16.140625" style="722" customWidth="1"/>
    <col min="11018" max="11264" width="9.140625" style="722"/>
    <col min="11265" max="11265" width="15.140625" style="722" customWidth="1"/>
    <col min="11266" max="11266" width="20.7109375" style="722" customWidth="1"/>
    <col min="11267" max="11267" width="15.28515625" style="722" customWidth="1"/>
    <col min="11268" max="11268" width="14.28515625" style="722" customWidth="1"/>
    <col min="11269" max="11270" width="15.42578125" style="722" customWidth="1"/>
    <col min="11271" max="11271" width="13.42578125" style="722" customWidth="1"/>
    <col min="11272" max="11272" width="2.28515625" style="722" customWidth="1"/>
    <col min="11273" max="11273" width="16.140625" style="722" customWidth="1"/>
    <col min="11274" max="11520" width="9.140625" style="722"/>
    <col min="11521" max="11521" width="15.140625" style="722" customWidth="1"/>
    <col min="11522" max="11522" width="20.7109375" style="722" customWidth="1"/>
    <col min="11523" max="11523" width="15.28515625" style="722" customWidth="1"/>
    <col min="11524" max="11524" width="14.28515625" style="722" customWidth="1"/>
    <col min="11525" max="11526" width="15.42578125" style="722" customWidth="1"/>
    <col min="11527" max="11527" width="13.42578125" style="722" customWidth="1"/>
    <col min="11528" max="11528" width="2.28515625" style="722" customWidth="1"/>
    <col min="11529" max="11529" width="16.140625" style="722" customWidth="1"/>
    <col min="11530" max="11776" width="9.140625" style="722"/>
    <col min="11777" max="11777" width="15.140625" style="722" customWidth="1"/>
    <col min="11778" max="11778" width="20.7109375" style="722" customWidth="1"/>
    <col min="11779" max="11779" width="15.28515625" style="722" customWidth="1"/>
    <col min="11780" max="11780" width="14.28515625" style="722" customWidth="1"/>
    <col min="11781" max="11782" width="15.42578125" style="722" customWidth="1"/>
    <col min="11783" max="11783" width="13.42578125" style="722" customWidth="1"/>
    <col min="11784" max="11784" width="2.28515625" style="722" customWidth="1"/>
    <col min="11785" max="11785" width="16.140625" style="722" customWidth="1"/>
    <col min="11786" max="12032" width="9.140625" style="722"/>
    <col min="12033" max="12033" width="15.140625" style="722" customWidth="1"/>
    <col min="12034" max="12034" width="20.7109375" style="722" customWidth="1"/>
    <col min="12035" max="12035" width="15.28515625" style="722" customWidth="1"/>
    <col min="12036" max="12036" width="14.28515625" style="722" customWidth="1"/>
    <col min="12037" max="12038" width="15.42578125" style="722" customWidth="1"/>
    <col min="12039" max="12039" width="13.42578125" style="722" customWidth="1"/>
    <col min="12040" max="12040" width="2.28515625" style="722" customWidth="1"/>
    <col min="12041" max="12041" width="16.140625" style="722" customWidth="1"/>
    <col min="12042" max="12288" width="9.140625" style="722"/>
    <col min="12289" max="12289" width="15.140625" style="722" customWidth="1"/>
    <col min="12290" max="12290" width="20.7109375" style="722" customWidth="1"/>
    <col min="12291" max="12291" width="15.28515625" style="722" customWidth="1"/>
    <col min="12292" max="12292" width="14.28515625" style="722" customWidth="1"/>
    <col min="12293" max="12294" width="15.42578125" style="722" customWidth="1"/>
    <col min="12295" max="12295" width="13.42578125" style="722" customWidth="1"/>
    <col min="12296" max="12296" width="2.28515625" style="722" customWidth="1"/>
    <col min="12297" max="12297" width="16.140625" style="722" customWidth="1"/>
    <col min="12298" max="12544" width="9.140625" style="722"/>
    <col min="12545" max="12545" width="15.140625" style="722" customWidth="1"/>
    <col min="12546" max="12546" width="20.7109375" style="722" customWidth="1"/>
    <col min="12547" max="12547" width="15.28515625" style="722" customWidth="1"/>
    <col min="12548" max="12548" width="14.28515625" style="722" customWidth="1"/>
    <col min="12549" max="12550" width="15.42578125" style="722" customWidth="1"/>
    <col min="12551" max="12551" width="13.42578125" style="722" customWidth="1"/>
    <col min="12552" max="12552" width="2.28515625" style="722" customWidth="1"/>
    <col min="12553" max="12553" width="16.140625" style="722" customWidth="1"/>
    <col min="12554" max="12800" width="9.140625" style="722"/>
    <col min="12801" max="12801" width="15.140625" style="722" customWidth="1"/>
    <col min="12802" max="12802" width="20.7109375" style="722" customWidth="1"/>
    <col min="12803" max="12803" width="15.28515625" style="722" customWidth="1"/>
    <col min="12804" max="12804" width="14.28515625" style="722" customWidth="1"/>
    <col min="12805" max="12806" width="15.42578125" style="722" customWidth="1"/>
    <col min="12807" max="12807" width="13.42578125" style="722" customWidth="1"/>
    <col min="12808" max="12808" width="2.28515625" style="722" customWidth="1"/>
    <col min="12809" max="12809" width="16.140625" style="722" customWidth="1"/>
    <col min="12810" max="13056" width="9.140625" style="722"/>
    <col min="13057" max="13057" width="15.140625" style="722" customWidth="1"/>
    <col min="13058" max="13058" width="20.7109375" style="722" customWidth="1"/>
    <col min="13059" max="13059" width="15.28515625" style="722" customWidth="1"/>
    <col min="13060" max="13060" width="14.28515625" style="722" customWidth="1"/>
    <col min="13061" max="13062" width="15.42578125" style="722" customWidth="1"/>
    <col min="13063" max="13063" width="13.42578125" style="722" customWidth="1"/>
    <col min="13064" max="13064" width="2.28515625" style="722" customWidth="1"/>
    <col min="13065" max="13065" width="16.140625" style="722" customWidth="1"/>
    <col min="13066" max="13312" width="9.140625" style="722"/>
    <col min="13313" max="13313" width="15.140625" style="722" customWidth="1"/>
    <col min="13314" max="13314" width="20.7109375" style="722" customWidth="1"/>
    <col min="13315" max="13315" width="15.28515625" style="722" customWidth="1"/>
    <col min="13316" max="13316" width="14.28515625" style="722" customWidth="1"/>
    <col min="13317" max="13318" width="15.42578125" style="722" customWidth="1"/>
    <col min="13319" max="13319" width="13.42578125" style="722" customWidth="1"/>
    <col min="13320" max="13320" width="2.28515625" style="722" customWidth="1"/>
    <col min="13321" max="13321" width="16.140625" style="722" customWidth="1"/>
    <col min="13322" max="13568" width="9.140625" style="722"/>
    <col min="13569" max="13569" width="15.140625" style="722" customWidth="1"/>
    <col min="13570" max="13570" width="20.7109375" style="722" customWidth="1"/>
    <col min="13571" max="13571" width="15.28515625" style="722" customWidth="1"/>
    <col min="13572" max="13572" width="14.28515625" style="722" customWidth="1"/>
    <col min="13573" max="13574" width="15.42578125" style="722" customWidth="1"/>
    <col min="13575" max="13575" width="13.42578125" style="722" customWidth="1"/>
    <col min="13576" max="13576" width="2.28515625" style="722" customWidth="1"/>
    <col min="13577" max="13577" width="16.140625" style="722" customWidth="1"/>
    <col min="13578" max="13824" width="9.140625" style="722"/>
    <col min="13825" max="13825" width="15.140625" style="722" customWidth="1"/>
    <col min="13826" max="13826" width="20.7109375" style="722" customWidth="1"/>
    <col min="13827" max="13827" width="15.28515625" style="722" customWidth="1"/>
    <col min="13828" max="13828" width="14.28515625" style="722" customWidth="1"/>
    <col min="13829" max="13830" width="15.42578125" style="722" customWidth="1"/>
    <col min="13831" max="13831" width="13.42578125" style="722" customWidth="1"/>
    <col min="13832" max="13832" width="2.28515625" style="722" customWidth="1"/>
    <col min="13833" max="13833" width="16.140625" style="722" customWidth="1"/>
    <col min="13834" max="14080" width="9.140625" style="722"/>
    <col min="14081" max="14081" width="15.140625" style="722" customWidth="1"/>
    <col min="14082" max="14082" width="20.7109375" style="722" customWidth="1"/>
    <col min="14083" max="14083" width="15.28515625" style="722" customWidth="1"/>
    <col min="14084" max="14084" width="14.28515625" style="722" customWidth="1"/>
    <col min="14085" max="14086" width="15.42578125" style="722" customWidth="1"/>
    <col min="14087" max="14087" width="13.42578125" style="722" customWidth="1"/>
    <col min="14088" max="14088" width="2.28515625" style="722" customWidth="1"/>
    <col min="14089" max="14089" width="16.140625" style="722" customWidth="1"/>
    <col min="14090" max="14336" width="9.140625" style="722"/>
    <col min="14337" max="14337" width="15.140625" style="722" customWidth="1"/>
    <col min="14338" max="14338" width="20.7109375" style="722" customWidth="1"/>
    <col min="14339" max="14339" width="15.28515625" style="722" customWidth="1"/>
    <col min="14340" max="14340" width="14.28515625" style="722" customWidth="1"/>
    <col min="14341" max="14342" width="15.42578125" style="722" customWidth="1"/>
    <col min="14343" max="14343" width="13.42578125" style="722" customWidth="1"/>
    <col min="14344" max="14344" width="2.28515625" style="722" customWidth="1"/>
    <col min="14345" max="14345" width="16.140625" style="722" customWidth="1"/>
    <col min="14346" max="14592" width="9.140625" style="722"/>
    <col min="14593" max="14593" width="15.140625" style="722" customWidth="1"/>
    <col min="14594" max="14594" width="20.7109375" style="722" customWidth="1"/>
    <col min="14595" max="14595" width="15.28515625" style="722" customWidth="1"/>
    <col min="14596" max="14596" width="14.28515625" style="722" customWidth="1"/>
    <col min="14597" max="14598" width="15.42578125" style="722" customWidth="1"/>
    <col min="14599" max="14599" width="13.42578125" style="722" customWidth="1"/>
    <col min="14600" max="14600" width="2.28515625" style="722" customWidth="1"/>
    <col min="14601" max="14601" width="16.140625" style="722" customWidth="1"/>
    <col min="14602" max="14848" width="9.140625" style="722"/>
    <col min="14849" max="14849" width="15.140625" style="722" customWidth="1"/>
    <col min="14850" max="14850" width="20.7109375" style="722" customWidth="1"/>
    <col min="14851" max="14851" width="15.28515625" style="722" customWidth="1"/>
    <col min="14852" max="14852" width="14.28515625" style="722" customWidth="1"/>
    <col min="14853" max="14854" width="15.42578125" style="722" customWidth="1"/>
    <col min="14855" max="14855" width="13.42578125" style="722" customWidth="1"/>
    <col min="14856" max="14856" width="2.28515625" style="722" customWidth="1"/>
    <col min="14857" max="14857" width="16.140625" style="722" customWidth="1"/>
    <col min="14858" max="15104" width="9.140625" style="722"/>
    <col min="15105" max="15105" width="15.140625" style="722" customWidth="1"/>
    <col min="15106" max="15106" width="20.7109375" style="722" customWidth="1"/>
    <col min="15107" max="15107" width="15.28515625" style="722" customWidth="1"/>
    <col min="15108" max="15108" width="14.28515625" style="722" customWidth="1"/>
    <col min="15109" max="15110" width="15.42578125" style="722" customWidth="1"/>
    <col min="15111" max="15111" width="13.42578125" style="722" customWidth="1"/>
    <col min="15112" max="15112" width="2.28515625" style="722" customWidth="1"/>
    <col min="15113" max="15113" width="16.140625" style="722" customWidth="1"/>
    <col min="15114" max="15360" width="9.140625" style="722"/>
    <col min="15361" max="15361" width="15.140625" style="722" customWidth="1"/>
    <col min="15362" max="15362" width="20.7109375" style="722" customWidth="1"/>
    <col min="15363" max="15363" width="15.28515625" style="722" customWidth="1"/>
    <col min="15364" max="15364" width="14.28515625" style="722" customWidth="1"/>
    <col min="15365" max="15366" width="15.42578125" style="722" customWidth="1"/>
    <col min="15367" max="15367" width="13.42578125" style="722" customWidth="1"/>
    <col min="15368" max="15368" width="2.28515625" style="722" customWidth="1"/>
    <col min="15369" max="15369" width="16.140625" style="722" customWidth="1"/>
    <col min="15370" max="15616" width="9.140625" style="722"/>
    <col min="15617" max="15617" width="15.140625" style="722" customWidth="1"/>
    <col min="15618" max="15618" width="20.7109375" style="722" customWidth="1"/>
    <col min="15619" max="15619" width="15.28515625" style="722" customWidth="1"/>
    <col min="15620" max="15620" width="14.28515625" style="722" customWidth="1"/>
    <col min="15621" max="15622" width="15.42578125" style="722" customWidth="1"/>
    <col min="15623" max="15623" width="13.42578125" style="722" customWidth="1"/>
    <col min="15624" max="15624" width="2.28515625" style="722" customWidth="1"/>
    <col min="15625" max="15625" width="16.140625" style="722" customWidth="1"/>
    <col min="15626" max="15872" width="9.140625" style="722"/>
    <col min="15873" max="15873" width="15.140625" style="722" customWidth="1"/>
    <col min="15874" max="15874" width="20.7109375" style="722" customWidth="1"/>
    <col min="15875" max="15875" width="15.28515625" style="722" customWidth="1"/>
    <col min="15876" max="15876" width="14.28515625" style="722" customWidth="1"/>
    <col min="15877" max="15878" width="15.42578125" style="722" customWidth="1"/>
    <col min="15879" max="15879" width="13.42578125" style="722" customWidth="1"/>
    <col min="15880" max="15880" width="2.28515625" style="722" customWidth="1"/>
    <col min="15881" max="15881" width="16.140625" style="722" customWidth="1"/>
    <col min="15882" max="16128" width="9.140625" style="722"/>
    <col min="16129" max="16129" width="15.140625" style="722" customWidth="1"/>
    <col min="16130" max="16130" width="20.7109375" style="722" customWidth="1"/>
    <col min="16131" max="16131" width="15.28515625" style="722" customWidth="1"/>
    <col min="16132" max="16132" width="14.28515625" style="722" customWidth="1"/>
    <col min="16133" max="16134" width="15.42578125" style="722" customWidth="1"/>
    <col min="16135" max="16135" width="13.42578125" style="722" customWidth="1"/>
    <col min="16136" max="16136" width="2.28515625" style="722" customWidth="1"/>
    <col min="16137" max="16137" width="16.140625" style="722" customWidth="1"/>
    <col min="16138" max="16384" width="9.140625" style="722"/>
  </cols>
  <sheetData>
    <row r="1" spans="1:9" ht="15" customHeight="1">
      <c r="A1" s="720"/>
      <c r="B1" s="721" t="s">
        <v>417</v>
      </c>
      <c r="C1" s="721"/>
      <c r="D1" s="721"/>
      <c r="E1" s="721"/>
      <c r="F1" s="721"/>
      <c r="G1" s="721"/>
      <c r="H1" s="720"/>
      <c r="I1" s="720"/>
    </row>
    <row r="2" spans="1:9" ht="15" customHeight="1">
      <c r="A2" s="720"/>
      <c r="B2" s="721" t="s">
        <v>436</v>
      </c>
      <c r="C2" s="721"/>
      <c r="D2" s="721"/>
      <c r="E2" s="721"/>
      <c r="F2" s="721"/>
      <c r="G2" s="721"/>
      <c r="H2" s="720"/>
      <c r="I2" s="720"/>
    </row>
    <row r="3" spans="1:9" ht="15" customHeight="1">
      <c r="A3" s="720"/>
      <c r="B3" s="721" t="s">
        <v>437</v>
      </c>
      <c r="C3" s="721"/>
      <c r="D3" s="721"/>
      <c r="E3" s="721"/>
      <c r="F3" s="721"/>
      <c r="G3" s="721"/>
      <c r="H3" s="720"/>
      <c r="I3" s="720"/>
    </row>
    <row r="4" spans="1:9" ht="15" customHeight="1">
      <c r="A4" s="720"/>
      <c r="B4" s="721" t="s">
        <v>438</v>
      </c>
      <c r="C4" s="721"/>
      <c r="D4" s="721"/>
      <c r="E4" s="721"/>
      <c r="F4" s="721"/>
      <c r="G4" s="721"/>
      <c r="H4" s="720"/>
      <c r="I4" s="720"/>
    </row>
    <row r="5" spans="1:9" ht="15" customHeight="1">
      <c r="A5" s="720"/>
      <c r="B5" s="721" t="s">
        <v>173</v>
      </c>
      <c r="C5" s="721"/>
      <c r="D5" s="721"/>
      <c r="E5" s="721"/>
      <c r="F5" s="721"/>
      <c r="G5" s="721"/>
      <c r="H5" s="720"/>
      <c r="I5" s="720"/>
    </row>
    <row r="6" spans="1:9" ht="0.95" customHeight="1" thickBot="1">
      <c r="A6" s="723"/>
      <c r="B6" s="723"/>
      <c r="C6" s="723"/>
      <c r="D6" s="723"/>
      <c r="E6" s="723"/>
      <c r="F6" s="723"/>
      <c r="G6" s="723"/>
      <c r="H6" s="723"/>
      <c r="I6" s="723"/>
    </row>
    <row r="7" spans="1:9" ht="15" customHeight="1" thickBot="1">
      <c r="A7" s="745" t="s">
        <v>439</v>
      </c>
      <c r="B7" s="745"/>
      <c r="C7" s="745" t="s">
        <v>117</v>
      </c>
      <c r="D7" s="745"/>
      <c r="E7" s="745"/>
      <c r="F7" s="745"/>
      <c r="G7" s="745"/>
      <c r="H7" s="745"/>
      <c r="I7" s="745" t="s">
        <v>118</v>
      </c>
    </row>
    <row r="8" spans="1:9" ht="30" customHeight="1" thickBot="1">
      <c r="A8" s="745"/>
      <c r="B8" s="745"/>
      <c r="C8" s="746" t="s">
        <v>119</v>
      </c>
      <c r="D8" s="746" t="s">
        <v>440</v>
      </c>
      <c r="E8" s="746" t="s">
        <v>109</v>
      </c>
      <c r="F8" s="746" t="s">
        <v>110</v>
      </c>
      <c r="G8" s="745" t="s">
        <v>121</v>
      </c>
      <c r="H8" s="745"/>
      <c r="I8" s="745"/>
    </row>
    <row r="9" spans="1:9" ht="15" customHeight="1" thickBot="1">
      <c r="A9" s="745"/>
      <c r="B9" s="745"/>
      <c r="C9" s="747" t="s">
        <v>441</v>
      </c>
      <c r="D9" s="747" t="s">
        <v>442</v>
      </c>
      <c r="E9" s="747" t="s">
        <v>443</v>
      </c>
      <c r="F9" s="747" t="s">
        <v>444</v>
      </c>
      <c r="G9" s="748" t="s">
        <v>445</v>
      </c>
      <c r="H9" s="748"/>
      <c r="I9" s="747" t="s">
        <v>446</v>
      </c>
    </row>
    <row r="10" spans="1:9" ht="24" customHeight="1">
      <c r="A10" s="724" t="s">
        <v>337</v>
      </c>
      <c r="B10" s="724"/>
      <c r="C10" s="725" t="s">
        <v>447</v>
      </c>
      <c r="D10" s="726" t="s">
        <v>448</v>
      </c>
      <c r="E10" s="726" t="s">
        <v>449</v>
      </c>
      <c r="F10" s="726" t="s">
        <v>450</v>
      </c>
      <c r="G10" s="727" t="s">
        <v>451</v>
      </c>
      <c r="H10" s="727"/>
      <c r="I10" s="728" t="s">
        <v>452</v>
      </c>
    </row>
    <row r="11" spans="1:9" ht="24" customHeight="1">
      <c r="A11" s="729" t="s">
        <v>453</v>
      </c>
      <c r="B11" s="729"/>
      <c r="C11" s="730" t="s">
        <v>454</v>
      </c>
      <c r="D11" s="731" t="s">
        <v>455</v>
      </c>
      <c r="E11" s="731" t="s">
        <v>456</v>
      </c>
      <c r="F11" s="731" t="s">
        <v>457</v>
      </c>
      <c r="G11" s="732" t="s">
        <v>458</v>
      </c>
      <c r="H11" s="732"/>
      <c r="I11" s="733" t="s">
        <v>459</v>
      </c>
    </row>
    <row r="12" spans="1:9" ht="24" customHeight="1">
      <c r="A12" s="729" t="s">
        <v>460</v>
      </c>
      <c r="B12" s="729"/>
      <c r="C12" s="730" t="s">
        <v>461</v>
      </c>
      <c r="D12" s="731" t="s">
        <v>462</v>
      </c>
      <c r="E12" s="731" t="s">
        <v>463</v>
      </c>
      <c r="F12" s="731" t="s">
        <v>464</v>
      </c>
      <c r="G12" s="732" t="s">
        <v>465</v>
      </c>
      <c r="H12" s="732"/>
      <c r="I12" s="733" t="s">
        <v>466</v>
      </c>
    </row>
    <row r="13" spans="1:9" ht="24" customHeight="1">
      <c r="A13" s="729" t="s">
        <v>467</v>
      </c>
      <c r="B13" s="729"/>
      <c r="C13" s="730" t="s">
        <v>468</v>
      </c>
      <c r="D13" s="731" t="s">
        <v>469</v>
      </c>
      <c r="E13" s="731" t="s">
        <v>470</v>
      </c>
      <c r="F13" s="731" t="s">
        <v>471</v>
      </c>
      <c r="G13" s="732" t="s">
        <v>472</v>
      </c>
      <c r="H13" s="732"/>
      <c r="I13" s="733" t="s">
        <v>473</v>
      </c>
    </row>
    <row r="14" spans="1:9" ht="24" customHeight="1">
      <c r="A14" s="729" t="s">
        <v>474</v>
      </c>
      <c r="B14" s="729"/>
      <c r="C14" s="730" t="s">
        <v>475</v>
      </c>
      <c r="D14" s="731" t="s">
        <v>476</v>
      </c>
      <c r="E14" s="731" t="s">
        <v>477</v>
      </c>
      <c r="F14" s="731" t="s">
        <v>478</v>
      </c>
      <c r="G14" s="732" t="s">
        <v>479</v>
      </c>
      <c r="H14" s="732"/>
      <c r="I14" s="733" t="s">
        <v>480</v>
      </c>
    </row>
    <row r="15" spans="1:9" ht="24" customHeight="1">
      <c r="A15" s="729" t="s">
        <v>481</v>
      </c>
      <c r="B15" s="729"/>
      <c r="C15" s="730" t="s">
        <v>482</v>
      </c>
      <c r="D15" s="731" t="s">
        <v>483</v>
      </c>
      <c r="E15" s="731" t="s">
        <v>484</v>
      </c>
      <c r="F15" s="731" t="s">
        <v>485</v>
      </c>
      <c r="G15" s="732" t="s">
        <v>486</v>
      </c>
      <c r="H15" s="732"/>
      <c r="I15" s="733" t="s">
        <v>487</v>
      </c>
    </row>
    <row r="16" spans="1:9" ht="24" customHeight="1">
      <c r="A16" s="729" t="s">
        <v>488</v>
      </c>
      <c r="B16" s="729"/>
      <c r="C16" s="730" t="s">
        <v>489</v>
      </c>
      <c r="D16" s="731" t="s">
        <v>490</v>
      </c>
      <c r="E16" s="731" t="s">
        <v>491</v>
      </c>
      <c r="F16" s="731" t="s">
        <v>492</v>
      </c>
      <c r="G16" s="732" t="s">
        <v>493</v>
      </c>
      <c r="H16" s="732"/>
      <c r="I16" s="733" t="s">
        <v>494</v>
      </c>
    </row>
    <row r="17" spans="1:9" ht="24" customHeight="1">
      <c r="A17" s="729" t="s">
        <v>495</v>
      </c>
      <c r="B17" s="729"/>
      <c r="C17" s="730" t="s">
        <v>496</v>
      </c>
      <c r="D17" s="731" t="s">
        <v>497</v>
      </c>
      <c r="E17" s="731" t="s">
        <v>498</v>
      </c>
      <c r="F17" s="731" t="s">
        <v>499</v>
      </c>
      <c r="G17" s="732" t="s">
        <v>500</v>
      </c>
      <c r="H17" s="732"/>
      <c r="I17" s="733" t="s">
        <v>501</v>
      </c>
    </row>
    <row r="18" spans="1:9" ht="24" customHeight="1">
      <c r="A18" s="729" t="s">
        <v>502</v>
      </c>
      <c r="B18" s="729"/>
      <c r="C18" s="730" t="s">
        <v>503</v>
      </c>
      <c r="D18" s="731" t="s">
        <v>504</v>
      </c>
      <c r="E18" s="731" t="s">
        <v>505</v>
      </c>
      <c r="F18" s="731" t="s">
        <v>506</v>
      </c>
      <c r="G18" s="732" t="s">
        <v>507</v>
      </c>
      <c r="H18" s="732"/>
      <c r="I18" s="733" t="s">
        <v>508</v>
      </c>
    </row>
    <row r="19" spans="1:9" ht="24" customHeight="1">
      <c r="A19" s="729" t="s">
        <v>509</v>
      </c>
      <c r="B19" s="729"/>
      <c r="C19" s="730" t="s">
        <v>510</v>
      </c>
      <c r="D19" s="731" t="s">
        <v>511</v>
      </c>
      <c r="E19" s="731" t="s">
        <v>512</v>
      </c>
      <c r="F19" s="731" t="s">
        <v>513</v>
      </c>
      <c r="G19" s="732" t="s">
        <v>514</v>
      </c>
      <c r="H19" s="732"/>
      <c r="I19" s="733" t="s">
        <v>515</v>
      </c>
    </row>
    <row r="20" spans="1:9" ht="24" customHeight="1">
      <c r="A20" s="729" t="s">
        <v>516</v>
      </c>
      <c r="B20" s="729"/>
      <c r="C20" s="730" t="s">
        <v>517</v>
      </c>
      <c r="D20" s="731" t="s">
        <v>518</v>
      </c>
      <c r="E20" s="731" t="s">
        <v>519</v>
      </c>
      <c r="F20" s="731" t="s">
        <v>520</v>
      </c>
      <c r="G20" s="732" t="s">
        <v>521</v>
      </c>
      <c r="H20" s="732"/>
      <c r="I20" s="733" t="s">
        <v>522</v>
      </c>
    </row>
    <row r="21" spans="1:9" ht="24" customHeight="1">
      <c r="A21" s="729" t="s">
        <v>523</v>
      </c>
      <c r="B21" s="729"/>
      <c r="C21" s="730" t="s">
        <v>524</v>
      </c>
      <c r="D21" s="731" t="s">
        <v>525</v>
      </c>
      <c r="E21" s="731" t="s">
        <v>526</v>
      </c>
      <c r="F21" s="731" t="s">
        <v>527</v>
      </c>
      <c r="G21" s="732" t="s">
        <v>528</v>
      </c>
      <c r="H21" s="732"/>
      <c r="I21" s="733" t="s">
        <v>529</v>
      </c>
    </row>
    <row r="22" spans="1:9" ht="24" customHeight="1">
      <c r="A22" s="729" t="s">
        <v>530</v>
      </c>
      <c r="B22" s="729"/>
      <c r="C22" s="730" t="s">
        <v>531</v>
      </c>
      <c r="D22" s="731" t="s">
        <v>532</v>
      </c>
      <c r="E22" s="731" t="s">
        <v>533</v>
      </c>
      <c r="F22" s="731" t="s">
        <v>534</v>
      </c>
      <c r="G22" s="732" t="s">
        <v>535</v>
      </c>
      <c r="H22" s="732"/>
      <c r="I22" s="733" t="s">
        <v>536</v>
      </c>
    </row>
    <row r="23" spans="1:9" ht="24" customHeight="1">
      <c r="A23" s="729" t="s">
        <v>537</v>
      </c>
      <c r="B23" s="729"/>
      <c r="C23" s="730" t="s">
        <v>538</v>
      </c>
      <c r="D23" s="731" t="s">
        <v>539</v>
      </c>
      <c r="E23" s="731" t="s">
        <v>540</v>
      </c>
      <c r="F23" s="731" t="s">
        <v>541</v>
      </c>
      <c r="G23" s="732" t="s">
        <v>542</v>
      </c>
      <c r="H23" s="732"/>
      <c r="I23" s="733" t="s">
        <v>543</v>
      </c>
    </row>
    <row r="24" spans="1:9" ht="24" customHeight="1">
      <c r="A24" s="729" t="s">
        <v>544</v>
      </c>
      <c r="B24" s="729"/>
      <c r="C24" s="730" t="s">
        <v>545</v>
      </c>
      <c r="D24" s="731" t="s">
        <v>546</v>
      </c>
      <c r="E24" s="731" t="s">
        <v>547</v>
      </c>
      <c r="F24" s="731" t="s">
        <v>548</v>
      </c>
      <c r="G24" s="732" t="s">
        <v>549</v>
      </c>
      <c r="H24" s="732"/>
      <c r="I24" s="733" t="s">
        <v>550</v>
      </c>
    </row>
    <row r="25" spans="1:9" ht="24" customHeight="1">
      <c r="A25" s="729" t="s">
        <v>551</v>
      </c>
      <c r="B25" s="729"/>
      <c r="C25" s="730" t="s">
        <v>552</v>
      </c>
      <c r="D25" s="731" t="s">
        <v>553</v>
      </c>
      <c r="E25" s="731" t="s">
        <v>554</v>
      </c>
      <c r="F25" s="731" t="s">
        <v>555</v>
      </c>
      <c r="G25" s="732" t="s">
        <v>556</v>
      </c>
      <c r="H25" s="732"/>
      <c r="I25" s="733" t="s">
        <v>557</v>
      </c>
    </row>
    <row r="26" spans="1:9" ht="24" customHeight="1">
      <c r="A26" s="729" t="s">
        <v>558</v>
      </c>
      <c r="B26" s="729"/>
      <c r="C26" s="730" t="s">
        <v>559</v>
      </c>
      <c r="D26" s="731" t="s">
        <v>560</v>
      </c>
      <c r="E26" s="731" t="s">
        <v>561</v>
      </c>
      <c r="F26" s="731" t="s">
        <v>562</v>
      </c>
      <c r="G26" s="732" t="s">
        <v>563</v>
      </c>
      <c r="H26" s="732"/>
      <c r="I26" s="733" t="s">
        <v>564</v>
      </c>
    </row>
    <row r="27" spans="1:9" ht="24" customHeight="1">
      <c r="A27" s="729" t="s">
        <v>565</v>
      </c>
      <c r="B27" s="729"/>
      <c r="C27" s="734" t="s">
        <v>566</v>
      </c>
      <c r="D27" s="732" t="s">
        <v>567</v>
      </c>
      <c r="E27" s="732" t="s">
        <v>568</v>
      </c>
      <c r="F27" s="732" t="s">
        <v>569</v>
      </c>
      <c r="G27" s="732" t="s">
        <v>570</v>
      </c>
      <c r="H27" s="732"/>
      <c r="I27" s="735" t="s">
        <v>571</v>
      </c>
    </row>
    <row r="28" spans="1:9" ht="409.6" hidden="1" customHeight="1">
      <c r="A28" s="729"/>
      <c r="B28" s="729"/>
      <c r="C28" s="734"/>
      <c r="D28" s="732"/>
      <c r="E28" s="732"/>
      <c r="F28" s="732"/>
      <c r="G28" s="732"/>
      <c r="H28" s="732"/>
      <c r="I28" s="735"/>
    </row>
    <row r="29" spans="1:9" ht="24" customHeight="1">
      <c r="A29" s="729" t="s">
        <v>572</v>
      </c>
      <c r="B29" s="729"/>
      <c r="C29" s="730" t="s">
        <v>573</v>
      </c>
      <c r="D29" s="731" t="s">
        <v>574</v>
      </c>
      <c r="E29" s="731" t="s">
        <v>575</v>
      </c>
      <c r="F29" s="731" t="s">
        <v>576</v>
      </c>
      <c r="G29" s="732" t="s">
        <v>577</v>
      </c>
      <c r="H29" s="732"/>
      <c r="I29" s="733" t="s">
        <v>578</v>
      </c>
    </row>
    <row r="30" spans="1:9" ht="24" customHeight="1">
      <c r="A30" s="729" t="s">
        <v>579</v>
      </c>
      <c r="B30" s="729"/>
      <c r="C30" s="730" t="s">
        <v>580</v>
      </c>
      <c r="D30" s="731" t="s">
        <v>581</v>
      </c>
      <c r="E30" s="731" t="s">
        <v>582</v>
      </c>
      <c r="F30" s="731" t="s">
        <v>583</v>
      </c>
      <c r="G30" s="732" t="s">
        <v>584</v>
      </c>
      <c r="H30" s="732"/>
      <c r="I30" s="733" t="s">
        <v>585</v>
      </c>
    </row>
    <row r="31" spans="1:9" ht="24" customHeight="1">
      <c r="A31" s="729" t="s">
        <v>586</v>
      </c>
      <c r="B31" s="729"/>
      <c r="C31" s="730" t="s">
        <v>587</v>
      </c>
      <c r="D31" s="731" t="s">
        <v>588</v>
      </c>
      <c r="E31" s="731" t="s">
        <v>589</v>
      </c>
      <c r="F31" s="731" t="s">
        <v>590</v>
      </c>
      <c r="G31" s="732" t="s">
        <v>591</v>
      </c>
      <c r="H31" s="732"/>
      <c r="I31" s="733" t="s">
        <v>592</v>
      </c>
    </row>
    <row r="32" spans="1:9" ht="24" customHeight="1">
      <c r="A32" s="729" t="s">
        <v>593</v>
      </c>
      <c r="B32" s="729"/>
      <c r="C32" s="730" t="s">
        <v>594</v>
      </c>
      <c r="D32" s="731" t="s">
        <v>595</v>
      </c>
      <c r="E32" s="731" t="s">
        <v>596</v>
      </c>
      <c r="F32" s="731" t="s">
        <v>597</v>
      </c>
      <c r="G32" s="732" t="s">
        <v>598</v>
      </c>
      <c r="H32" s="732"/>
      <c r="I32" s="733" t="s">
        <v>599</v>
      </c>
    </row>
    <row r="33" spans="1:9" ht="24" customHeight="1">
      <c r="A33" s="729" t="s">
        <v>600</v>
      </c>
      <c r="B33" s="729"/>
      <c r="C33" s="730" t="s">
        <v>601</v>
      </c>
      <c r="D33" s="731" t="s">
        <v>602</v>
      </c>
      <c r="E33" s="731" t="s">
        <v>603</v>
      </c>
      <c r="F33" s="731" t="s">
        <v>604</v>
      </c>
      <c r="G33" s="732" t="s">
        <v>605</v>
      </c>
      <c r="H33" s="732"/>
      <c r="I33" s="733" t="s">
        <v>606</v>
      </c>
    </row>
    <row r="34" spans="1:9" ht="24" customHeight="1">
      <c r="A34" s="729" t="s">
        <v>607</v>
      </c>
      <c r="B34" s="729"/>
      <c r="C34" s="730" t="s">
        <v>608</v>
      </c>
      <c r="D34" s="731" t="s">
        <v>609</v>
      </c>
      <c r="E34" s="731" t="s">
        <v>610</v>
      </c>
      <c r="F34" s="731" t="s">
        <v>611</v>
      </c>
      <c r="G34" s="732" t="s">
        <v>612</v>
      </c>
      <c r="H34" s="732"/>
      <c r="I34" s="733" t="s">
        <v>613</v>
      </c>
    </row>
    <row r="35" spans="1:9" ht="24" customHeight="1">
      <c r="A35" s="729" t="s">
        <v>614</v>
      </c>
      <c r="B35" s="729"/>
      <c r="C35" s="730" t="s">
        <v>615</v>
      </c>
      <c r="D35" s="731" t="s">
        <v>616</v>
      </c>
      <c r="E35" s="731" t="s">
        <v>615</v>
      </c>
      <c r="F35" s="731" t="s">
        <v>617</v>
      </c>
      <c r="G35" s="732" t="s">
        <v>618</v>
      </c>
      <c r="H35" s="732"/>
      <c r="I35" s="733" t="s">
        <v>619</v>
      </c>
    </row>
    <row r="36" spans="1:9" ht="24" customHeight="1">
      <c r="A36" s="729" t="s">
        <v>620</v>
      </c>
      <c r="B36" s="729"/>
      <c r="C36" s="730" t="s">
        <v>621</v>
      </c>
      <c r="D36" s="731" t="s">
        <v>622</v>
      </c>
      <c r="E36" s="731" t="s">
        <v>623</v>
      </c>
      <c r="F36" s="731" t="s">
        <v>624</v>
      </c>
      <c r="G36" s="732" t="s">
        <v>625</v>
      </c>
      <c r="H36" s="732"/>
      <c r="I36" s="733" t="s">
        <v>626</v>
      </c>
    </row>
    <row r="37" spans="1:9" ht="24" customHeight="1">
      <c r="A37" s="729" t="s">
        <v>627</v>
      </c>
      <c r="B37" s="729"/>
      <c r="C37" s="730" t="s">
        <v>628</v>
      </c>
      <c r="D37" s="731" t="s">
        <v>629</v>
      </c>
      <c r="E37" s="731" t="s">
        <v>630</v>
      </c>
      <c r="F37" s="731" t="s">
        <v>631</v>
      </c>
      <c r="G37" s="732" t="s">
        <v>632</v>
      </c>
      <c r="H37" s="732"/>
      <c r="I37" s="733" t="s">
        <v>633</v>
      </c>
    </row>
    <row r="38" spans="1:9" ht="24" customHeight="1">
      <c r="A38" s="729" t="s">
        <v>634</v>
      </c>
      <c r="B38" s="729"/>
      <c r="C38" s="730" t="s">
        <v>616</v>
      </c>
      <c r="D38" s="731" t="s">
        <v>635</v>
      </c>
      <c r="E38" s="731" t="s">
        <v>635</v>
      </c>
      <c r="F38" s="731" t="s">
        <v>636</v>
      </c>
      <c r="G38" s="732" t="s">
        <v>637</v>
      </c>
      <c r="H38" s="732"/>
      <c r="I38" s="733" t="s">
        <v>638</v>
      </c>
    </row>
    <row r="39" spans="1:9" ht="24" customHeight="1">
      <c r="A39" s="729" t="s">
        <v>639</v>
      </c>
      <c r="B39" s="729"/>
      <c r="C39" s="730" t="s">
        <v>616</v>
      </c>
      <c r="D39" s="731" t="s">
        <v>640</v>
      </c>
      <c r="E39" s="731" t="s">
        <v>640</v>
      </c>
      <c r="F39" s="731" t="s">
        <v>641</v>
      </c>
      <c r="G39" s="732" t="s">
        <v>642</v>
      </c>
      <c r="H39" s="732"/>
      <c r="I39" s="733" t="s">
        <v>643</v>
      </c>
    </row>
    <row r="40" spans="1:9" ht="24" customHeight="1">
      <c r="A40" s="724" t="s">
        <v>338</v>
      </c>
      <c r="B40" s="724"/>
      <c r="C40" s="730" t="s">
        <v>644</v>
      </c>
      <c r="D40" s="731" t="s">
        <v>645</v>
      </c>
      <c r="E40" s="731" t="s">
        <v>646</v>
      </c>
      <c r="F40" s="731" t="s">
        <v>647</v>
      </c>
      <c r="G40" s="732" t="s">
        <v>648</v>
      </c>
      <c r="H40" s="732"/>
      <c r="I40" s="733" t="s">
        <v>649</v>
      </c>
    </row>
    <row r="41" spans="1:9" ht="24" customHeight="1">
      <c r="A41" s="729" t="s">
        <v>460</v>
      </c>
      <c r="B41" s="729"/>
      <c r="C41" s="730" t="s">
        <v>616</v>
      </c>
      <c r="D41" s="731" t="s">
        <v>650</v>
      </c>
      <c r="E41" s="731" t="s">
        <v>650</v>
      </c>
      <c r="F41" s="731" t="s">
        <v>651</v>
      </c>
      <c r="G41" s="732" t="s">
        <v>652</v>
      </c>
      <c r="H41" s="732"/>
      <c r="I41" s="733" t="s">
        <v>653</v>
      </c>
    </row>
    <row r="42" spans="1:9" ht="24" customHeight="1">
      <c r="A42" s="729" t="s">
        <v>467</v>
      </c>
      <c r="B42" s="729"/>
      <c r="C42" s="730" t="s">
        <v>654</v>
      </c>
      <c r="D42" s="731" t="s">
        <v>655</v>
      </c>
      <c r="E42" s="731" t="s">
        <v>656</v>
      </c>
      <c r="F42" s="731" t="s">
        <v>657</v>
      </c>
      <c r="G42" s="732" t="s">
        <v>658</v>
      </c>
      <c r="H42" s="732"/>
      <c r="I42" s="733" t="s">
        <v>659</v>
      </c>
    </row>
    <row r="43" spans="1:9" ht="24" customHeight="1">
      <c r="A43" s="729" t="s">
        <v>474</v>
      </c>
      <c r="B43" s="729"/>
      <c r="C43" s="730" t="s">
        <v>616</v>
      </c>
      <c r="D43" s="731" t="s">
        <v>660</v>
      </c>
      <c r="E43" s="731" t="s">
        <v>660</v>
      </c>
      <c r="F43" s="731" t="s">
        <v>660</v>
      </c>
      <c r="G43" s="732" t="s">
        <v>660</v>
      </c>
      <c r="H43" s="732"/>
      <c r="I43" s="733" t="s">
        <v>616</v>
      </c>
    </row>
    <row r="44" spans="1:9" ht="24" customHeight="1">
      <c r="A44" s="729" t="s">
        <v>481</v>
      </c>
      <c r="B44" s="729"/>
      <c r="C44" s="730" t="s">
        <v>616</v>
      </c>
      <c r="D44" s="731" t="s">
        <v>661</v>
      </c>
      <c r="E44" s="731" t="s">
        <v>661</v>
      </c>
      <c r="F44" s="731" t="s">
        <v>661</v>
      </c>
      <c r="G44" s="732" t="s">
        <v>661</v>
      </c>
      <c r="H44" s="732"/>
      <c r="I44" s="733" t="s">
        <v>616</v>
      </c>
    </row>
    <row r="45" spans="1:9" ht="24" customHeight="1">
      <c r="A45" s="729" t="s">
        <v>488</v>
      </c>
      <c r="B45" s="729"/>
      <c r="C45" s="730" t="s">
        <v>662</v>
      </c>
      <c r="D45" s="731" t="s">
        <v>663</v>
      </c>
      <c r="E45" s="731" t="s">
        <v>664</v>
      </c>
      <c r="F45" s="731" t="s">
        <v>665</v>
      </c>
      <c r="G45" s="732" t="s">
        <v>666</v>
      </c>
      <c r="H45" s="732"/>
      <c r="I45" s="733" t="s">
        <v>667</v>
      </c>
    </row>
    <row r="46" spans="1:9" ht="24" customHeight="1">
      <c r="A46" s="729" t="s">
        <v>495</v>
      </c>
      <c r="B46" s="729"/>
      <c r="C46" s="730" t="s">
        <v>668</v>
      </c>
      <c r="D46" s="731" t="s">
        <v>669</v>
      </c>
      <c r="E46" s="731" t="s">
        <v>670</v>
      </c>
      <c r="F46" s="731" t="s">
        <v>671</v>
      </c>
      <c r="G46" s="732" t="s">
        <v>671</v>
      </c>
      <c r="H46" s="732"/>
      <c r="I46" s="733" t="s">
        <v>672</v>
      </c>
    </row>
    <row r="47" spans="1:9" ht="24" customHeight="1">
      <c r="A47" s="729" t="s">
        <v>509</v>
      </c>
      <c r="B47" s="729"/>
      <c r="C47" s="730" t="s">
        <v>616</v>
      </c>
      <c r="D47" s="731" t="s">
        <v>673</v>
      </c>
      <c r="E47" s="731" t="s">
        <v>673</v>
      </c>
      <c r="F47" s="731" t="s">
        <v>674</v>
      </c>
      <c r="G47" s="732" t="s">
        <v>675</v>
      </c>
      <c r="H47" s="732"/>
      <c r="I47" s="733" t="s">
        <v>676</v>
      </c>
    </row>
    <row r="48" spans="1:9" ht="24" customHeight="1">
      <c r="A48" s="729" t="s">
        <v>530</v>
      </c>
      <c r="B48" s="729"/>
      <c r="C48" s="730" t="s">
        <v>677</v>
      </c>
      <c r="D48" s="731" t="s">
        <v>678</v>
      </c>
      <c r="E48" s="731" t="s">
        <v>679</v>
      </c>
      <c r="F48" s="731" t="s">
        <v>680</v>
      </c>
      <c r="G48" s="732" t="s">
        <v>681</v>
      </c>
      <c r="H48" s="732"/>
      <c r="I48" s="733" t="s">
        <v>682</v>
      </c>
    </row>
    <row r="49" spans="1:9" ht="24" customHeight="1">
      <c r="A49" s="729" t="s">
        <v>551</v>
      </c>
      <c r="B49" s="729"/>
      <c r="C49" s="730" t="s">
        <v>616</v>
      </c>
      <c r="D49" s="731" t="s">
        <v>683</v>
      </c>
      <c r="E49" s="731" t="s">
        <v>683</v>
      </c>
      <c r="F49" s="731" t="s">
        <v>684</v>
      </c>
      <c r="G49" s="732" t="s">
        <v>685</v>
      </c>
      <c r="H49" s="732"/>
      <c r="I49" s="733" t="s">
        <v>686</v>
      </c>
    </row>
    <row r="50" spans="1:9" ht="24" customHeight="1">
      <c r="A50" s="729" t="s">
        <v>565</v>
      </c>
      <c r="B50" s="729"/>
      <c r="C50" s="730" t="s">
        <v>616</v>
      </c>
      <c r="D50" s="731" t="s">
        <v>687</v>
      </c>
      <c r="E50" s="731" t="s">
        <v>687</v>
      </c>
      <c r="F50" s="731" t="s">
        <v>688</v>
      </c>
      <c r="G50" s="732" t="s">
        <v>689</v>
      </c>
      <c r="H50" s="732"/>
      <c r="I50" s="733" t="s">
        <v>690</v>
      </c>
    </row>
    <row r="51" spans="1:9" ht="24" customHeight="1">
      <c r="A51" s="729" t="s">
        <v>572</v>
      </c>
      <c r="B51" s="729"/>
      <c r="C51" s="730" t="s">
        <v>691</v>
      </c>
      <c r="D51" s="731" t="s">
        <v>692</v>
      </c>
      <c r="E51" s="731" t="s">
        <v>693</v>
      </c>
      <c r="F51" s="731" t="s">
        <v>694</v>
      </c>
      <c r="G51" s="732" t="s">
        <v>695</v>
      </c>
      <c r="H51" s="732"/>
      <c r="I51" s="733" t="s">
        <v>696</v>
      </c>
    </row>
    <row r="52" spans="1:9" ht="24" customHeight="1">
      <c r="A52" s="729" t="s">
        <v>579</v>
      </c>
      <c r="B52" s="729"/>
      <c r="C52" s="730" t="s">
        <v>616</v>
      </c>
      <c r="D52" s="731" t="s">
        <v>697</v>
      </c>
      <c r="E52" s="731" t="s">
        <v>697</v>
      </c>
      <c r="F52" s="731" t="s">
        <v>697</v>
      </c>
      <c r="G52" s="732" t="s">
        <v>698</v>
      </c>
      <c r="H52" s="732"/>
      <c r="I52" s="733" t="s">
        <v>616</v>
      </c>
    </row>
    <row r="53" spans="1:9" ht="24" customHeight="1">
      <c r="A53" s="729" t="s">
        <v>593</v>
      </c>
      <c r="B53" s="729"/>
      <c r="C53" s="730" t="s">
        <v>699</v>
      </c>
      <c r="D53" s="731" t="s">
        <v>700</v>
      </c>
      <c r="E53" s="731" t="s">
        <v>701</v>
      </c>
      <c r="F53" s="731" t="s">
        <v>702</v>
      </c>
      <c r="G53" s="732" t="s">
        <v>703</v>
      </c>
      <c r="H53" s="732"/>
      <c r="I53" s="733" t="s">
        <v>704</v>
      </c>
    </row>
    <row r="54" spans="1:9" ht="36.75" customHeight="1">
      <c r="A54" s="729" t="s">
        <v>600</v>
      </c>
      <c r="B54" s="729"/>
      <c r="C54" s="730" t="s">
        <v>705</v>
      </c>
      <c r="D54" s="731" t="s">
        <v>706</v>
      </c>
      <c r="E54" s="731" t="s">
        <v>707</v>
      </c>
      <c r="F54" s="731" t="s">
        <v>708</v>
      </c>
      <c r="G54" s="732" t="s">
        <v>709</v>
      </c>
      <c r="H54" s="732"/>
      <c r="I54" s="733" t="s">
        <v>710</v>
      </c>
    </row>
    <row r="55" spans="1:9" ht="24" customHeight="1" thickBot="1">
      <c r="A55" s="729" t="s">
        <v>627</v>
      </c>
      <c r="B55" s="729"/>
      <c r="C55" s="736" t="s">
        <v>711</v>
      </c>
      <c r="D55" s="737" t="s">
        <v>712</v>
      </c>
      <c r="E55" s="737" t="s">
        <v>713</v>
      </c>
      <c r="F55" s="737" t="s">
        <v>712</v>
      </c>
      <c r="G55" s="738" t="s">
        <v>712</v>
      </c>
      <c r="H55" s="738"/>
      <c r="I55" s="739" t="s">
        <v>711</v>
      </c>
    </row>
    <row r="56" spans="1:9" ht="26.25" customHeight="1" thickBot="1">
      <c r="A56" s="740" t="s">
        <v>339</v>
      </c>
      <c r="B56" s="741"/>
      <c r="C56" s="742" t="s">
        <v>714</v>
      </c>
      <c r="D56" s="742" t="s">
        <v>715</v>
      </c>
      <c r="E56" s="742" t="s">
        <v>716</v>
      </c>
      <c r="F56" s="742" t="s">
        <v>717</v>
      </c>
      <c r="G56" s="743" t="s">
        <v>718</v>
      </c>
      <c r="H56" s="743"/>
      <c r="I56" s="744" t="s">
        <v>719</v>
      </c>
    </row>
  </sheetData>
  <mergeCells count="109">
    <mergeCell ref="A56:B56"/>
    <mergeCell ref="G56:H56"/>
    <mergeCell ref="A53:B53"/>
    <mergeCell ref="G53:H53"/>
    <mergeCell ref="A54:B54"/>
    <mergeCell ref="G54:H54"/>
    <mergeCell ref="A55:B55"/>
    <mergeCell ref="G55:H55"/>
    <mergeCell ref="A50:B50"/>
    <mergeCell ref="G50:H50"/>
    <mergeCell ref="A51:B51"/>
    <mergeCell ref="G51:H51"/>
    <mergeCell ref="A52:B52"/>
    <mergeCell ref="G52:H52"/>
    <mergeCell ref="A47:B47"/>
    <mergeCell ref="G47:H47"/>
    <mergeCell ref="A48:B48"/>
    <mergeCell ref="G48:H48"/>
    <mergeCell ref="A49:B49"/>
    <mergeCell ref="G49:H49"/>
    <mergeCell ref="A44:B44"/>
    <mergeCell ref="G44:H44"/>
    <mergeCell ref="A45:B45"/>
    <mergeCell ref="G45:H45"/>
    <mergeCell ref="A46:B46"/>
    <mergeCell ref="G46:H46"/>
    <mergeCell ref="A41:B41"/>
    <mergeCell ref="G41:H41"/>
    <mergeCell ref="A42:B42"/>
    <mergeCell ref="G42:H42"/>
    <mergeCell ref="A43:B43"/>
    <mergeCell ref="G43:H43"/>
    <mergeCell ref="A38:B38"/>
    <mergeCell ref="G38:H38"/>
    <mergeCell ref="A39:B39"/>
    <mergeCell ref="G39:H39"/>
    <mergeCell ref="A40:B40"/>
    <mergeCell ref="G40:H40"/>
    <mergeCell ref="A35:B35"/>
    <mergeCell ref="G35:H35"/>
    <mergeCell ref="A36:B36"/>
    <mergeCell ref="G36:H36"/>
    <mergeCell ref="A37:B37"/>
    <mergeCell ref="G37:H37"/>
    <mergeCell ref="A32:B32"/>
    <mergeCell ref="G32:H32"/>
    <mergeCell ref="A33:B33"/>
    <mergeCell ref="G33:H33"/>
    <mergeCell ref="A34:B34"/>
    <mergeCell ref="G34:H34"/>
    <mergeCell ref="I27:I28"/>
    <mergeCell ref="A29:B29"/>
    <mergeCell ref="G29:H29"/>
    <mergeCell ref="A30:B30"/>
    <mergeCell ref="G30:H30"/>
    <mergeCell ref="A31:B31"/>
    <mergeCell ref="G31:H31"/>
    <mergeCell ref="A26:B26"/>
    <mergeCell ref="G26:H26"/>
    <mergeCell ref="A27:B28"/>
    <mergeCell ref="C27:C28"/>
    <mergeCell ref="D27:D28"/>
    <mergeCell ref="E27:E28"/>
    <mergeCell ref="F27:F28"/>
    <mergeCell ref="G27:H28"/>
    <mergeCell ref="A23:B23"/>
    <mergeCell ref="G23:H23"/>
    <mergeCell ref="A24:B24"/>
    <mergeCell ref="G24:H24"/>
    <mergeCell ref="A25:B25"/>
    <mergeCell ref="G25:H25"/>
    <mergeCell ref="A20:B20"/>
    <mergeCell ref="G20:H20"/>
    <mergeCell ref="A21:B21"/>
    <mergeCell ref="G21:H21"/>
    <mergeCell ref="A22:B22"/>
    <mergeCell ref="G22:H22"/>
    <mergeCell ref="A17:B17"/>
    <mergeCell ref="G17:H17"/>
    <mergeCell ref="A18:B18"/>
    <mergeCell ref="G18:H18"/>
    <mergeCell ref="A19:B19"/>
    <mergeCell ref="G19:H19"/>
    <mergeCell ref="A14:B14"/>
    <mergeCell ref="G14:H14"/>
    <mergeCell ref="A15:B15"/>
    <mergeCell ref="G15:H15"/>
    <mergeCell ref="A16:B16"/>
    <mergeCell ref="G16:H16"/>
    <mergeCell ref="A11:B11"/>
    <mergeCell ref="G11:H11"/>
    <mergeCell ref="A12:B12"/>
    <mergeCell ref="G12:H12"/>
    <mergeCell ref="A13:B13"/>
    <mergeCell ref="G13:H13"/>
    <mergeCell ref="A7:B9"/>
    <mergeCell ref="C7:H7"/>
    <mergeCell ref="I7:I8"/>
    <mergeCell ref="G8:H8"/>
    <mergeCell ref="G9:H9"/>
    <mergeCell ref="A10:B10"/>
    <mergeCell ref="G10:H10"/>
    <mergeCell ref="A1:A5"/>
    <mergeCell ref="B1:G1"/>
    <mergeCell ref="H1:I5"/>
    <mergeCell ref="B2:G2"/>
    <mergeCell ref="B3:G3"/>
    <mergeCell ref="B4:G4"/>
    <mergeCell ref="B5:G5"/>
  </mergeCells>
  <pageMargins left="0" right="0" top="0" bottom="0" header="0.5" footer="0.5"/>
  <pageSetup pageOrder="overThenDown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7"/>
  <sheetViews>
    <sheetView tabSelected="1" zoomScaleNormal="100" workbookViewId="0">
      <selection activeCell="L14" sqref="L14"/>
    </sheetView>
  </sheetViews>
  <sheetFormatPr baseColWidth="10" defaultColWidth="9.140625" defaultRowHeight="12.75"/>
  <cols>
    <col min="1" max="1" width="15.140625" style="722" customWidth="1"/>
    <col min="2" max="2" width="17.140625" style="722" customWidth="1"/>
    <col min="3" max="3" width="16" style="722" customWidth="1"/>
    <col min="4" max="4" width="16.140625" style="722" customWidth="1"/>
    <col min="5" max="5" width="17.140625" style="722" customWidth="1"/>
    <col min="6" max="6" width="15.42578125" style="722" customWidth="1"/>
    <col min="7" max="7" width="15" style="722" customWidth="1"/>
    <col min="8" max="8" width="0.85546875" style="722" customWidth="1"/>
    <col min="9" max="9" width="15.85546875" style="722" customWidth="1"/>
    <col min="10" max="256" width="9.140625" style="722"/>
    <col min="257" max="257" width="15.140625" style="722" customWidth="1"/>
    <col min="258" max="258" width="17.140625" style="722" customWidth="1"/>
    <col min="259" max="259" width="16" style="722" customWidth="1"/>
    <col min="260" max="260" width="16.140625" style="722" customWidth="1"/>
    <col min="261" max="261" width="17.140625" style="722" customWidth="1"/>
    <col min="262" max="262" width="15.42578125" style="722" customWidth="1"/>
    <col min="263" max="263" width="15" style="722" customWidth="1"/>
    <col min="264" max="264" width="0.85546875" style="722" customWidth="1"/>
    <col min="265" max="265" width="15.85546875" style="722" customWidth="1"/>
    <col min="266" max="512" width="9.140625" style="722"/>
    <col min="513" max="513" width="15.140625" style="722" customWidth="1"/>
    <col min="514" max="514" width="17.140625" style="722" customWidth="1"/>
    <col min="515" max="515" width="16" style="722" customWidth="1"/>
    <col min="516" max="516" width="16.140625" style="722" customWidth="1"/>
    <col min="517" max="517" width="17.140625" style="722" customWidth="1"/>
    <col min="518" max="518" width="15.42578125" style="722" customWidth="1"/>
    <col min="519" max="519" width="15" style="722" customWidth="1"/>
    <col min="520" max="520" width="0.85546875" style="722" customWidth="1"/>
    <col min="521" max="521" width="15.85546875" style="722" customWidth="1"/>
    <col min="522" max="768" width="9.140625" style="722"/>
    <col min="769" max="769" width="15.140625" style="722" customWidth="1"/>
    <col min="770" max="770" width="17.140625" style="722" customWidth="1"/>
    <col min="771" max="771" width="16" style="722" customWidth="1"/>
    <col min="772" max="772" width="16.140625" style="722" customWidth="1"/>
    <col min="773" max="773" width="17.140625" style="722" customWidth="1"/>
    <col min="774" max="774" width="15.42578125" style="722" customWidth="1"/>
    <col min="775" max="775" width="15" style="722" customWidth="1"/>
    <col min="776" max="776" width="0.85546875" style="722" customWidth="1"/>
    <col min="777" max="777" width="15.85546875" style="722" customWidth="1"/>
    <col min="778" max="1024" width="9.140625" style="722"/>
    <col min="1025" max="1025" width="15.140625" style="722" customWidth="1"/>
    <col min="1026" max="1026" width="17.140625" style="722" customWidth="1"/>
    <col min="1027" max="1027" width="16" style="722" customWidth="1"/>
    <col min="1028" max="1028" width="16.140625" style="722" customWidth="1"/>
    <col min="1029" max="1029" width="17.140625" style="722" customWidth="1"/>
    <col min="1030" max="1030" width="15.42578125" style="722" customWidth="1"/>
    <col min="1031" max="1031" width="15" style="722" customWidth="1"/>
    <col min="1032" max="1032" width="0.85546875" style="722" customWidth="1"/>
    <col min="1033" max="1033" width="15.85546875" style="722" customWidth="1"/>
    <col min="1034" max="1280" width="9.140625" style="722"/>
    <col min="1281" max="1281" width="15.140625" style="722" customWidth="1"/>
    <col min="1282" max="1282" width="17.140625" style="722" customWidth="1"/>
    <col min="1283" max="1283" width="16" style="722" customWidth="1"/>
    <col min="1284" max="1284" width="16.140625" style="722" customWidth="1"/>
    <col min="1285" max="1285" width="17.140625" style="722" customWidth="1"/>
    <col min="1286" max="1286" width="15.42578125" style="722" customWidth="1"/>
    <col min="1287" max="1287" width="15" style="722" customWidth="1"/>
    <col min="1288" max="1288" width="0.85546875" style="722" customWidth="1"/>
    <col min="1289" max="1289" width="15.85546875" style="722" customWidth="1"/>
    <col min="1290" max="1536" width="9.140625" style="722"/>
    <col min="1537" max="1537" width="15.140625" style="722" customWidth="1"/>
    <col min="1538" max="1538" width="17.140625" style="722" customWidth="1"/>
    <col min="1539" max="1539" width="16" style="722" customWidth="1"/>
    <col min="1540" max="1540" width="16.140625" style="722" customWidth="1"/>
    <col min="1541" max="1541" width="17.140625" style="722" customWidth="1"/>
    <col min="1542" max="1542" width="15.42578125" style="722" customWidth="1"/>
    <col min="1543" max="1543" width="15" style="722" customWidth="1"/>
    <col min="1544" max="1544" width="0.85546875" style="722" customWidth="1"/>
    <col min="1545" max="1545" width="15.85546875" style="722" customWidth="1"/>
    <col min="1546" max="1792" width="9.140625" style="722"/>
    <col min="1793" max="1793" width="15.140625" style="722" customWidth="1"/>
    <col min="1794" max="1794" width="17.140625" style="722" customWidth="1"/>
    <col min="1795" max="1795" width="16" style="722" customWidth="1"/>
    <col min="1796" max="1796" width="16.140625" style="722" customWidth="1"/>
    <col min="1797" max="1797" width="17.140625" style="722" customWidth="1"/>
    <col min="1798" max="1798" width="15.42578125" style="722" customWidth="1"/>
    <col min="1799" max="1799" width="15" style="722" customWidth="1"/>
    <col min="1800" max="1800" width="0.85546875" style="722" customWidth="1"/>
    <col min="1801" max="1801" width="15.85546875" style="722" customWidth="1"/>
    <col min="1802" max="2048" width="9.140625" style="722"/>
    <col min="2049" max="2049" width="15.140625" style="722" customWidth="1"/>
    <col min="2050" max="2050" width="17.140625" style="722" customWidth="1"/>
    <col min="2051" max="2051" width="16" style="722" customWidth="1"/>
    <col min="2052" max="2052" width="16.140625" style="722" customWidth="1"/>
    <col min="2053" max="2053" width="17.140625" style="722" customWidth="1"/>
    <col min="2054" max="2054" width="15.42578125" style="722" customWidth="1"/>
    <col min="2055" max="2055" width="15" style="722" customWidth="1"/>
    <col min="2056" max="2056" width="0.85546875" style="722" customWidth="1"/>
    <col min="2057" max="2057" width="15.85546875" style="722" customWidth="1"/>
    <col min="2058" max="2304" width="9.140625" style="722"/>
    <col min="2305" max="2305" width="15.140625" style="722" customWidth="1"/>
    <col min="2306" max="2306" width="17.140625" style="722" customWidth="1"/>
    <col min="2307" max="2307" width="16" style="722" customWidth="1"/>
    <col min="2308" max="2308" width="16.140625" style="722" customWidth="1"/>
    <col min="2309" max="2309" width="17.140625" style="722" customWidth="1"/>
    <col min="2310" max="2310" width="15.42578125" style="722" customWidth="1"/>
    <col min="2311" max="2311" width="15" style="722" customWidth="1"/>
    <col min="2312" max="2312" width="0.85546875" style="722" customWidth="1"/>
    <col min="2313" max="2313" width="15.85546875" style="722" customWidth="1"/>
    <col min="2314" max="2560" width="9.140625" style="722"/>
    <col min="2561" max="2561" width="15.140625" style="722" customWidth="1"/>
    <col min="2562" max="2562" width="17.140625" style="722" customWidth="1"/>
    <col min="2563" max="2563" width="16" style="722" customWidth="1"/>
    <col min="2564" max="2564" width="16.140625" style="722" customWidth="1"/>
    <col min="2565" max="2565" width="17.140625" style="722" customWidth="1"/>
    <col min="2566" max="2566" width="15.42578125" style="722" customWidth="1"/>
    <col min="2567" max="2567" width="15" style="722" customWidth="1"/>
    <col min="2568" max="2568" width="0.85546875" style="722" customWidth="1"/>
    <col min="2569" max="2569" width="15.85546875" style="722" customWidth="1"/>
    <col min="2570" max="2816" width="9.140625" style="722"/>
    <col min="2817" max="2817" width="15.140625" style="722" customWidth="1"/>
    <col min="2818" max="2818" width="17.140625" style="722" customWidth="1"/>
    <col min="2819" max="2819" width="16" style="722" customWidth="1"/>
    <col min="2820" max="2820" width="16.140625" style="722" customWidth="1"/>
    <col min="2821" max="2821" width="17.140625" style="722" customWidth="1"/>
    <col min="2822" max="2822" width="15.42578125" style="722" customWidth="1"/>
    <col min="2823" max="2823" width="15" style="722" customWidth="1"/>
    <col min="2824" max="2824" width="0.85546875" style="722" customWidth="1"/>
    <col min="2825" max="2825" width="15.85546875" style="722" customWidth="1"/>
    <col min="2826" max="3072" width="9.140625" style="722"/>
    <col min="3073" max="3073" width="15.140625" style="722" customWidth="1"/>
    <col min="3074" max="3074" width="17.140625" style="722" customWidth="1"/>
    <col min="3075" max="3075" width="16" style="722" customWidth="1"/>
    <col min="3076" max="3076" width="16.140625" style="722" customWidth="1"/>
    <col min="3077" max="3077" width="17.140625" style="722" customWidth="1"/>
    <col min="3078" max="3078" width="15.42578125" style="722" customWidth="1"/>
    <col min="3079" max="3079" width="15" style="722" customWidth="1"/>
    <col min="3080" max="3080" width="0.85546875" style="722" customWidth="1"/>
    <col min="3081" max="3081" width="15.85546875" style="722" customWidth="1"/>
    <col min="3082" max="3328" width="9.140625" style="722"/>
    <col min="3329" max="3329" width="15.140625" style="722" customWidth="1"/>
    <col min="3330" max="3330" width="17.140625" style="722" customWidth="1"/>
    <col min="3331" max="3331" width="16" style="722" customWidth="1"/>
    <col min="3332" max="3332" width="16.140625" style="722" customWidth="1"/>
    <col min="3333" max="3333" width="17.140625" style="722" customWidth="1"/>
    <col min="3334" max="3334" width="15.42578125" style="722" customWidth="1"/>
    <col min="3335" max="3335" width="15" style="722" customWidth="1"/>
    <col min="3336" max="3336" width="0.85546875" style="722" customWidth="1"/>
    <col min="3337" max="3337" width="15.85546875" style="722" customWidth="1"/>
    <col min="3338" max="3584" width="9.140625" style="722"/>
    <col min="3585" max="3585" width="15.140625" style="722" customWidth="1"/>
    <col min="3586" max="3586" width="17.140625" style="722" customWidth="1"/>
    <col min="3587" max="3587" width="16" style="722" customWidth="1"/>
    <col min="3588" max="3588" width="16.140625" style="722" customWidth="1"/>
    <col min="3589" max="3589" width="17.140625" style="722" customWidth="1"/>
    <col min="3590" max="3590" width="15.42578125" style="722" customWidth="1"/>
    <col min="3591" max="3591" width="15" style="722" customWidth="1"/>
    <col min="3592" max="3592" width="0.85546875" style="722" customWidth="1"/>
    <col min="3593" max="3593" width="15.85546875" style="722" customWidth="1"/>
    <col min="3594" max="3840" width="9.140625" style="722"/>
    <col min="3841" max="3841" width="15.140625" style="722" customWidth="1"/>
    <col min="3842" max="3842" width="17.140625" style="722" customWidth="1"/>
    <col min="3843" max="3843" width="16" style="722" customWidth="1"/>
    <col min="3844" max="3844" width="16.140625" style="722" customWidth="1"/>
    <col min="3845" max="3845" width="17.140625" style="722" customWidth="1"/>
    <col min="3846" max="3846" width="15.42578125" style="722" customWidth="1"/>
    <col min="3847" max="3847" width="15" style="722" customWidth="1"/>
    <col min="3848" max="3848" width="0.85546875" style="722" customWidth="1"/>
    <col min="3849" max="3849" width="15.85546875" style="722" customWidth="1"/>
    <col min="3850" max="4096" width="9.140625" style="722"/>
    <col min="4097" max="4097" width="15.140625" style="722" customWidth="1"/>
    <col min="4098" max="4098" width="17.140625" style="722" customWidth="1"/>
    <col min="4099" max="4099" width="16" style="722" customWidth="1"/>
    <col min="4100" max="4100" width="16.140625" style="722" customWidth="1"/>
    <col min="4101" max="4101" width="17.140625" style="722" customWidth="1"/>
    <col min="4102" max="4102" width="15.42578125" style="722" customWidth="1"/>
    <col min="4103" max="4103" width="15" style="722" customWidth="1"/>
    <col min="4104" max="4104" width="0.85546875" style="722" customWidth="1"/>
    <col min="4105" max="4105" width="15.85546875" style="722" customWidth="1"/>
    <col min="4106" max="4352" width="9.140625" style="722"/>
    <col min="4353" max="4353" width="15.140625" style="722" customWidth="1"/>
    <col min="4354" max="4354" width="17.140625" style="722" customWidth="1"/>
    <col min="4355" max="4355" width="16" style="722" customWidth="1"/>
    <col min="4356" max="4356" width="16.140625" style="722" customWidth="1"/>
    <col min="4357" max="4357" width="17.140625" style="722" customWidth="1"/>
    <col min="4358" max="4358" width="15.42578125" style="722" customWidth="1"/>
    <col min="4359" max="4359" width="15" style="722" customWidth="1"/>
    <col min="4360" max="4360" width="0.85546875" style="722" customWidth="1"/>
    <col min="4361" max="4361" width="15.85546875" style="722" customWidth="1"/>
    <col min="4362" max="4608" width="9.140625" style="722"/>
    <col min="4609" max="4609" width="15.140625" style="722" customWidth="1"/>
    <col min="4610" max="4610" width="17.140625" style="722" customWidth="1"/>
    <col min="4611" max="4611" width="16" style="722" customWidth="1"/>
    <col min="4612" max="4612" width="16.140625" style="722" customWidth="1"/>
    <col min="4613" max="4613" width="17.140625" style="722" customWidth="1"/>
    <col min="4614" max="4614" width="15.42578125" style="722" customWidth="1"/>
    <col min="4615" max="4615" width="15" style="722" customWidth="1"/>
    <col min="4616" max="4616" width="0.85546875" style="722" customWidth="1"/>
    <col min="4617" max="4617" width="15.85546875" style="722" customWidth="1"/>
    <col min="4618" max="4864" width="9.140625" style="722"/>
    <col min="4865" max="4865" width="15.140625" style="722" customWidth="1"/>
    <col min="4866" max="4866" width="17.140625" style="722" customWidth="1"/>
    <col min="4867" max="4867" width="16" style="722" customWidth="1"/>
    <col min="4868" max="4868" width="16.140625" style="722" customWidth="1"/>
    <col min="4869" max="4869" width="17.140625" style="722" customWidth="1"/>
    <col min="4870" max="4870" width="15.42578125" style="722" customWidth="1"/>
    <col min="4871" max="4871" width="15" style="722" customWidth="1"/>
    <col min="4872" max="4872" width="0.85546875" style="722" customWidth="1"/>
    <col min="4873" max="4873" width="15.85546875" style="722" customWidth="1"/>
    <col min="4874" max="5120" width="9.140625" style="722"/>
    <col min="5121" max="5121" width="15.140625" style="722" customWidth="1"/>
    <col min="5122" max="5122" width="17.140625" style="722" customWidth="1"/>
    <col min="5123" max="5123" width="16" style="722" customWidth="1"/>
    <col min="5124" max="5124" width="16.140625" style="722" customWidth="1"/>
    <col min="5125" max="5125" width="17.140625" style="722" customWidth="1"/>
    <col min="5126" max="5126" width="15.42578125" style="722" customWidth="1"/>
    <col min="5127" max="5127" width="15" style="722" customWidth="1"/>
    <col min="5128" max="5128" width="0.85546875" style="722" customWidth="1"/>
    <col min="5129" max="5129" width="15.85546875" style="722" customWidth="1"/>
    <col min="5130" max="5376" width="9.140625" style="722"/>
    <col min="5377" max="5377" width="15.140625" style="722" customWidth="1"/>
    <col min="5378" max="5378" width="17.140625" style="722" customWidth="1"/>
    <col min="5379" max="5379" width="16" style="722" customWidth="1"/>
    <col min="5380" max="5380" width="16.140625" style="722" customWidth="1"/>
    <col min="5381" max="5381" width="17.140625" style="722" customWidth="1"/>
    <col min="5382" max="5382" width="15.42578125" style="722" customWidth="1"/>
    <col min="5383" max="5383" width="15" style="722" customWidth="1"/>
    <col min="5384" max="5384" width="0.85546875" style="722" customWidth="1"/>
    <col min="5385" max="5385" width="15.85546875" style="722" customWidth="1"/>
    <col min="5386" max="5632" width="9.140625" style="722"/>
    <col min="5633" max="5633" width="15.140625" style="722" customWidth="1"/>
    <col min="5634" max="5634" width="17.140625" style="722" customWidth="1"/>
    <col min="5635" max="5635" width="16" style="722" customWidth="1"/>
    <col min="5636" max="5636" width="16.140625" style="722" customWidth="1"/>
    <col min="5637" max="5637" width="17.140625" style="722" customWidth="1"/>
    <col min="5638" max="5638" width="15.42578125" style="722" customWidth="1"/>
    <col min="5639" max="5639" width="15" style="722" customWidth="1"/>
    <col min="5640" max="5640" width="0.85546875" style="722" customWidth="1"/>
    <col min="5641" max="5641" width="15.85546875" style="722" customWidth="1"/>
    <col min="5642" max="5888" width="9.140625" style="722"/>
    <col min="5889" max="5889" width="15.140625" style="722" customWidth="1"/>
    <col min="5890" max="5890" width="17.140625" style="722" customWidth="1"/>
    <col min="5891" max="5891" width="16" style="722" customWidth="1"/>
    <col min="5892" max="5892" width="16.140625" style="722" customWidth="1"/>
    <col min="5893" max="5893" width="17.140625" style="722" customWidth="1"/>
    <col min="5894" max="5894" width="15.42578125" style="722" customWidth="1"/>
    <col min="5895" max="5895" width="15" style="722" customWidth="1"/>
    <col min="5896" max="5896" width="0.85546875" style="722" customWidth="1"/>
    <col min="5897" max="5897" width="15.85546875" style="722" customWidth="1"/>
    <col min="5898" max="6144" width="9.140625" style="722"/>
    <col min="6145" max="6145" width="15.140625" style="722" customWidth="1"/>
    <col min="6146" max="6146" width="17.140625" style="722" customWidth="1"/>
    <col min="6147" max="6147" width="16" style="722" customWidth="1"/>
    <col min="6148" max="6148" width="16.140625" style="722" customWidth="1"/>
    <col min="6149" max="6149" width="17.140625" style="722" customWidth="1"/>
    <col min="6150" max="6150" width="15.42578125" style="722" customWidth="1"/>
    <col min="6151" max="6151" width="15" style="722" customWidth="1"/>
    <col min="6152" max="6152" width="0.85546875" style="722" customWidth="1"/>
    <col min="6153" max="6153" width="15.85546875" style="722" customWidth="1"/>
    <col min="6154" max="6400" width="9.140625" style="722"/>
    <col min="6401" max="6401" width="15.140625" style="722" customWidth="1"/>
    <col min="6402" max="6402" width="17.140625" style="722" customWidth="1"/>
    <col min="6403" max="6403" width="16" style="722" customWidth="1"/>
    <col min="6404" max="6404" width="16.140625" style="722" customWidth="1"/>
    <col min="6405" max="6405" width="17.140625" style="722" customWidth="1"/>
    <col min="6406" max="6406" width="15.42578125" style="722" customWidth="1"/>
    <col min="6407" max="6407" width="15" style="722" customWidth="1"/>
    <col min="6408" max="6408" width="0.85546875" style="722" customWidth="1"/>
    <col min="6409" max="6409" width="15.85546875" style="722" customWidth="1"/>
    <col min="6410" max="6656" width="9.140625" style="722"/>
    <col min="6657" max="6657" width="15.140625" style="722" customWidth="1"/>
    <col min="6658" max="6658" width="17.140625" style="722" customWidth="1"/>
    <col min="6659" max="6659" width="16" style="722" customWidth="1"/>
    <col min="6660" max="6660" width="16.140625" style="722" customWidth="1"/>
    <col min="6661" max="6661" width="17.140625" style="722" customWidth="1"/>
    <col min="6662" max="6662" width="15.42578125" style="722" customWidth="1"/>
    <col min="6663" max="6663" width="15" style="722" customWidth="1"/>
    <col min="6664" max="6664" width="0.85546875" style="722" customWidth="1"/>
    <col min="6665" max="6665" width="15.85546875" style="722" customWidth="1"/>
    <col min="6666" max="6912" width="9.140625" style="722"/>
    <col min="6913" max="6913" width="15.140625" style="722" customWidth="1"/>
    <col min="6914" max="6914" width="17.140625" style="722" customWidth="1"/>
    <col min="6915" max="6915" width="16" style="722" customWidth="1"/>
    <col min="6916" max="6916" width="16.140625" style="722" customWidth="1"/>
    <col min="6917" max="6917" width="17.140625" style="722" customWidth="1"/>
    <col min="6918" max="6918" width="15.42578125" style="722" customWidth="1"/>
    <col min="6919" max="6919" width="15" style="722" customWidth="1"/>
    <col min="6920" max="6920" width="0.85546875" style="722" customWidth="1"/>
    <col min="6921" max="6921" width="15.85546875" style="722" customWidth="1"/>
    <col min="6922" max="7168" width="9.140625" style="722"/>
    <col min="7169" max="7169" width="15.140625" style="722" customWidth="1"/>
    <col min="7170" max="7170" width="17.140625" style="722" customWidth="1"/>
    <col min="7171" max="7171" width="16" style="722" customWidth="1"/>
    <col min="7172" max="7172" width="16.140625" style="722" customWidth="1"/>
    <col min="7173" max="7173" width="17.140625" style="722" customWidth="1"/>
    <col min="7174" max="7174" width="15.42578125" style="722" customWidth="1"/>
    <col min="7175" max="7175" width="15" style="722" customWidth="1"/>
    <col min="7176" max="7176" width="0.85546875" style="722" customWidth="1"/>
    <col min="7177" max="7177" width="15.85546875" style="722" customWidth="1"/>
    <col min="7178" max="7424" width="9.140625" style="722"/>
    <col min="7425" max="7425" width="15.140625" style="722" customWidth="1"/>
    <col min="7426" max="7426" width="17.140625" style="722" customWidth="1"/>
    <col min="7427" max="7427" width="16" style="722" customWidth="1"/>
    <col min="7428" max="7428" width="16.140625" style="722" customWidth="1"/>
    <col min="7429" max="7429" width="17.140625" style="722" customWidth="1"/>
    <col min="7430" max="7430" width="15.42578125" style="722" customWidth="1"/>
    <col min="7431" max="7431" width="15" style="722" customWidth="1"/>
    <col min="7432" max="7432" width="0.85546875" style="722" customWidth="1"/>
    <col min="7433" max="7433" width="15.85546875" style="722" customWidth="1"/>
    <col min="7434" max="7680" width="9.140625" style="722"/>
    <col min="7681" max="7681" width="15.140625" style="722" customWidth="1"/>
    <col min="7682" max="7682" width="17.140625" style="722" customWidth="1"/>
    <col min="7683" max="7683" width="16" style="722" customWidth="1"/>
    <col min="7684" max="7684" width="16.140625" style="722" customWidth="1"/>
    <col min="7685" max="7685" width="17.140625" style="722" customWidth="1"/>
    <col min="7686" max="7686" width="15.42578125" style="722" customWidth="1"/>
    <col min="7687" max="7687" width="15" style="722" customWidth="1"/>
    <col min="7688" max="7688" width="0.85546875" style="722" customWidth="1"/>
    <col min="7689" max="7689" width="15.85546875" style="722" customWidth="1"/>
    <col min="7690" max="7936" width="9.140625" style="722"/>
    <col min="7937" max="7937" width="15.140625" style="722" customWidth="1"/>
    <col min="7938" max="7938" width="17.140625" style="722" customWidth="1"/>
    <col min="7939" max="7939" width="16" style="722" customWidth="1"/>
    <col min="7940" max="7940" width="16.140625" style="722" customWidth="1"/>
    <col min="7941" max="7941" width="17.140625" style="722" customWidth="1"/>
    <col min="7942" max="7942" width="15.42578125" style="722" customWidth="1"/>
    <col min="7943" max="7943" width="15" style="722" customWidth="1"/>
    <col min="7944" max="7944" width="0.85546875" style="722" customWidth="1"/>
    <col min="7945" max="7945" width="15.85546875" style="722" customWidth="1"/>
    <col min="7946" max="8192" width="9.140625" style="722"/>
    <col min="8193" max="8193" width="15.140625" style="722" customWidth="1"/>
    <col min="8194" max="8194" width="17.140625" style="722" customWidth="1"/>
    <col min="8195" max="8195" width="16" style="722" customWidth="1"/>
    <col min="8196" max="8196" width="16.140625" style="722" customWidth="1"/>
    <col min="8197" max="8197" width="17.140625" style="722" customWidth="1"/>
    <col min="8198" max="8198" width="15.42578125" style="722" customWidth="1"/>
    <col min="8199" max="8199" width="15" style="722" customWidth="1"/>
    <col min="8200" max="8200" width="0.85546875" style="722" customWidth="1"/>
    <col min="8201" max="8201" width="15.85546875" style="722" customWidth="1"/>
    <col min="8202" max="8448" width="9.140625" style="722"/>
    <col min="8449" max="8449" width="15.140625" style="722" customWidth="1"/>
    <col min="8450" max="8450" width="17.140625" style="722" customWidth="1"/>
    <col min="8451" max="8451" width="16" style="722" customWidth="1"/>
    <col min="8452" max="8452" width="16.140625" style="722" customWidth="1"/>
    <col min="8453" max="8453" width="17.140625" style="722" customWidth="1"/>
    <col min="8454" max="8454" width="15.42578125" style="722" customWidth="1"/>
    <col min="8455" max="8455" width="15" style="722" customWidth="1"/>
    <col min="8456" max="8456" width="0.85546875" style="722" customWidth="1"/>
    <col min="8457" max="8457" width="15.85546875" style="722" customWidth="1"/>
    <col min="8458" max="8704" width="9.140625" style="722"/>
    <col min="8705" max="8705" width="15.140625" style="722" customWidth="1"/>
    <col min="8706" max="8706" width="17.140625" style="722" customWidth="1"/>
    <col min="8707" max="8707" width="16" style="722" customWidth="1"/>
    <col min="8708" max="8708" width="16.140625" style="722" customWidth="1"/>
    <col min="8709" max="8709" width="17.140625" style="722" customWidth="1"/>
    <col min="8710" max="8710" width="15.42578125" style="722" customWidth="1"/>
    <col min="8711" max="8711" width="15" style="722" customWidth="1"/>
    <col min="8712" max="8712" width="0.85546875" style="722" customWidth="1"/>
    <col min="8713" max="8713" width="15.85546875" style="722" customWidth="1"/>
    <col min="8714" max="8960" width="9.140625" style="722"/>
    <col min="8961" max="8961" width="15.140625" style="722" customWidth="1"/>
    <col min="8962" max="8962" width="17.140625" style="722" customWidth="1"/>
    <col min="8963" max="8963" width="16" style="722" customWidth="1"/>
    <col min="8964" max="8964" width="16.140625" style="722" customWidth="1"/>
    <col min="8965" max="8965" width="17.140625" style="722" customWidth="1"/>
    <col min="8966" max="8966" width="15.42578125" style="722" customWidth="1"/>
    <col min="8967" max="8967" width="15" style="722" customWidth="1"/>
    <col min="8968" max="8968" width="0.85546875" style="722" customWidth="1"/>
    <col min="8969" max="8969" width="15.85546875" style="722" customWidth="1"/>
    <col min="8970" max="9216" width="9.140625" style="722"/>
    <col min="9217" max="9217" width="15.140625" style="722" customWidth="1"/>
    <col min="9218" max="9218" width="17.140625" style="722" customWidth="1"/>
    <col min="9219" max="9219" width="16" style="722" customWidth="1"/>
    <col min="9220" max="9220" width="16.140625" style="722" customWidth="1"/>
    <col min="9221" max="9221" width="17.140625" style="722" customWidth="1"/>
    <col min="9222" max="9222" width="15.42578125" style="722" customWidth="1"/>
    <col min="9223" max="9223" width="15" style="722" customWidth="1"/>
    <col min="9224" max="9224" width="0.85546875" style="722" customWidth="1"/>
    <col min="9225" max="9225" width="15.85546875" style="722" customWidth="1"/>
    <col min="9226" max="9472" width="9.140625" style="722"/>
    <col min="9473" max="9473" width="15.140625" style="722" customWidth="1"/>
    <col min="9474" max="9474" width="17.140625" style="722" customWidth="1"/>
    <col min="9475" max="9475" width="16" style="722" customWidth="1"/>
    <col min="9476" max="9476" width="16.140625" style="722" customWidth="1"/>
    <col min="9477" max="9477" width="17.140625" style="722" customWidth="1"/>
    <col min="9478" max="9478" width="15.42578125" style="722" customWidth="1"/>
    <col min="9479" max="9479" width="15" style="722" customWidth="1"/>
    <col min="9480" max="9480" width="0.85546875" style="722" customWidth="1"/>
    <col min="9481" max="9481" width="15.85546875" style="722" customWidth="1"/>
    <col min="9482" max="9728" width="9.140625" style="722"/>
    <col min="9729" max="9729" width="15.140625" style="722" customWidth="1"/>
    <col min="9730" max="9730" width="17.140625" style="722" customWidth="1"/>
    <col min="9731" max="9731" width="16" style="722" customWidth="1"/>
    <col min="9732" max="9732" width="16.140625" style="722" customWidth="1"/>
    <col min="9733" max="9733" width="17.140625" style="722" customWidth="1"/>
    <col min="9734" max="9734" width="15.42578125" style="722" customWidth="1"/>
    <col min="9735" max="9735" width="15" style="722" customWidth="1"/>
    <col min="9736" max="9736" width="0.85546875" style="722" customWidth="1"/>
    <col min="9737" max="9737" width="15.85546875" style="722" customWidth="1"/>
    <col min="9738" max="9984" width="9.140625" style="722"/>
    <col min="9985" max="9985" width="15.140625" style="722" customWidth="1"/>
    <col min="9986" max="9986" width="17.140625" style="722" customWidth="1"/>
    <col min="9987" max="9987" width="16" style="722" customWidth="1"/>
    <col min="9988" max="9988" width="16.140625" style="722" customWidth="1"/>
    <col min="9989" max="9989" width="17.140625" style="722" customWidth="1"/>
    <col min="9990" max="9990" width="15.42578125" style="722" customWidth="1"/>
    <col min="9991" max="9991" width="15" style="722" customWidth="1"/>
    <col min="9992" max="9992" width="0.85546875" style="722" customWidth="1"/>
    <col min="9993" max="9993" width="15.85546875" style="722" customWidth="1"/>
    <col min="9994" max="10240" width="9.140625" style="722"/>
    <col min="10241" max="10241" width="15.140625" style="722" customWidth="1"/>
    <col min="10242" max="10242" width="17.140625" style="722" customWidth="1"/>
    <col min="10243" max="10243" width="16" style="722" customWidth="1"/>
    <col min="10244" max="10244" width="16.140625" style="722" customWidth="1"/>
    <col min="10245" max="10245" width="17.140625" style="722" customWidth="1"/>
    <col min="10246" max="10246" width="15.42578125" style="722" customWidth="1"/>
    <col min="10247" max="10247" width="15" style="722" customWidth="1"/>
    <col min="10248" max="10248" width="0.85546875" style="722" customWidth="1"/>
    <col min="10249" max="10249" width="15.85546875" style="722" customWidth="1"/>
    <col min="10250" max="10496" width="9.140625" style="722"/>
    <col min="10497" max="10497" width="15.140625" style="722" customWidth="1"/>
    <col min="10498" max="10498" width="17.140625" style="722" customWidth="1"/>
    <col min="10499" max="10499" width="16" style="722" customWidth="1"/>
    <col min="10500" max="10500" width="16.140625" style="722" customWidth="1"/>
    <col min="10501" max="10501" width="17.140625" style="722" customWidth="1"/>
    <col min="10502" max="10502" width="15.42578125" style="722" customWidth="1"/>
    <col min="10503" max="10503" width="15" style="722" customWidth="1"/>
    <col min="10504" max="10504" width="0.85546875" style="722" customWidth="1"/>
    <col min="10505" max="10505" width="15.85546875" style="722" customWidth="1"/>
    <col min="10506" max="10752" width="9.140625" style="722"/>
    <col min="10753" max="10753" width="15.140625" style="722" customWidth="1"/>
    <col min="10754" max="10754" width="17.140625" style="722" customWidth="1"/>
    <col min="10755" max="10755" width="16" style="722" customWidth="1"/>
    <col min="10756" max="10756" width="16.140625" style="722" customWidth="1"/>
    <col min="10757" max="10757" width="17.140625" style="722" customWidth="1"/>
    <col min="10758" max="10758" width="15.42578125" style="722" customWidth="1"/>
    <col min="10759" max="10759" width="15" style="722" customWidth="1"/>
    <col min="10760" max="10760" width="0.85546875" style="722" customWidth="1"/>
    <col min="10761" max="10761" width="15.85546875" style="722" customWidth="1"/>
    <col min="10762" max="11008" width="9.140625" style="722"/>
    <col min="11009" max="11009" width="15.140625" style="722" customWidth="1"/>
    <col min="11010" max="11010" width="17.140625" style="722" customWidth="1"/>
    <col min="11011" max="11011" width="16" style="722" customWidth="1"/>
    <col min="11012" max="11012" width="16.140625" style="722" customWidth="1"/>
    <col min="11013" max="11013" width="17.140625" style="722" customWidth="1"/>
    <col min="11014" max="11014" width="15.42578125" style="722" customWidth="1"/>
    <col min="11015" max="11015" width="15" style="722" customWidth="1"/>
    <col min="11016" max="11016" width="0.85546875" style="722" customWidth="1"/>
    <col min="11017" max="11017" width="15.85546875" style="722" customWidth="1"/>
    <col min="11018" max="11264" width="9.140625" style="722"/>
    <col min="11265" max="11265" width="15.140625" style="722" customWidth="1"/>
    <col min="11266" max="11266" width="17.140625" style="722" customWidth="1"/>
    <col min="11267" max="11267" width="16" style="722" customWidth="1"/>
    <col min="11268" max="11268" width="16.140625" style="722" customWidth="1"/>
    <col min="11269" max="11269" width="17.140625" style="722" customWidth="1"/>
    <col min="11270" max="11270" width="15.42578125" style="722" customWidth="1"/>
    <col min="11271" max="11271" width="15" style="722" customWidth="1"/>
    <col min="11272" max="11272" width="0.85546875" style="722" customWidth="1"/>
    <col min="11273" max="11273" width="15.85546875" style="722" customWidth="1"/>
    <col min="11274" max="11520" width="9.140625" style="722"/>
    <col min="11521" max="11521" width="15.140625" style="722" customWidth="1"/>
    <col min="11522" max="11522" width="17.140625" style="722" customWidth="1"/>
    <col min="11523" max="11523" width="16" style="722" customWidth="1"/>
    <col min="11524" max="11524" width="16.140625" style="722" customWidth="1"/>
    <col min="11525" max="11525" width="17.140625" style="722" customWidth="1"/>
    <col min="11526" max="11526" width="15.42578125" style="722" customWidth="1"/>
    <col min="11527" max="11527" width="15" style="722" customWidth="1"/>
    <col min="11528" max="11528" width="0.85546875" style="722" customWidth="1"/>
    <col min="11529" max="11529" width="15.85546875" style="722" customWidth="1"/>
    <col min="11530" max="11776" width="9.140625" style="722"/>
    <col min="11777" max="11777" width="15.140625" style="722" customWidth="1"/>
    <col min="11778" max="11778" width="17.140625" style="722" customWidth="1"/>
    <col min="11779" max="11779" width="16" style="722" customWidth="1"/>
    <col min="11780" max="11780" width="16.140625" style="722" customWidth="1"/>
    <col min="11781" max="11781" width="17.140625" style="722" customWidth="1"/>
    <col min="11782" max="11782" width="15.42578125" style="722" customWidth="1"/>
    <col min="11783" max="11783" width="15" style="722" customWidth="1"/>
    <col min="11784" max="11784" width="0.85546875" style="722" customWidth="1"/>
    <col min="11785" max="11785" width="15.85546875" style="722" customWidth="1"/>
    <col min="11786" max="12032" width="9.140625" style="722"/>
    <col min="12033" max="12033" width="15.140625" style="722" customWidth="1"/>
    <col min="12034" max="12034" width="17.140625" style="722" customWidth="1"/>
    <col min="12035" max="12035" width="16" style="722" customWidth="1"/>
    <col min="12036" max="12036" width="16.140625" style="722" customWidth="1"/>
    <col min="12037" max="12037" width="17.140625" style="722" customWidth="1"/>
    <col min="12038" max="12038" width="15.42578125" style="722" customWidth="1"/>
    <col min="12039" max="12039" width="15" style="722" customWidth="1"/>
    <col min="12040" max="12040" width="0.85546875" style="722" customWidth="1"/>
    <col min="12041" max="12041" width="15.85546875" style="722" customWidth="1"/>
    <col min="12042" max="12288" width="9.140625" style="722"/>
    <col min="12289" max="12289" width="15.140625" style="722" customWidth="1"/>
    <col min="12290" max="12290" width="17.140625" style="722" customWidth="1"/>
    <col min="12291" max="12291" width="16" style="722" customWidth="1"/>
    <col min="12292" max="12292" width="16.140625" style="722" customWidth="1"/>
    <col min="12293" max="12293" width="17.140625" style="722" customWidth="1"/>
    <col min="12294" max="12294" width="15.42578125" style="722" customWidth="1"/>
    <col min="12295" max="12295" width="15" style="722" customWidth="1"/>
    <col min="12296" max="12296" width="0.85546875" style="722" customWidth="1"/>
    <col min="12297" max="12297" width="15.85546875" style="722" customWidth="1"/>
    <col min="12298" max="12544" width="9.140625" style="722"/>
    <col min="12545" max="12545" width="15.140625" style="722" customWidth="1"/>
    <col min="12546" max="12546" width="17.140625" style="722" customWidth="1"/>
    <col min="12547" max="12547" width="16" style="722" customWidth="1"/>
    <col min="12548" max="12548" width="16.140625" style="722" customWidth="1"/>
    <col min="12549" max="12549" width="17.140625" style="722" customWidth="1"/>
    <col min="12550" max="12550" width="15.42578125" style="722" customWidth="1"/>
    <col min="12551" max="12551" width="15" style="722" customWidth="1"/>
    <col min="12552" max="12552" width="0.85546875" style="722" customWidth="1"/>
    <col min="12553" max="12553" width="15.85546875" style="722" customWidth="1"/>
    <col min="12554" max="12800" width="9.140625" style="722"/>
    <col min="12801" max="12801" width="15.140625" style="722" customWidth="1"/>
    <col min="12802" max="12802" width="17.140625" style="722" customWidth="1"/>
    <col min="12803" max="12803" width="16" style="722" customWidth="1"/>
    <col min="12804" max="12804" width="16.140625" style="722" customWidth="1"/>
    <col min="12805" max="12805" width="17.140625" style="722" customWidth="1"/>
    <col min="12806" max="12806" width="15.42578125" style="722" customWidth="1"/>
    <col min="12807" max="12807" width="15" style="722" customWidth="1"/>
    <col min="12808" max="12808" width="0.85546875" style="722" customWidth="1"/>
    <col min="12809" max="12809" width="15.85546875" style="722" customWidth="1"/>
    <col min="12810" max="13056" width="9.140625" style="722"/>
    <col min="13057" max="13057" width="15.140625" style="722" customWidth="1"/>
    <col min="13058" max="13058" width="17.140625" style="722" customWidth="1"/>
    <col min="13059" max="13059" width="16" style="722" customWidth="1"/>
    <col min="13060" max="13060" width="16.140625" style="722" customWidth="1"/>
    <col min="13061" max="13061" width="17.140625" style="722" customWidth="1"/>
    <col min="13062" max="13062" width="15.42578125" style="722" customWidth="1"/>
    <col min="13063" max="13063" width="15" style="722" customWidth="1"/>
    <col min="13064" max="13064" width="0.85546875" style="722" customWidth="1"/>
    <col min="13065" max="13065" width="15.85546875" style="722" customWidth="1"/>
    <col min="13066" max="13312" width="9.140625" style="722"/>
    <col min="13313" max="13313" width="15.140625" style="722" customWidth="1"/>
    <col min="13314" max="13314" width="17.140625" style="722" customWidth="1"/>
    <col min="13315" max="13315" width="16" style="722" customWidth="1"/>
    <col min="13316" max="13316" width="16.140625" style="722" customWidth="1"/>
    <col min="13317" max="13317" width="17.140625" style="722" customWidth="1"/>
    <col min="13318" max="13318" width="15.42578125" style="722" customWidth="1"/>
    <col min="13319" max="13319" width="15" style="722" customWidth="1"/>
    <col min="13320" max="13320" width="0.85546875" style="722" customWidth="1"/>
    <col min="13321" max="13321" width="15.85546875" style="722" customWidth="1"/>
    <col min="13322" max="13568" width="9.140625" style="722"/>
    <col min="13569" max="13569" width="15.140625" style="722" customWidth="1"/>
    <col min="13570" max="13570" width="17.140625" style="722" customWidth="1"/>
    <col min="13571" max="13571" width="16" style="722" customWidth="1"/>
    <col min="13572" max="13572" width="16.140625" style="722" customWidth="1"/>
    <col min="13573" max="13573" width="17.140625" style="722" customWidth="1"/>
    <col min="13574" max="13574" width="15.42578125" style="722" customWidth="1"/>
    <col min="13575" max="13575" width="15" style="722" customWidth="1"/>
    <col min="13576" max="13576" width="0.85546875" style="722" customWidth="1"/>
    <col min="13577" max="13577" width="15.85546875" style="722" customWidth="1"/>
    <col min="13578" max="13824" width="9.140625" style="722"/>
    <col min="13825" max="13825" width="15.140625" style="722" customWidth="1"/>
    <col min="13826" max="13826" width="17.140625" style="722" customWidth="1"/>
    <col min="13827" max="13827" width="16" style="722" customWidth="1"/>
    <col min="13828" max="13828" width="16.140625" style="722" customWidth="1"/>
    <col min="13829" max="13829" width="17.140625" style="722" customWidth="1"/>
    <col min="13830" max="13830" width="15.42578125" style="722" customWidth="1"/>
    <col min="13831" max="13831" width="15" style="722" customWidth="1"/>
    <col min="13832" max="13832" width="0.85546875" style="722" customWidth="1"/>
    <col min="13833" max="13833" width="15.85546875" style="722" customWidth="1"/>
    <col min="13834" max="14080" width="9.140625" style="722"/>
    <col min="14081" max="14081" width="15.140625" style="722" customWidth="1"/>
    <col min="14082" max="14082" width="17.140625" style="722" customWidth="1"/>
    <col min="14083" max="14083" width="16" style="722" customWidth="1"/>
    <col min="14084" max="14084" width="16.140625" style="722" customWidth="1"/>
    <col min="14085" max="14085" width="17.140625" style="722" customWidth="1"/>
    <col min="14086" max="14086" width="15.42578125" style="722" customWidth="1"/>
    <col min="14087" max="14087" width="15" style="722" customWidth="1"/>
    <col min="14088" max="14088" width="0.85546875" style="722" customWidth="1"/>
    <col min="14089" max="14089" width="15.85546875" style="722" customWidth="1"/>
    <col min="14090" max="14336" width="9.140625" style="722"/>
    <col min="14337" max="14337" width="15.140625" style="722" customWidth="1"/>
    <col min="14338" max="14338" width="17.140625" style="722" customWidth="1"/>
    <col min="14339" max="14339" width="16" style="722" customWidth="1"/>
    <col min="14340" max="14340" width="16.140625" style="722" customWidth="1"/>
    <col min="14341" max="14341" width="17.140625" style="722" customWidth="1"/>
    <col min="14342" max="14342" width="15.42578125" style="722" customWidth="1"/>
    <col min="14343" max="14343" width="15" style="722" customWidth="1"/>
    <col min="14344" max="14344" width="0.85546875" style="722" customWidth="1"/>
    <col min="14345" max="14345" width="15.85546875" style="722" customWidth="1"/>
    <col min="14346" max="14592" width="9.140625" style="722"/>
    <col min="14593" max="14593" width="15.140625" style="722" customWidth="1"/>
    <col min="14594" max="14594" width="17.140625" style="722" customWidth="1"/>
    <col min="14595" max="14595" width="16" style="722" customWidth="1"/>
    <col min="14596" max="14596" width="16.140625" style="722" customWidth="1"/>
    <col min="14597" max="14597" width="17.140625" style="722" customWidth="1"/>
    <col min="14598" max="14598" width="15.42578125" style="722" customWidth="1"/>
    <col min="14599" max="14599" width="15" style="722" customWidth="1"/>
    <col min="14600" max="14600" width="0.85546875" style="722" customWidth="1"/>
    <col min="14601" max="14601" width="15.85546875" style="722" customWidth="1"/>
    <col min="14602" max="14848" width="9.140625" style="722"/>
    <col min="14849" max="14849" width="15.140625" style="722" customWidth="1"/>
    <col min="14850" max="14850" width="17.140625" style="722" customWidth="1"/>
    <col min="14851" max="14851" width="16" style="722" customWidth="1"/>
    <col min="14852" max="14852" width="16.140625" style="722" customWidth="1"/>
    <col min="14853" max="14853" width="17.140625" style="722" customWidth="1"/>
    <col min="14854" max="14854" width="15.42578125" style="722" customWidth="1"/>
    <col min="14855" max="14855" width="15" style="722" customWidth="1"/>
    <col min="14856" max="14856" width="0.85546875" style="722" customWidth="1"/>
    <col min="14857" max="14857" width="15.85546875" style="722" customWidth="1"/>
    <col min="14858" max="15104" width="9.140625" style="722"/>
    <col min="15105" max="15105" width="15.140625" style="722" customWidth="1"/>
    <col min="15106" max="15106" width="17.140625" style="722" customWidth="1"/>
    <col min="15107" max="15107" width="16" style="722" customWidth="1"/>
    <col min="15108" max="15108" width="16.140625" style="722" customWidth="1"/>
    <col min="15109" max="15109" width="17.140625" style="722" customWidth="1"/>
    <col min="15110" max="15110" width="15.42578125" style="722" customWidth="1"/>
    <col min="15111" max="15111" width="15" style="722" customWidth="1"/>
    <col min="15112" max="15112" width="0.85546875" style="722" customWidth="1"/>
    <col min="15113" max="15113" width="15.85546875" style="722" customWidth="1"/>
    <col min="15114" max="15360" width="9.140625" style="722"/>
    <col min="15361" max="15361" width="15.140625" style="722" customWidth="1"/>
    <col min="15362" max="15362" width="17.140625" style="722" customWidth="1"/>
    <col min="15363" max="15363" width="16" style="722" customWidth="1"/>
    <col min="15364" max="15364" width="16.140625" style="722" customWidth="1"/>
    <col min="15365" max="15365" width="17.140625" style="722" customWidth="1"/>
    <col min="15366" max="15366" width="15.42578125" style="722" customWidth="1"/>
    <col min="15367" max="15367" width="15" style="722" customWidth="1"/>
    <col min="15368" max="15368" width="0.85546875" style="722" customWidth="1"/>
    <col min="15369" max="15369" width="15.85546875" style="722" customWidth="1"/>
    <col min="15370" max="15616" width="9.140625" style="722"/>
    <col min="15617" max="15617" width="15.140625" style="722" customWidth="1"/>
    <col min="15618" max="15618" width="17.140625" style="722" customWidth="1"/>
    <col min="15619" max="15619" width="16" style="722" customWidth="1"/>
    <col min="15620" max="15620" width="16.140625" style="722" customWidth="1"/>
    <col min="15621" max="15621" width="17.140625" style="722" customWidth="1"/>
    <col min="15622" max="15622" width="15.42578125" style="722" customWidth="1"/>
    <col min="15623" max="15623" width="15" style="722" customWidth="1"/>
    <col min="15624" max="15624" width="0.85546875" style="722" customWidth="1"/>
    <col min="15625" max="15625" width="15.85546875" style="722" customWidth="1"/>
    <col min="15626" max="15872" width="9.140625" style="722"/>
    <col min="15873" max="15873" width="15.140625" style="722" customWidth="1"/>
    <col min="15874" max="15874" width="17.140625" style="722" customWidth="1"/>
    <col min="15875" max="15875" width="16" style="722" customWidth="1"/>
    <col min="15876" max="15876" width="16.140625" style="722" customWidth="1"/>
    <col min="15877" max="15877" width="17.140625" style="722" customWidth="1"/>
    <col min="15878" max="15878" width="15.42578125" style="722" customWidth="1"/>
    <col min="15879" max="15879" width="15" style="722" customWidth="1"/>
    <col min="15880" max="15880" width="0.85546875" style="722" customWidth="1"/>
    <col min="15881" max="15881" width="15.85546875" style="722" customWidth="1"/>
    <col min="15882" max="16128" width="9.140625" style="722"/>
    <col min="16129" max="16129" width="15.140625" style="722" customWidth="1"/>
    <col min="16130" max="16130" width="17.140625" style="722" customWidth="1"/>
    <col min="16131" max="16131" width="16" style="722" customWidth="1"/>
    <col min="16132" max="16132" width="16.140625" style="722" customWidth="1"/>
    <col min="16133" max="16133" width="17.140625" style="722" customWidth="1"/>
    <col min="16134" max="16134" width="15.42578125" style="722" customWidth="1"/>
    <col min="16135" max="16135" width="15" style="722" customWidth="1"/>
    <col min="16136" max="16136" width="0.85546875" style="722" customWidth="1"/>
    <col min="16137" max="16137" width="15.85546875" style="722" customWidth="1"/>
    <col min="16138" max="16384" width="9.140625" style="722"/>
  </cols>
  <sheetData>
    <row r="1" spans="1:9" ht="15" customHeight="1">
      <c r="A1" s="720"/>
      <c r="B1" s="721" t="s">
        <v>417</v>
      </c>
      <c r="C1" s="721"/>
      <c r="D1" s="721"/>
      <c r="E1" s="721"/>
      <c r="F1" s="721"/>
      <c r="G1" s="721"/>
      <c r="H1" s="720"/>
      <c r="I1" s="720"/>
    </row>
    <row r="2" spans="1:9" ht="15" customHeight="1">
      <c r="A2" s="720"/>
      <c r="B2" s="721" t="s">
        <v>436</v>
      </c>
      <c r="C2" s="721"/>
      <c r="D2" s="721"/>
      <c r="E2" s="721"/>
      <c r="F2" s="721"/>
      <c r="G2" s="721"/>
      <c r="H2" s="720"/>
      <c r="I2" s="720"/>
    </row>
    <row r="3" spans="1:9" ht="15" customHeight="1">
      <c r="A3" s="720"/>
      <c r="B3" s="721" t="s">
        <v>720</v>
      </c>
      <c r="C3" s="721"/>
      <c r="D3" s="721"/>
      <c r="E3" s="721"/>
      <c r="F3" s="721"/>
      <c r="G3" s="721"/>
      <c r="H3" s="720"/>
      <c r="I3" s="720"/>
    </row>
    <row r="4" spans="1:9" ht="15" customHeight="1">
      <c r="A4" s="720"/>
      <c r="B4" s="721" t="s">
        <v>438</v>
      </c>
      <c r="C4" s="721"/>
      <c r="D4" s="721"/>
      <c r="E4" s="721"/>
      <c r="F4" s="721"/>
      <c r="G4" s="721"/>
      <c r="H4" s="720"/>
      <c r="I4" s="720"/>
    </row>
    <row r="5" spans="1:9" ht="15" customHeight="1">
      <c r="A5" s="720"/>
      <c r="B5" s="721" t="s">
        <v>173</v>
      </c>
      <c r="C5" s="721"/>
      <c r="D5" s="721"/>
      <c r="E5" s="721"/>
      <c r="F5" s="721"/>
      <c r="G5" s="721"/>
      <c r="H5" s="720"/>
      <c r="I5" s="720"/>
    </row>
    <row r="6" spans="1:9" ht="0.95" customHeight="1" thickBot="1">
      <c r="A6" s="723"/>
      <c r="B6" s="723"/>
      <c r="C6" s="723"/>
      <c r="D6" s="723"/>
      <c r="E6" s="723"/>
      <c r="F6" s="723"/>
      <c r="G6" s="723"/>
      <c r="H6" s="723"/>
      <c r="I6" s="723"/>
    </row>
    <row r="7" spans="1:9" ht="15" customHeight="1" thickBot="1">
      <c r="A7" s="745" t="s">
        <v>439</v>
      </c>
      <c r="B7" s="745"/>
      <c r="C7" s="745" t="s">
        <v>117</v>
      </c>
      <c r="D7" s="745"/>
      <c r="E7" s="745"/>
      <c r="F7" s="745"/>
      <c r="G7" s="745"/>
      <c r="H7" s="745"/>
      <c r="I7" s="745" t="s">
        <v>118</v>
      </c>
    </row>
    <row r="8" spans="1:9" ht="30" customHeight="1" thickBot="1">
      <c r="A8" s="745"/>
      <c r="B8" s="745"/>
      <c r="C8" s="746" t="s">
        <v>119</v>
      </c>
      <c r="D8" s="746" t="s">
        <v>440</v>
      </c>
      <c r="E8" s="746" t="s">
        <v>109</v>
      </c>
      <c r="F8" s="746" t="s">
        <v>110</v>
      </c>
      <c r="G8" s="745" t="s">
        <v>121</v>
      </c>
      <c r="H8" s="745"/>
      <c r="I8" s="745"/>
    </row>
    <row r="9" spans="1:9" ht="15" customHeight="1" thickBot="1">
      <c r="A9" s="745"/>
      <c r="B9" s="745"/>
      <c r="C9" s="747" t="s">
        <v>441</v>
      </c>
      <c r="D9" s="747" t="s">
        <v>442</v>
      </c>
      <c r="E9" s="747" t="s">
        <v>443</v>
      </c>
      <c r="F9" s="747" t="s">
        <v>444</v>
      </c>
      <c r="G9" s="748" t="s">
        <v>445</v>
      </c>
      <c r="H9" s="748"/>
      <c r="I9" s="747" t="s">
        <v>446</v>
      </c>
    </row>
    <row r="10" spans="1:9" ht="24" customHeight="1">
      <c r="A10" s="724" t="s">
        <v>337</v>
      </c>
      <c r="B10" s="724"/>
      <c r="C10" s="725" t="s">
        <v>447</v>
      </c>
      <c r="D10" s="726" t="s">
        <v>448</v>
      </c>
      <c r="E10" s="726" t="s">
        <v>449</v>
      </c>
      <c r="F10" s="726" t="s">
        <v>450</v>
      </c>
      <c r="G10" s="727" t="s">
        <v>451</v>
      </c>
      <c r="H10" s="727"/>
      <c r="I10" s="728" t="s">
        <v>452</v>
      </c>
    </row>
    <row r="11" spans="1:9" ht="24" customHeight="1">
      <c r="A11" s="724" t="s">
        <v>721</v>
      </c>
      <c r="B11" s="724"/>
      <c r="C11" s="730" t="s">
        <v>722</v>
      </c>
      <c r="D11" s="731" t="s">
        <v>723</v>
      </c>
      <c r="E11" s="731" t="s">
        <v>724</v>
      </c>
      <c r="F11" s="731" t="s">
        <v>725</v>
      </c>
      <c r="G11" s="732" t="s">
        <v>726</v>
      </c>
      <c r="H11" s="732"/>
      <c r="I11" s="733" t="s">
        <v>727</v>
      </c>
    </row>
    <row r="12" spans="1:9" ht="24" customHeight="1">
      <c r="A12" s="729" t="s">
        <v>728</v>
      </c>
      <c r="B12" s="729"/>
      <c r="C12" s="730" t="s">
        <v>729</v>
      </c>
      <c r="D12" s="731" t="s">
        <v>730</v>
      </c>
      <c r="E12" s="731" t="s">
        <v>731</v>
      </c>
      <c r="F12" s="731" t="s">
        <v>732</v>
      </c>
      <c r="G12" s="732" t="s">
        <v>733</v>
      </c>
      <c r="H12" s="732"/>
      <c r="I12" s="733" t="s">
        <v>734</v>
      </c>
    </row>
    <row r="13" spans="1:9" ht="24" customHeight="1">
      <c r="A13" s="729" t="s">
        <v>735</v>
      </c>
      <c r="B13" s="729"/>
      <c r="C13" s="730" t="s">
        <v>736</v>
      </c>
      <c r="D13" s="731" t="s">
        <v>737</v>
      </c>
      <c r="E13" s="731" t="s">
        <v>738</v>
      </c>
      <c r="F13" s="731" t="s">
        <v>739</v>
      </c>
      <c r="G13" s="732" t="s">
        <v>740</v>
      </c>
      <c r="H13" s="732"/>
      <c r="I13" s="733" t="s">
        <v>741</v>
      </c>
    </row>
    <row r="14" spans="1:9" ht="24" customHeight="1">
      <c r="A14" s="729" t="s">
        <v>742</v>
      </c>
      <c r="B14" s="729"/>
      <c r="C14" s="730" t="s">
        <v>743</v>
      </c>
      <c r="D14" s="731" t="s">
        <v>744</v>
      </c>
      <c r="E14" s="731" t="s">
        <v>745</v>
      </c>
      <c r="F14" s="731" t="s">
        <v>746</v>
      </c>
      <c r="G14" s="732" t="s">
        <v>747</v>
      </c>
      <c r="H14" s="732"/>
      <c r="I14" s="733" t="s">
        <v>748</v>
      </c>
    </row>
    <row r="15" spans="1:9" ht="24" customHeight="1">
      <c r="A15" s="729" t="s">
        <v>749</v>
      </c>
      <c r="B15" s="729"/>
      <c r="C15" s="730" t="s">
        <v>616</v>
      </c>
      <c r="D15" s="731" t="s">
        <v>616</v>
      </c>
      <c r="E15" s="731" t="s">
        <v>616</v>
      </c>
      <c r="F15" s="731" t="s">
        <v>616</v>
      </c>
      <c r="G15" s="732" t="s">
        <v>616</v>
      </c>
      <c r="H15" s="732"/>
      <c r="I15" s="733" t="s">
        <v>616</v>
      </c>
    </row>
    <row r="16" spans="1:9" ht="24" customHeight="1">
      <c r="A16" s="729" t="s">
        <v>750</v>
      </c>
      <c r="B16" s="729"/>
      <c r="C16" s="730" t="s">
        <v>751</v>
      </c>
      <c r="D16" s="731" t="s">
        <v>752</v>
      </c>
      <c r="E16" s="731" t="s">
        <v>753</v>
      </c>
      <c r="F16" s="731" t="s">
        <v>754</v>
      </c>
      <c r="G16" s="732" t="s">
        <v>755</v>
      </c>
      <c r="H16" s="732"/>
      <c r="I16" s="733" t="s">
        <v>756</v>
      </c>
    </row>
    <row r="17" spans="1:9" ht="24" customHeight="1">
      <c r="A17" s="729" t="s">
        <v>757</v>
      </c>
      <c r="B17" s="729"/>
      <c r="C17" s="730" t="s">
        <v>616</v>
      </c>
      <c r="D17" s="731" t="s">
        <v>616</v>
      </c>
      <c r="E17" s="731" t="s">
        <v>616</v>
      </c>
      <c r="F17" s="731" t="s">
        <v>616</v>
      </c>
      <c r="G17" s="732" t="s">
        <v>616</v>
      </c>
      <c r="H17" s="732"/>
      <c r="I17" s="733" t="s">
        <v>616</v>
      </c>
    </row>
    <row r="18" spans="1:9" ht="24" customHeight="1">
      <c r="A18" s="729" t="s">
        <v>758</v>
      </c>
      <c r="B18" s="729"/>
      <c r="C18" s="730" t="s">
        <v>759</v>
      </c>
      <c r="D18" s="731" t="s">
        <v>760</v>
      </c>
      <c r="E18" s="731" t="s">
        <v>761</v>
      </c>
      <c r="F18" s="731" t="s">
        <v>762</v>
      </c>
      <c r="G18" s="732" t="s">
        <v>763</v>
      </c>
      <c r="H18" s="732"/>
      <c r="I18" s="733" t="s">
        <v>764</v>
      </c>
    </row>
    <row r="19" spans="1:9" ht="24" customHeight="1">
      <c r="A19" s="729" t="s">
        <v>140</v>
      </c>
      <c r="B19" s="729"/>
      <c r="C19" s="730" t="s">
        <v>765</v>
      </c>
      <c r="D19" s="731" t="s">
        <v>766</v>
      </c>
      <c r="E19" s="731" t="s">
        <v>767</v>
      </c>
      <c r="F19" s="731" t="s">
        <v>768</v>
      </c>
      <c r="G19" s="732" t="s">
        <v>769</v>
      </c>
      <c r="H19" s="732"/>
      <c r="I19" s="733" t="s">
        <v>770</v>
      </c>
    </row>
    <row r="20" spans="1:9" ht="24" customHeight="1">
      <c r="A20" s="724" t="s">
        <v>771</v>
      </c>
      <c r="B20" s="724"/>
      <c r="C20" s="730" t="s">
        <v>772</v>
      </c>
      <c r="D20" s="731" t="s">
        <v>773</v>
      </c>
      <c r="E20" s="731" t="s">
        <v>774</v>
      </c>
      <c r="F20" s="731" t="s">
        <v>775</v>
      </c>
      <c r="G20" s="732" t="s">
        <v>776</v>
      </c>
      <c r="H20" s="732"/>
      <c r="I20" s="733" t="s">
        <v>777</v>
      </c>
    </row>
    <row r="21" spans="1:9" ht="24" customHeight="1">
      <c r="A21" s="729" t="s">
        <v>778</v>
      </c>
      <c r="B21" s="729"/>
      <c r="C21" s="730" t="s">
        <v>779</v>
      </c>
      <c r="D21" s="731" t="s">
        <v>780</v>
      </c>
      <c r="E21" s="731" t="s">
        <v>781</v>
      </c>
      <c r="F21" s="731" t="s">
        <v>782</v>
      </c>
      <c r="G21" s="732" t="s">
        <v>783</v>
      </c>
      <c r="H21" s="732"/>
      <c r="I21" s="733" t="s">
        <v>784</v>
      </c>
    </row>
    <row r="22" spans="1:9" ht="24" customHeight="1">
      <c r="A22" s="729" t="s">
        <v>785</v>
      </c>
      <c r="B22" s="729"/>
      <c r="C22" s="730" t="s">
        <v>786</v>
      </c>
      <c r="D22" s="731" t="s">
        <v>787</v>
      </c>
      <c r="E22" s="731" t="s">
        <v>788</v>
      </c>
      <c r="F22" s="731" t="s">
        <v>789</v>
      </c>
      <c r="G22" s="732" t="s">
        <v>790</v>
      </c>
      <c r="H22" s="732"/>
      <c r="I22" s="733" t="s">
        <v>791</v>
      </c>
    </row>
    <row r="23" spans="1:9" ht="24" customHeight="1">
      <c r="A23" s="729" t="s">
        <v>792</v>
      </c>
      <c r="B23" s="729"/>
      <c r="C23" s="730" t="s">
        <v>503</v>
      </c>
      <c r="D23" s="731" t="s">
        <v>504</v>
      </c>
      <c r="E23" s="731" t="s">
        <v>505</v>
      </c>
      <c r="F23" s="731" t="s">
        <v>506</v>
      </c>
      <c r="G23" s="732" t="s">
        <v>507</v>
      </c>
      <c r="H23" s="732"/>
      <c r="I23" s="733" t="s">
        <v>508</v>
      </c>
    </row>
    <row r="24" spans="1:9" ht="24" customHeight="1">
      <c r="A24" s="729" t="s">
        <v>793</v>
      </c>
      <c r="B24" s="729"/>
      <c r="C24" s="730" t="s">
        <v>794</v>
      </c>
      <c r="D24" s="731" t="s">
        <v>795</v>
      </c>
      <c r="E24" s="731" t="s">
        <v>796</v>
      </c>
      <c r="F24" s="731" t="s">
        <v>797</v>
      </c>
      <c r="G24" s="732" t="s">
        <v>798</v>
      </c>
      <c r="H24" s="732"/>
      <c r="I24" s="733" t="s">
        <v>799</v>
      </c>
    </row>
    <row r="25" spans="1:9" ht="24" customHeight="1">
      <c r="A25" s="729" t="s">
        <v>800</v>
      </c>
      <c r="B25" s="729"/>
      <c r="C25" s="730" t="s">
        <v>801</v>
      </c>
      <c r="D25" s="731" t="s">
        <v>802</v>
      </c>
      <c r="E25" s="731" t="s">
        <v>803</v>
      </c>
      <c r="F25" s="731" t="s">
        <v>804</v>
      </c>
      <c r="G25" s="732" t="s">
        <v>805</v>
      </c>
      <c r="H25" s="732"/>
      <c r="I25" s="733" t="s">
        <v>806</v>
      </c>
    </row>
    <row r="26" spans="1:9" ht="24" customHeight="1">
      <c r="A26" s="729" t="s">
        <v>807</v>
      </c>
      <c r="B26" s="729"/>
      <c r="C26" s="730" t="s">
        <v>808</v>
      </c>
      <c r="D26" s="731" t="s">
        <v>809</v>
      </c>
      <c r="E26" s="731" t="s">
        <v>810</v>
      </c>
      <c r="F26" s="731" t="s">
        <v>811</v>
      </c>
      <c r="G26" s="732" t="s">
        <v>812</v>
      </c>
      <c r="H26" s="732"/>
      <c r="I26" s="733" t="s">
        <v>813</v>
      </c>
    </row>
    <row r="27" spans="1:9" ht="24" customHeight="1">
      <c r="A27" s="729" t="s">
        <v>814</v>
      </c>
      <c r="B27" s="729"/>
      <c r="C27" s="734" t="s">
        <v>815</v>
      </c>
      <c r="D27" s="732" t="s">
        <v>816</v>
      </c>
      <c r="E27" s="732" t="s">
        <v>817</v>
      </c>
      <c r="F27" s="732" t="s">
        <v>818</v>
      </c>
      <c r="G27" s="732" t="s">
        <v>819</v>
      </c>
      <c r="H27" s="732"/>
      <c r="I27" s="735" t="s">
        <v>820</v>
      </c>
    </row>
    <row r="28" spans="1:9" ht="409.6" hidden="1" customHeight="1">
      <c r="A28" s="729"/>
      <c r="B28" s="729"/>
      <c r="C28" s="734"/>
      <c r="D28" s="732"/>
      <c r="E28" s="732"/>
      <c r="F28" s="732"/>
      <c r="G28" s="732"/>
      <c r="H28" s="732"/>
      <c r="I28" s="735"/>
    </row>
    <row r="29" spans="1:9" ht="24" customHeight="1">
      <c r="A29" s="724" t="s">
        <v>821</v>
      </c>
      <c r="B29" s="724"/>
      <c r="C29" s="730" t="s">
        <v>822</v>
      </c>
      <c r="D29" s="731" t="s">
        <v>823</v>
      </c>
      <c r="E29" s="731" t="s">
        <v>824</v>
      </c>
      <c r="F29" s="731" t="s">
        <v>825</v>
      </c>
      <c r="G29" s="732" t="s">
        <v>826</v>
      </c>
      <c r="H29" s="732"/>
      <c r="I29" s="733" t="s">
        <v>827</v>
      </c>
    </row>
    <row r="30" spans="1:9" ht="24" customHeight="1">
      <c r="A30" s="729" t="s">
        <v>828</v>
      </c>
      <c r="B30" s="729"/>
      <c r="C30" s="730" t="s">
        <v>829</v>
      </c>
      <c r="D30" s="731" t="s">
        <v>830</v>
      </c>
      <c r="E30" s="731" t="s">
        <v>831</v>
      </c>
      <c r="F30" s="731" t="s">
        <v>832</v>
      </c>
      <c r="G30" s="732" t="s">
        <v>833</v>
      </c>
      <c r="H30" s="732"/>
      <c r="I30" s="733" t="s">
        <v>834</v>
      </c>
    </row>
    <row r="31" spans="1:9" ht="24" customHeight="1">
      <c r="A31" s="729" t="s">
        <v>835</v>
      </c>
      <c r="B31" s="729"/>
      <c r="C31" s="730" t="s">
        <v>836</v>
      </c>
      <c r="D31" s="731" t="s">
        <v>837</v>
      </c>
      <c r="E31" s="731" t="s">
        <v>838</v>
      </c>
      <c r="F31" s="731" t="s">
        <v>839</v>
      </c>
      <c r="G31" s="732" t="s">
        <v>486</v>
      </c>
      <c r="H31" s="732"/>
      <c r="I31" s="733" t="s">
        <v>840</v>
      </c>
    </row>
    <row r="32" spans="1:9" ht="24" customHeight="1">
      <c r="A32" s="729" t="s">
        <v>841</v>
      </c>
      <c r="B32" s="729"/>
      <c r="C32" s="730" t="s">
        <v>616</v>
      </c>
      <c r="D32" s="731" t="s">
        <v>842</v>
      </c>
      <c r="E32" s="731" t="s">
        <v>842</v>
      </c>
      <c r="F32" s="731" t="s">
        <v>616</v>
      </c>
      <c r="G32" s="732" t="s">
        <v>616</v>
      </c>
      <c r="H32" s="732"/>
      <c r="I32" s="733" t="s">
        <v>842</v>
      </c>
    </row>
    <row r="33" spans="1:9" ht="24" customHeight="1">
      <c r="A33" s="729" t="s">
        <v>843</v>
      </c>
      <c r="B33" s="729"/>
      <c r="C33" s="730" t="s">
        <v>844</v>
      </c>
      <c r="D33" s="731" t="s">
        <v>845</v>
      </c>
      <c r="E33" s="731" t="s">
        <v>846</v>
      </c>
      <c r="F33" s="731" t="s">
        <v>616</v>
      </c>
      <c r="G33" s="732" t="s">
        <v>616</v>
      </c>
      <c r="H33" s="732"/>
      <c r="I33" s="733" t="s">
        <v>846</v>
      </c>
    </row>
    <row r="34" spans="1:9" ht="24" customHeight="1">
      <c r="A34" s="729" t="s">
        <v>847</v>
      </c>
      <c r="B34" s="729"/>
      <c r="C34" s="730" t="s">
        <v>848</v>
      </c>
      <c r="D34" s="731" t="s">
        <v>849</v>
      </c>
      <c r="E34" s="731" t="s">
        <v>850</v>
      </c>
      <c r="F34" s="731" t="s">
        <v>851</v>
      </c>
      <c r="G34" s="732" t="s">
        <v>852</v>
      </c>
      <c r="H34" s="732"/>
      <c r="I34" s="733" t="s">
        <v>853</v>
      </c>
    </row>
    <row r="35" spans="1:9" ht="24" customHeight="1">
      <c r="A35" s="729" t="s">
        <v>854</v>
      </c>
      <c r="B35" s="729"/>
      <c r="C35" s="730" t="s">
        <v>616</v>
      </c>
      <c r="D35" s="731" t="s">
        <v>616</v>
      </c>
      <c r="E35" s="731" t="s">
        <v>616</v>
      </c>
      <c r="F35" s="731" t="s">
        <v>616</v>
      </c>
      <c r="G35" s="732" t="s">
        <v>616</v>
      </c>
      <c r="H35" s="732"/>
      <c r="I35" s="733" t="s">
        <v>616</v>
      </c>
    </row>
    <row r="36" spans="1:9" ht="24" customHeight="1">
      <c r="A36" s="729" t="s">
        <v>855</v>
      </c>
      <c r="B36" s="729"/>
      <c r="C36" s="730" t="s">
        <v>856</v>
      </c>
      <c r="D36" s="731" t="s">
        <v>857</v>
      </c>
      <c r="E36" s="731" t="s">
        <v>858</v>
      </c>
      <c r="F36" s="731" t="s">
        <v>859</v>
      </c>
      <c r="G36" s="732" t="s">
        <v>860</v>
      </c>
      <c r="H36" s="732"/>
      <c r="I36" s="733" t="s">
        <v>861</v>
      </c>
    </row>
    <row r="37" spans="1:9" ht="24" customHeight="1">
      <c r="A37" s="729" t="s">
        <v>862</v>
      </c>
      <c r="B37" s="729"/>
      <c r="C37" s="730" t="s">
        <v>863</v>
      </c>
      <c r="D37" s="731" t="s">
        <v>864</v>
      </c>
      <c r="E37" s="731" t="s">
        <v>865</v>
      </c>
      <c r="F37" s="731" t="s">
        <v>866</v>
      </c>
      <c r="G37" s="732" t="s">
        <v>867</v>
      </c>
      <c r="H37" s="732"/>
      <c r="I37" s="733" t="s">
        <v>868</v>
      </c>
    </row>
    <row r="38" spans="1:9" ht="24" customHeight="1">
      <c r="A38" s="729" t="s">
        <v>869</v>
      </c>
      <c r="B38" s="729"/>
      <c r="C38" s="730" t="s">
        <v>616</v>
      </c>
      <c r="D38" s="731" t="s">
        <v>616</v>
      </c>
      <c r="E38" s="731" t="s">
        <v>616</v>
      </c>
      <c r="F38" s="731" t="s">
        <v>616</v>
      </c>
      <c r="G38" s="732" t="s">
        <v>616</v>
      </c>
      <c r="H38" s="732"/>
      <c r="I38" s="733" t="s">
        <v>616</v>
      </c>
    </row>
    <row r="39" spans="1:9" ht="24" customHeight="1">
      <c r="A39" s="724" t="s">
        <v>870</v>
      </c>
      <c r="B39" s="724"/>
      <c r="C39" s="730" t="s">
        <v>871</v>
      </c>
      <c r="D39" s="731" t="s">
        <v>872</v>
      </c>
      <c r="E39" s="731" t="s">
        <v>873</v>
      </c>
      <c r="F39" s="731" t="s">
        <v>874</v>
      </c>
      <c r="G39" s="732" t="s">
        <v>875</v>
      </c>
      <c r="H39" s="732"/>
      <c r="I39" s="733" t="s">
        <v>876</v>
      </c>
    </row>
    <row r="40" spans="1:9" ht="24" customHeight="1">
      <c r="A40" s="729" t="s">
        <v>877</v>
      </c>
      <c r="B40" s="729"/>
      <c r="C40" s="730" t="s">
        <v>871</v>
      </c>
      <c r="D40" s="731" t="s">
        <v>878</v>
      </c>
      <c r="E40" s="731" t="s">
        <v>879</v>
      </c>
      <c r="F40" s="731" t="s">
        <v>880</v>
      </c>
      <c r="G40" s="732" t="s">
        <v>881</v>
      </c>
      <c r="H40" s="732"/>
      <c r="I40" s="733" t="s">
        <v>882</v>
      </c>
    </row>
    <row r="41" spans="1:9" ht="30.75" customHeight="1">
      <c r="A41" s="729" t="s">
        <v>883</v>
      </c>
      <c r="B41" s="729"/>
      <c r="C41" s="730" t="s">
        <v>616</v>
      </c>
      <c r="D41" s="731" t="s">
        <v>616</v>
      </c>
      <c r="E41" s="731" t="s">
        <v>616</v>
      </c>
      <c r="F41" s="731" t="s">
        <v>616</v>
      </c>
      <c r="G41" s="732" t="s">
        <v>616</v>
      </c>
      <c r="H41" s="732"/>
      <c r="I41" s="733" t="s">
        <v>616</v>
      </c>
    </row>
    <row r="42" spans="1:9" ht="24" customHeight="1">
      <c r="A42" s="729" t="s">
        <v>884</v>
      </c>
      <c r="B42" s="729"/>
      <c r="C42" s="730" t="s">
        <v>616</v>
      </c>
      <c r="D42" s="731" t="s">
        <v>616</v>
      </c>
      <c r="E42" s="731" t="s">
        <v>616</v>
      </c>
      <c r="F42" s="731" t="s">
        <v>616</v>
      </c>
      <c r="G42" s="732" t="s">
        <v>616</v>
      </c>
      <c r="H42" s="732"/>
      <c r="I42" s="733" t="s">
        <v>616</v>
      </c>
    </row>
    <row r="43" spans="1:9" ht="24" customHeight="1">
      <c r="A43" s="729" t="s">
        <v>885</v>
      </c>
      <c r="B43" s="729"/>
      <c r="C43" s="730" t="s">
        <v>616</v>
      </c>
      <c r="D43" s="731" t="s">
        <v>886</v>
      </c>
      <c r="E43" s="731" t="s">
        <v>886</v>
      </c>
      <c r="F43" s="731" t="s">
        <v>887</v>
      </c>
      <c r="G43" s="732" t="s">
        <v>888</v>
      </c>
      <c r="H43" s="732"/>
      <c r="I43" s="733" t="s">
        <v>889</v>
      </c>
    </row>
    <row r="44" spans="1:9" ht="24" customHeight="1">
      <c r="A44" s="724" t="s">
        <v>338</v>
      </c>
      <c r="B44" s="724"/>
      <c r="C44" s="730" t="s">
        <v>644</v>
      </c>
      <c r="D44" s="731" t="s">
        <v>645</v>
      </c>
      <c r="E44" s="731" t="s">
        <v>646</v>
      </c>
      <c r="F44" s="731" t="s">
        <v>647</v>
      </c>
      <c r="G44" s="732" t="s">
        <v>648</v>
      </c>
      <c r="H44" s="732"/>
      <c r="I44" s="733" t="s">
        <v>649</v>
      </c>
    </row>
    <row r="45" spans="1:9" ht="24" customHeight="1">
      <c r="A45" s="724" t="s">
        <v>721</v>
      </c>
      <c r="B45" s="724"/>
      <c r="C45" s="730" t="s">
        <v>890</v>
      </c>
      <c r="D45" s="731" t="s">
        <v>891</v>
      </c>
      <c r="E45" s="731" t="s">
        <v>892</v>
      </c>
      <c r="F45" s="731" t="s">
        <v>893</v>
      </c>
      <c r="G45" s="732" t="s">
        <v>894</v>
      </c>
      <c r="H45" s="732"/>
      <c r="I45" s="733" t="s">
        <v>895</v>
      </c>
    </row>
    <row r="46" spans="1:9" ht="24" customHeight="1">
      <c r="A46" s="729" t="s">
        <v>728</v>
      </c>
      <c r="B46" s="729"/>
      <c r="C46" s="730" t="s">
        <v>616</v>
      </c>
      <c r="D46" s="731" t="s">
        <v>616</v>
      </c>
      <c r="E46" s="731" t="s">
        <v>616</v>
      </c>
      <c r="F46" s="731" t="s">
        <v>616</v>
      </c>
      <c r="G46" s="732" t="s">
        <v>616</v>
      </c>
      <c r="H46" s="732"/>
      <c r="I46" s="733" t="s">
        <v>616</v>
      </c>
    </row>
    <row r="47" spans="1:9" ht="24" customHeight="1">
      <c r="A47" s="729" t="s">
        <v>735</v>
      </c>
      <c r="B47" s="729"/>
      <c r="C47" s="730" t="s">
        <v>616</v>
      </c>
      <c r="D47" s="731" t="s">
        <v>896</v>
      </c>
      <c r="E47" s="731" t="s">
        <v>896</v>
      </c>
      <c r="F47" s="731" t="s">
        <v>897</v>
      </c>
      <c r="G47" s="732" t="s">
        <v>898</v>
      </c>
      <c r="H47" s="732"/>
      <c r="I47" s="733" t="s">
        <v>899</v>
      </c>
    </row>
    <row r="48" spans="1:9" ht="24" customHeight="1">
      <c r="A48" s="729" t="s">
        <v>742</v>
      </c>
      <c r="B48" s="729"/>
      <c r="C48" s="730" t="s">
        <v>616</v>
      </c>
      <c r="D48" s="731" t="s">
        <v>616</v>
      </c>
      <c r="E48" s="731" t="s">
        <v>616</v>
      </c>
      <c r="F48" s="731" t="s">
        <v>616</v>
      </c>
      <c r="G48" s="732" t="s">
        <v>616</v>
      </c>
      <c r="H48" s="732"/>
      <c r="I48" s="733" t="s">
        <v>616</v>
      </c>
    </row>
    <row r="49" spans="1:9" ht="24" customHeight="1">
      <c r="A49" s="729" t="s">
        <v>749</v>
      </c>
      <c r="B49" s="729"/>
      <c r="C49" s="730" t="s">
        <v>616</v>
      </c>
      <c r="D49" s="731" t="s">
        <v>616</v>
      </c>
      <c r="E49" s="731" t="s">
        <v>616</v>
      </c>
      <c r="F49" s="731" t="s">
        <v>616</v>
      </c>
      <c r="G49" s="732" t="s">
        <v>616</v>
      </c>
      <c r="H49" s="732"/>
      <c r="I49" s="733" t="s">
        <v>616</v>
      </c>
    </row>
    <row r="50" spans="1:9" ht="24" customHeight="1">
      <c r="A50" s="729" t="s">
        <v>750</v>
      </c>
      <c r="B50" s="729"/>
      <c r="C50" s="730" t="s">
        <v>890</v>
      </c>
      <c r="D50" s="731" t="s">
        <v>900</v>
      </c>
      <c r="E50" s="731" t="s">
        <v>901</v>
      </c>
      <c r="F50" s="731" t="s">
        <v>902</v>
      </c>
      <c r="G50" s="732" t="s">
        <v>903</v>
      </c>
      <c r="H50" s="732"/>
      <c r="I50" s="733" t="s">
        <v>904</v>
      </c>
    </row>
    <row r="51" spans="1:9" ht="24" customHeight="1">
      <c r="A51" s="729" t="s">
        <v>757</v>
      </c>
      <c r="B51" s="729"/>
      <c r="C51" s="730" t="s">
        <v>616</v>
      </c>
      <c r="D51" s="731" t="s">
        <v>616</v>
      </c>
      <c r="E51" s="731" t="s">
        <v>616</v>
      </c>
      <c r="F51" s="731" t="s">
        <v>616</v>
      </c>
      <c r="G51" s="732" t="s">
        <v>616</v>
      </c>
      <c r="H51" s="732"/>
      <c r="I51" s="733" t="s">
        <v>616</v>
      </c>
    </row>
    <row r="52" spans="1:9" ht="24" customHeight="1">
      <c r="A52" s="729" t="s">
        <v>758</v>
      </c>
      <c r="B52" s="729"/>
      <c r="C52" s="730" t="s">
        <v>616</v>
      </c>
      <c r="D52" s="731" t="s">
        <v>905</v>
      </c>
      <c r="E52" s="731" t="s">
        <v>905</v>
      </c>
      <c r="F52" s="731" t="s">
        <v>906</v>
      </c>
      <c r="G52" s="732" t="s">
        <v>907</v>
      </c>
      <c r="H52" s="732"/>
      <c r="I52" s="733" t="s">
        <v>908</v>
      </c>
    </row>
    <row r="53" spans="1:9" ht="24" customHeight="1">
      <c r="A53" s="729" t="s">
        <v>140</v>
      </c>
      <c r="B53" s="729"/>
      <c r="C53" s="730" t="s">
        <v>616</v>
      </c>
      <c r="D53" s="731" t="s">
        <v>909</v>
      </c>
      <c r="E53" s="731" t="s">
        <v>909</v>
      </c>
      <c r="F53" s="731" t="s">
        <v>909</v>
      </c>
      <c r="G53" s="732" t="s">
        <v>909</v>
      </c>
      <c r="H53" s="732"/>
      <c r="I53" s="733" t="s">
        <v>616</v>
      </c>
    </row>
    <row r="54" spans="1:9" ht="24" customHeight="1">
      <c r="A54" s="724" t="s">
        <v>771</v>
      </c>
      <c r="B54" s="724"/>
      <c r="C54" s="730" t="s">
        <v>910</v>
      </c>
      <c r="D54" s="731" t="s">
        <v>911</v>
      </c>
      <c r="E54" s="731" t="s">
        <v>912</v>
      </c>
      <c r="F54" s="731" t="s">
        <v>913</v>
      </c>
      <c r="G54" s="732" t="s">
        <v>914</v>
      </c>
      <c r="H54" s="732"/>
      <c r="I54" s="733" t="s">
        <v>915</v>
      </c>
    </row>
    <row r="55" spans="1:9" ht="24" customHeight="1">
      <c r="A55" s="729" t="s">
        <v>778</v>
      </c>
      <c r="B55" s="729"/>
      <c r="C55" s="730" t="s">
        <v>616</v>
      </c>
      <c r="D55" s="731" t="s">
        <v>916</v>
      </c>
      <c r="E55" s="731" t="s">
        <v>916</v>
      </c>
      <c r="F55" s="731" t="s">
        <v>917</v>
      </c>
      <c r="G55" s="732" t="s">
        <v>918</v>
      </c>
      <c r="H55" s="732"/>
      <c r="I55" s="733" t="s">
        <v>919</v>
      </c>
    </row>
    <row r="56" spans="1:9" ht="24" customHeight="1">
      <c r="A56" s="729" t="s">
        <v>785</v>
      </c>
      <c r="B56" s="729"/>
      <c r="C56" s="730" t="s">
        <v>616</v>
      </c>
      <c r="D56" s="731" t="s">
        <v>920</v>
      </c>
      <c r="E56" s="731" t="s">
        <v>920</v>
      </c>
      <c r="F56" s="731" t="s">
        <v>921</v>
      </c>
      <c r="G56" s="732" t="s">
        <v>922</v>
      </c>
      <c r="H56" s="732"/>
      <c r="I56" s="733" t="s">
        <v>923</v>
      </c>
    </row>
    <row r="57" spans="1:9" ht="24" customHeight="1">
      <c r="A57" s="729" t="s">
        <v>792</v>
      </c>
      <c r="B57" s="729"/>
      <c r="C57" s="730" t="s">
        <v>616</v>
      </c>
      <c r="D57" s="731" t="s">
        <v>924</v>
      </c>
      <c r="E57" s="731" t="s">
        <v>924</v>
      </c>
      <c r="F57" s="731" t="s">
        <v>925</v>
      </c>
      <c r="G57" s="732" t="s">
        <v>925</v>
      </c>
      <c r="H57" s="732"/>
      <c r="I57" s="733" t="s">
        <v>926</v>
      </c>
    </row>
    <row r="58" spans="1:9" ht="24" customHeight="1">
      <c r="A58" s="729" t="s">
        <v>793</v>
      </c>
      <c r="B58" s="729"/>
      <c r="C58" s="730" t="s">
        <v>616</v>
      </c>
      <c r="D58" s="731" t="s">
        <v>927</v>
      </c>
      <c r="E58" s="731" t="s">
        <v>927</v>
      </c>
      <c r="F58" s="731" t="s">
        <v>928</v>
      </c>
      <c r="G58" s="732" t="s">
        <v>929</v>
      </c>
      <c r="H58" s="732"/>
      <c r="I58" s="733" t="s">
        <v>930</v>
      </c>
    </row>
    <row r="59" spans="1:9" ht="24" customHeight="1">
      <c r="A59" s="729" t="s">
        <v>800</v>
      </c>
      <c r="B59" s="729"/>
      <c r="C59" s="730" t="s">
        <v>668</v>
      </c>
      <c r="D59" s="731" t="s">
        <v>931</v>
      </c>
      <c r="E59" s="731" t="s">
        <v>932</v>
      </c>
      <c r="F59" s="731" t="s">
        <v>933</v>
      </c>
      <c r="G59" s="732" t="s">
        <v>934</v>
      </c>
      <c r="H59" s="732"/>
      <c r="I59" s="733" t="s">
        <v>935</v>
      </c>
    </row>
    <row r="60" spans="1:9" ht="24" customHeight="1">
      <c r="A60" s="729" t="s">
        <v>807</v>
      </c>
      <c r="B60" s="729"/>
      <c r="C60" s="730" t="s">
        <v>616</v>
      </c>
      <c r="D60" s="731" t="s">
        <v>616</v>
      </c>
      <c r="E60" s="731" t="s">
        <v>616</v>
      </c>
      <c r="F60" s="731" t="s">
        <v>616</v>
      </c>
      <c r="G60" s="732" t="s">
        <v>616</v>
      </c>
      <c r="H60" s="732"/>
      <c r="I60" s="733" t="s">
        <v>616</v>
      </c>
    </row>
    <row r="61" spans="1:9" ht="24" customHeight="1">
      <c r="A61" s="729" t="s">
        <v>814</v>
      </c>
      <c r="B61" s="729"/>
      <c r="C61" s="730" t="s">
        <v>677</v>
      </c>
      <c r="D61" s="731" t="s">
        <v>936</v>
      </c>
      <c r="E61" s="731" t="s">
        <v>937</v>
      </c>
      <c r="F61" s="731" t="s">
        <v>684</v>
      </c>
      <c r="G61" s="732" t="s">
        <v>685</v>
      </c>
      <c r="H61" s="732"/>
      <c r="I61" s="733" t="s">
        <v>938</v>
      </c>
    </row>
    <row r="62" spans="1:9" ht="24" customHeight="1">
      <c r="A62" s="724" t="s">
        <v>821</v>
      </c>
      <c r="B62" s="724"/>
      <c r="C62" s="730" t="s">
        <v>939</v>
      </c>
      <c r="D62" s="731" t="s">
        <v>940</v>
      </c>
      <c r="E62" s="731" t="s">
        <v>941</v>
      </c>
      <c r="F62" s="731" t="s">
        <v>942</v>
      </c>
      <c r="G62" s="732" t="s">
        <v>943</v>
      </c>
      <c r="H62" s="732"/>
      <c r="I62" s="733" t="s">
        <v>944</v>
      </c>
    </row>
    <row r="63" spans="1:9" ht="24" customHeight="1">
      <c r="A63" s="729" t="s">
        <v>828</v>
      </c>
      <c r="B63" s="729"/>
      <c r="C63" s="730" t="s">
        <v>616</v>
      </c>
      <c r="D63" s="731" t="s">
        <v>660</v>
      </c>
      <c r="E63" s="731" t="s">
        <v>660</v>
      </c>
      <c r="F63" s="731" t="s">
        <v>660</v>
      </c>
      <c r="G63" s="732" t="s">
        <v>660</v>
      </c>
      <c r="H63" s="732"/>
      <c r="I63" s="733" t="s">
        <v>616</v>
      </c>
    </row>
    <row r="64" spans="1:9" ht="24.75" customHeight="1">
      <c r="A64" s="729" t="s">
        <v>835</v>
      </c>
      <c r="B64" s="729"/>
      <c r="C64" s="730" t="s">
        <v>616</v>
      </c>
      <c r="D64" s="731" t="s">
        <v>945</v>
      </c>
      <c r="E64" s="731" t="s">
        <v>945</v>
      </c>
      <c r="F64" s="731" t="s">
        <v>945</v>
      </c>
      <c r="G64" s="732" t="s">
        <v>945</v>
      </c>
      <c r="H64" s="732"/>
      <c r="I64" s="733" t="s">
        <v>616</v>
      </c>
    </row>
    <row r="65" spans="1:9" ht="24" customHeight="1">
      <c r="A65" s="729" t="s">
        <v>841</v>
      </c>
      <c r="B65" s="729"/>
      <c r="C65" s="730" t="s">
        <v>616</v>
      </c>
      <c r="D65" s="731" t="s">
        <v>946</v>
      </c>
      <c r="E65" s="731" t="s">
        <v>946</v>
      </c>
      <c r="F65" s="731" t="s">
        <v>947</v>
      </c>
      <c r="G65" s="732" t="s">
        <v>947</v>
      </c>
      <c r="H65" s="732"/>
      <c r="I65" s="733" t="s">
        <v>948</v>
      </c>
    </row>
    <row r="66" spans="1:9" ht="24" customHeight="1">
      <c r="A66" s="729" t="s">
        <v>843</v>
      </c>
      <c r="B66" s="729"/>
      <c r="C66" s="730" t="s">
        <v>939</v>
      </c>
      <c r="D66" s="731" t="s">
        <v>949</v>
      </c>
      <c r="E66" s="731" t="s">
        <v>950</v>
      </c>
      <c r="F66" s="731" t="s">
        <v>616</v>
      </c>
      <c r="G66" s="732" t="s">
        <v>616</v>
      </c>
      <c r="H66" s="732"/>
      <c r="I66" s="733" t="s">
        <v>950</v>
      </c>
    </row>
    <row r="67" spans="1:9" ht="24" customHeight="1">
      <c r="A67" s="729" t="s">
        <v>847</v>
      </c>
      <c r="B67" s="729"/>
      <c r="C67" s="730" t="s">
        <v>616</v>
      </c>
      <c r="D67" s="731" t="s">
        <v>951</v>
      </c>
      <c r="E67" s="731" t="s">
        <v>951</v>
      </c>
      <c r="F67" s="731" t="s">
        <v>952</v>
      </c>
      <c r="G67" s="732" t="s">
        <v>952</v>
      </c>
      <c r="H67" s="732"/>
      <c r="I67" s="733" t="s">
        <v>953</v>
      </c>
    </row>
    <row r="68" spans="1:9" ht="24" customHeight="1">
      <c r="A68" s="729" t="s">
        <v>854</v>
      </c>
      <c r="B68" s="729"/>
      <c r="C68" s="730" t="s">
        <v>616</v>
      </c>
      <c r="D68" s="731" t="s">
        <v>616</v>
      </c>
      <c r="E68" s="731" t="s">
        <v>616</v>
      </c>
      <c r="F68" s="731" t="s">
        <v>616</v>
      </c>
      <c r="G68" s="732" t="s">
        <v>616</v>
      </c>
      <c r="H68" s="732"/>
      <c r="I68" s="733" t="s">
        <v>616</v>
      </c>
    </row>
    <row r="69" spans="1:9" ht="24" customHeight="1">
      <c r="A69" s="729" t="s">
        <v>855</v>
      </c>
      <c r="B69" s="729"/>
      <c r="C69" s="730" t="s">
        <v>616</v>
      </c>
      <c r="D69" s="731" t="s">
        <v>954</v>
      </c>
      <c r="E69" s="731" t="s">
        <v>954</v>
      </c>
      <c r="F69" s="731" t="s">
        <v>616</v>
      </c>
      <c r="G69" s="732" t="s">
        <v>616</v>
      </c>
      <c r="H69" s="732"/>
      <c r="I69" s="733" t="s">
        <v>954</v>
      </c>
    </row>
    <row r="70" spans="1:9" ht="24" customHeight="1">
      <c r="A70" s="729" t="s">
        <v>862</v>
      </c>
      <c r="B70" s="729"/>
      <c r="C70" s="730" t="s">
        <v>616</v>
      </c>
      <c r="D70" s="731" t="s">
        <v>697</v>
      </c>
      <c r="E70" s="731" t="s">
        <v>697</v>
      </c>
      <c r="F70" s="731" t="s">
        <v>697</v>
      </c>
      <c r="G70" s="732" t="s">
        <v>698</v>
      </c>
      <c r="H70" s="732"/>
      <c r="I70" s="733" t="s">
        <v>616</v>
      </c>
    </row>
    <row r="71" spans="1:9" ht="24" customHeight="1">
      <c r="A71" s="729" t="s">
        <v>869</v>
      </c>
      <c r="B71" s="729"/>
      <c r="C71" s="730" t="s">
        <v>616</v>
      </c>
      <c r="D71" s="731" t="s">
        <v>616</v>
      </c>
      <c r="E71" s="731" t="s">
        <v>616</v>
      </c>
      <c r="F71" s="731" t="s">
        <v>616</v>
      </c>
      <c r="G71" s="732" t="s">
        <v>616</v>
      </c>
      <c r="H71" s="732"/>
      <c r="I71" s="733" t="s">
        <v>616</v>
      </c>
    </row>
    <row r="72" spans="1:9" ht="24" customHeight="1">
      <c r="A72" s="724" t="s">
        <v>870</v>
      </c>
      <c r="B72" s="724"/>
      <c r="C72" s="730" t="s">
        <v>654</v>
      </c>
      <c r="D72" s="731" t="s">
        <v>955</v>
      </c>
      <c r="E72" s="731" t="s">
        <v>956</v>
      </c>
      <c r="F72" s="731" t="s">
        <v>957</v>
      </c>
      <c r="G72" s="732" t="s">
        <v>958</v>
      </c>
      <c r="H72" s="732"/>
      <c r="I72" s="733" t="s">
        <v>959</v>
      </c>
    </row>
    <row r="73" spans="1:9" ht="24.75" customHeight="1">
      <c r="A73" s="729" t="s">
        <v>877</v>
      </c>
      <c r="B73" s="729"/>
      <c r="C73" s="730" t="s">
        <v>654</v>
      </c>
      <c r="D73" s="731" t="s">
        <v>960</v>
      </c>
      <c r="E73" s="731" t="s">
        <v>961</v>
      </c>
      <c r="F73" s="731" t="s">
        <v>962</v>
      </c>
      <c r="G73" s="732" t="s">
        <v>963</v>
      </c>
      <c r="H73" s="732"/>
      <c r="I73" s="733" t="s">
        <v>959</v>
      </c>
    </row>
    <row r="74" spans="1:9" ht="42.75" customHeight="1">
      <c r="A74" s="729" t="s">
        <v>883</v>
      </c>
      <c r="B74" s="729"/>
      <c r="C74" s="730" t="s">
        <v>616</v>
      </c>
      <c r="D74" s="731" t="s">
        <v>616</v>
      </c>
      <c r="E74" s="731" t="s">
        <v>616</v>
      </c>
      <c r="F74" s="731" t="s">
        <v>616</v>
      </c>
      <c r="G74" s="732" t="s">
        <v>616</v>
      </c>
      <c r="H74" s="732"/>
      <c r="I74" s="733" t="s">
        <v>616</v>
      </c>
    </row>
    <row r="75" spans="1:9" ht="24" customHeight="1">
      <c r="A75" s="729" t="s">
        <v>884</v>
      </c>
      <c r="B75" s="729"/>
      <c r="C75" s="730" t="s">
        <v>616</v>
      </c>
      <c r="D75" s="731" t="s">
        <v>616</v>
      </c>
      <c r="E75" s="731" t="s">
        <v>616</v>
      </c>
      <c r="F75" s="731" t="s">
        <v>616</v>
      </c>
      <c r="G75" s="732" t="s">
        <v>616</v>
      </c>
      <c r="H75" s="732"/>
      <c r="I75" s="733" t="s">
        <v>616</v>
      </c>
    </row>
    <row r="76" spans="1:9" ht="24" customHeight="1" thickBot="1">
      <c r="A76" s="729" t="s">
        <v>885</v>
      </c>
      <c r="B76" s="729"/>
      <c r="C76" s="736" t="s">
        <v>616</v>
      </c>
      <c r="D76" s="737" t="s">
        <v>964</v>
      </c>
      <c r="E76" s="737" t="s">
        <v>964</v>
      </c>
      <c r="F76" s="737" t="s">
        <v>964</v>
      </c>
      <c r="G76" s="738" t="s">
        <v>965</v>
      </c>
      <c r="H76" s="738"/>
      <c r="I76" s="739" t="s">
        <v>616</v>
      </c>
    </row>
    <row r="77" spans="1:9" ht="28.5" customHeight="1" thickBot="1">
      <c r="A77" s="740" t="s">
        <v>339</v>
      </c>
      <c r="B77" s="741"/>
      <c r="C77" s="742" t="s">
        <v>714</v>
      </c>
      <c r="D77" s="742" t="s">
        <v>715</v>
      </c>
      <c r="E77" s="742" t="s">
        <v>716</v>
      </c>
      <c r="F77" s="742" t="s">
        <v>717</v>
      </c>
      <c r="G77" s="743" t="s">
        <v>718</v>
      </c>
      <c r="H77" s="743"/>
      <c r="I77" s="744" t="s">
        <v>719</v>
      </c>
    </row>
  </sheetData>
  <mergeCells count="151">
    <mergeCell ref="A77:B77"/>
    <mergeCell ref="G77:H77"/>
    <mergeCell ref="A74:B74"/>
    <mergeCell ref="G74:H74"/>
    <mergeCell ref="A75:B75"/>
    <mergeCell ref="G75:H75"/>
    <mergeCell ref="A76:B76"/>
    <mergeCell ref="G76:H76"/>
    <mergeCell ref="A71:B71"/>
    <mergeCell ref="G71:H71"/>
    <mergeCell ref="A72:B72"/>
    <mergeCell ref="G72:H72"/>
    <mergeCell ref="A73:B73"/>
    <mergeCell ref="G73:H73"/>
    <mergeCell ref="A68:B68"/>
    <mergeCell ref="G68:H68"/>
    <mergeCell ref="A69:B69"/>
    <mergeCell ref="G69:H69"/>
    <mergeCell ref="A70:B70"/>
    <mergeCell ref="G70:H70"/>
    <mergeCell ref="A65:B65"/>
    <mergeCell ref="G65:H65"/>
    <mergeCell ref="A66:B66"/>
    <mergeCell ref="G66:H66"/>
    <mergeCell ref="A67:B67"/>
    <mergeCell ref="G67:H67"/>
    <mergeCell ref="A62:B62"/>
    <mergeCell ref="G62:H62"/>
    <mergeCell ref="A63:B63"/>
    <mergeCell ref="G63:H63"/>
    <mergeCell ref="A64:B64"/>
    <mergeCell ref="G64:H64"/>
    <mergeCell ref="A59:B59"/>
    <mergeCell ref="G59:H59"/>
    <mergeCell ref="A60:B60"/>
    <mergeCell ref="G60:H60"/>
    <mergeCell ref="A61:B61"/>
    <mergeCell ref="G61:H61"/>
    <mergeCell ref="A56:B56"/>
    <mergeCell ref="G56:H56"/>
    <mergeCell ref="A57:B57"/>
    <mergeCell ref="G57:H57"/>
    <mergeCell ref="A58:B58"/>
    <mergeCell ref="G58:H58"/>
    <mergeCell ref="A53:B53"/>
    <mergeCell ref="G53:H53"/>
    <mergeCell ref="A54:B54"/>
    <mergeCell ref="G54:H54"/>
    <mergeCell ref="A55:B55"/>
    <mergeCell ref="G55:H55"/>
    <mergeCell ref="A50:B50"/>
    <mergeCell ref="G50:H50"/>
    <mergeCell ref="A51:B51"/>
    <mergeCell ref="G51:H51"/>
    <mergeCell ref="A52:B52"/>
    <mergeCell ref="G52:H52"/>
    <mergeCell ref="A47:B47"/>
    <mergeCell ref="G47:H47"/>
    <mergeCell ref="A48:B48"/>
    <mergeCell ref="G48:H48"/>
    <mergeCell ref="A49:B49"/>
    <mergeCell ref="G49:H49"/>
    <mergeCell ref="A44:B44"/>
    <mergeCell ref="G44:H44"/>
    <mergeCell ref="A45:B45"/>
    <mergeCell ref="G45:H45"/>
    <mergeCell ref="A46:B46"/>
    <mergeCell ref="G46:H46"/>
    <mergeCell ref="A41:B41"/>
    <mergeCell ref="G41:H41"/>
    <mergeCell ref="A42:B42"/>
    <mergeCell ref="G42:H42"/>
    <mergeCell ref="A43:B43"/>
    <mergeCell ref="G43:H43"/>
    <mergeCell ref="A38:B38"/>
    <mergeCell ref="G38:H38"/>
    <mergeCell ref="A39:B39"/>
    <mergeCell ref="G39:H39"/>
    <mergeCell ref="A40:B40"/>
    <mergeCell ref="G40:H40"/>
    <mergeCell ref="A35:B35"/>
    <mergeCell ref="G35:H35"/>
    <mergeCell ref="A36:B36"/>
    <mergeCell ref="G36:H36"/>
    <mergeCell ref="A37:B37"/>
    <mergeCell ref="G37:H37"/>
    <mergeCell ref="A32:B32"/>
    <mergeCell ref="G32:H32"/>
    <mergeCell ref="A33:B33"/>
    <mergeCell ref="G33:H33"/>
    <mergeCell ref="A34:B34"/>
    <mergeCell ref="G34:H34"/>
    <mergeCell ref="I27:I28"/>
    <mergeCell ref="A29:B29"/>
    <mergeCell ref="G29:H29"/>
    <mergeCell ref="A30:B30"/>
    <mergeCell ref="G30:H30"/>
    <mergeCell ref="A31:B31"/>
    <mergeCell ref="G31:H31"/>
    <mergeCell ref="A26:B26"/>
    <mergeCell ref="G26:H26"/>
    <mergeCell ref="A27:B28"/>
    <mergeCell ref="C27:C28"/>
    <mergeCell ref="D27:D28"/>
    <mergeCell ref="E27:E28"/>
    <mergeCell ref="F27:F28"/>
    <mergeCell ref="G27:H28"/>
    <mergeCell ref="A23:B23"/>
    <mergeCell ref="G23:H23"/>
    <mergeCell ref="A24:B24"/>
    <mergeCell ref="G24:H24"/>
    <mergeCell ref="A25:B25"/>
    <mergeCell ref="G25:H25"/>
    <mergeCell ref="A20:B20"/>
    <mergeCell ref="G20:H20"/>
    <mergeCell ref="A21:B21"/>
    <mergeCell ref="G21:H21"/>
    <mergeCell ref="A22:B22"/>
    <mergeCell ref="G22:H22"/>
    <mergeCell ref="A17:B17"/>
    <mergeCell ref="G17:H17"/>
    <mergeCell ref="A18:B18"/>
    <mergeCell ref="G18:H18"/>
    <mergeCell ref="A19:B19"/>
    <mergeCell ref="G19:H19"/>
    <mergeCell ref="A14:B14"/>
    <mergeCell ref="G14:H14"/>
    <mergeCell ref="A15:B15"/>
    <mergeCell ref="G15:H15"/>
    <mergeCell ref="A16:B16"/>
    <mergeCell ref="G16:H16"/>
    <mergeCell ref="A11:B11"/>
    <mergeCell ref="G11:H11"/>
    <mergeCell ref="A12:B12"/>
    <mergeCell ref="G12:H12"/>
    <mergeCell ref="A13:B13"/>
    <mergeCell ref="G13:H13"/>
    <mergeCell ref="A7:B9"/>
    <mergeCell ref="C7:H7"/>
    <mergeCell ref="I7:I8"/>
    <mergeCell ref="G8:H8"/>
    <mergeCell ref="G9:H9"/>
    <mergeCell ref="A10:B10"/>
    <mergeCell ref="G10:H10"/>
    <mergeCell ref="A1:A5"/>
    <mergeCell ref="B1:G1"/>
    <mergeCell ref="H1:I5"/>
    <mergeCell ref="B2:G2"/>
    <mergeCell ref="B3:G3"/>
    <mergeCell ref="B4:G4"/>
    <mergeCell ref="B5:G5"/>
  </mergeCells>
  <pageMargins left="0" right="0" top="0" bottom="0" header="0.5" footer="0.5"/>
  <pageSetup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11</vt:i4>
      </vt:variant>
    </vt:vector>
  </HeadingPairs>
  <TitlesOfParts>
    <vt:vector size="21" baseType="lpstr">
      <vt:lpstr>1 ESF-LDF</vt:lpstr>
      <vt:lpstr>PT_ESF_ECSF</vt:lpstr>
      <vt:lpstr>2 IADP-LDF</vt:lpstr>
      <vt:lpstr>3 IAO-LDF</vt:lpstr>
      <vt:lpstr>4 BP-LDF</vt:lpstr>
      <vt:lpstr>5 EAID-LDF</vt:lpstr>
      <vt:lpstr>6A COG-LDF</vt:lpstr>
      <vt:lpstr>6B COG-LDF</vt:lpstr>
      <vt:lpstr>6C COG-LDF</vt:lpstr>
      <vt:lpstr>6D CSPC-LDF</vt:lpstr>
      <vt:lpstr>'1 ESF-LDF'!Área_de_impresión</vt:lpstr>
      <vt:lpstr>'2 IADP-LDF'!Área_de_impresión</vt:lpstr>
      <vt:lpstr>'3 IAO-LDF'!Área_de_impresión</vt:lpstr>
      <vt:lpstr>'4 BP-LDF'!Área_de_impresión</vt:lpstr>
      <vt:lpstr>'5 EAID-LDF'!Área_de_impresión</vt:lpstr>
      <vt:lpstr>'6A COG-LDF'!Área_de_impresión</vt:lpstr>
      <vt:lpstr>'6D CSPC-LDF'!Área_de_impresión</vt:lpstr>
      <vt:lpstr>'1 ESF-LDF'!Títulos_a_imprimir</vt:lpstr>
      <vt:lpstr>'2 IADP-LDF'!Títulos_a_imprimir</vt:lpstr>
      <vt:lpstr>'3 IAO-LDF'!Títulos_a_imprimir</vt:lpstr>
      <vt:lpstr>'6A COG-LDF'!Títulos_a_imprimir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USUARIO</cp:lastModifiedBy>
  <cp:lastPrinted>2017-09-11T17:47:39Z</cp:lastPrinted>
  <dcterms:created xsi:type="dcterms:W3CDTF">2014-01-27T16:27:43Z</dcterms:created>
  <dcterms:modified xsi:type="dcterms:W3CDTF">2017-09-11T18:01:17Z</dcterms:modified>
</cp:coreProperties>
</file>