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455" tabRatio="617" firstSheet="1" activeTab="1"/>
  </bookViews>
  <sheets>
    <sheet name="MIR Ejecutiva" sheetId="1" state="hidden" r:id="rId1"/>
    <sheet name="0021" sheetId="4" r:id="rId2"/>
    <sheet name="PPs" sheetId="3" state="hidden" r:id="rId3"/>
    <sheet name="Evaluaciones" sheetId="5" state="hidden" r:id="rId4"/>
    <sheet name="ASM" sheetId="6" state="hidden" r:id="rId5"/>
  </sheets>
  <definedNames>
    <definedName name="_01">'0021'!$BD$1076</definedName>
    <definedName name="_02">'0021'!$BD$1077</definedName>
    <definedName name="_03">'0021'!$BD$1078</definedName>
    <definedName name="_04">'0021'!$BD$1079</definedName>
    <definedName name="_05">'0021'!$BD$1080</definedName>
    <definedName name="_06">'0021'!$BD$1081</definedName>
    <definedName name="_07">'0021'!$BD$1082</definedName>
    <definedName name="_08">'0021'!$BD$1083</definedName>
    <definedName name="_09">'0021'!$BD$1084</definedName>
    <definedName name="_10">'0021'!$BD$1085</definedName>
    <definedName name="_11">'0021'!$BD$1086</definedName>
    <definedName name="_12">'0021'!$BD$1087</definedName>
    <definedName name="_13">'0021'!$BD$1088</definedName>
    <definedName name="_14">'0021'!$BD$1089</definedName>
    <definedName name="_15">'0021'!$BD$1090</definedName>
    <definedName name="_16">'0021'!$BD$1091</definedName>
    <definedName name="_17">'0021'!$BD$1092</definedName>
    <definedName name="_18" localSheetId="1">'0021'!$BD$1093</definedName>
    <definedName name="_19" localSheetId="1">'0021'!$BD$1094</definedName>
    <definedName name="_20" localSheetId="1">'0021'!$BD$1095</definedName>
    <definedName name="_21" localSheetId="1">'0021'!$BD$1096</definedName>
    <definedName name="_22" localSheetId="1">'0021'!$BD$1144</definedName>
    <definedName name="_23" localSheetId="1">'0021'!$BD$1098</definedName>
    <definedName name="_24" localSheetId="1">'0021'!$BD$1146</definedName>
    <definedName name="_26" localSheetId="1">'0021'!$BD$1100</definedName>
    <definedName name="_27" localSheetId="1">'0021'!$BD$1101</definedName>
    <definedName name="_28" localSheetId="1">'0021'!$BD$1102</definedName>
    <definedName name="_29" localSheetId="1">'0021'!$BD$1150</definedName>
    <definedName name="_Órganos_Autónomos">'0021'!$BE$1112:$BE$1120</definedName>
    <definedName name="_Poder_Judicial">'0021'!$BE$1108:$BE$1111</definedName>
    <definedName name="_Poder_Legislativo">'0021'!$BE$1106:$BE$1107</definedName>
    <definedName name="_Procuración_de_Justicia">'0021'!$BE$1131:$BE$1133</definedName>
    <definedName name="ADEFAS">'0021'!$BE$1099</definedName>
    <definedName name="Adeudos_de_Ejer._Fisc._Ant.__ADEFAS">'0021'!$BE$1146</definedName>
    <definedName name="Administración" localSheetId="1">'0021'!$BE$1134</definedName>
    <definedName name="Agropecuario" localSheetId="1">'0021'!$BE$1125</definedName>
    <definedName name="_xlnm.Print_Area" localSheetId="1">'0021'!$A$2:$Y$47</definedName>
    <definedName name="Bienes_Muebles_e_Inmuebles">'0021'!$BE$1147</definedName>
    <definedName name="Consejería_Jurídica" localSheetId="1">'0021'!$BE$1137</definedName>
    <definedName name="Contraloría" localSheetId="1">'0021'!$BE$1135</definedName>
    <definedName name="Cultura" localSheetId="1">'0021'!$BE$1141</definedName>
    <definedName name="Desarrollo_Social" localSheetId="1">'0021'!$BE$1139</definedName>
    <definedName name="Desarrollo_Sustentable" localSheetId="1">'0021'!$BE$1142:$BE$1143</definedName>
    <definedName name="Deuda_Pública">'0021'!$BE$1148</definedName>
    <definedName name="Economía" localSheetId="1">'0021'!$BE$1124</definedName>
    <definedName name="Educación">'0021'!$BE$1127:$BE$1128</definedName>
    <definedName name="FINES">'0021'!$BP$1007:$BP$1018</definedName>
    <definedName name="Gastos_Institucionales" localSheetId="1">'0021'!$BE$1150</definedName>
    <definedName name="Gobierno">'0021'!$BE$1122</definedName>
    <definedName name="Hacienda">'0021'!$BE$1123</definedName>
    <definedName name="Innovación__Ciencia_y_Tec." localSheetId="1">'0021'!$BE$1144</definedName>
    <definedName name="Innovación__Ciencia_y_Tecnología" localSheetId="1">'0021'!$BE$1144</definedName>
    <definedName name="Innovación_Ciencia_y_Tec.">'0021'!$BE$1144</definedName>
    <definedName name="Movilidad_y_Transporte" localSheetId="1">'0021'!$BE$1145</definedName>
    <definedName name="Obras_Públicas">'0021'!$BE$1126</definedName>
    <definedName name="Oficina_de_la_Gubernatura">'0021'!$BE$1121</definedName>
    <definedName name="Órganos_Autónomos">'0021'!$BE$1014:$BE$1022</definedName>
    <definedName name="Participaciones_a_municipios" localSheetId="1">'0021'!$BE$1149</definedName>
    <definedName name="Poder_Judicial" localSheetId="1">'0021'!$BE$1010:$BE$1013</definedName>
    <definedName name="Poder_Legislativo">'0021'!$BE$1008:$BE$1009</definedName>
    <definedName name="Procuración_de_Justicia" localSheetId="1">'0021'!$BE$1131:$BE$1133</definedName>
    <definedName name="Ramos">'0021'!$BC$1076:$BC$1103</definedName>
    <definedName name="RAMOS_ESTATALES" localSheetId="1">'0021'!$BD$1076:$BD$1103</definedName>
    <definedName name="Salud" localSheetId="1">'0021'!$BE$1129:$BE$1130</definedName>
    <definedName name="Seguridad_Pública" localSheetId="1">'0021'!$BE$1136</definedName>
    <definedName name="_xlnm.Print_Titles" localSheetId="1">'0021'!$1:$7</definedName>
    <definedName name="Trabajo" localSheetId="1">'0021'!$BE$1140</definedName>
    <definedName name="Turismo">'0021'!$BE$1138</definedName>
    <definedName name="Unidades_Responsables_de_Gasto" localSheetId="1">'0021'!$BE$1106:$BE$1150</definedName>
  </definedNames>
  <calcPr calcId="152511"/>
</workbook>
</file>

<file path=xl/calcChain.xml><?xml version="1.0" encoding="utf-8"?>
<calcChain xmlns="http://schemas.openxmlformats.org/spreadsheetml/2006/main">
  <c r="P43" i="4" l="1"/>
  <c r="V43" i="4"/>
  <c r="W43" i="4"/>
  <c r="J43" i="4"/>
  <c r="E43" i="4"/>
  <c r="K43" i="4"/>
  <c r="Y43" i="4"/>
  <c r="P44" i="4"/>
  <c r="V44" i="4"/>
  <c r="BA1015" i="4"/>
  <c r="BA1016" i="4"/>
  <c r="BA1017" i="4"/>
  <c r="BA1018" i="4"/>
  <c r="BA1076" i="4"/>
  <c r="BA1075" i="4"/>
  <c r="BA1074" i="4"/>
  <c r="BA1073" i="4"/>
  <c r="BA1072" i="4"/>
  <c r="BA1071" i="4"/>
  <c r="BA1070" i="4"/>
  <c r="BA1069" i="4"/>
  <c r="BA1068" i="4"/>
  <c r="BA1067" i="4"/>
  <c r="BA1066" i="4"/>
  <c r="BA1065" i="4"/>
  <c r="BA1064" i="4"/>
  <c r="BA1063" i="4"/>
  <c r="BA1062" i="4"/>
  <c r="BA1061" i="4"/>
  <c r="BA1060" i="4"/>
  <c r="BA1059" i="4"/>
  <c r="BA1058" i="4"/>
  <c r="BA1057" i="4"/>
  <c r="BA1056" i="4"/>
  <c r="BA1055" i="4"/>
  <c r="BA1054" i="4"/>
  <c r="BA1053" i="4"/>
  <c r="BA1052" i="4"/>
  <c r="BA1051" i="4"/>
  <c r="BA1049" i="4"/>
  <c r="BA1048" i="4"/>
  <c r="BA1047" i="4"/>
  <c r="BA1046" i="4"/>
  <c r="BA1045" i="4"/>
  <c r="BA1044" i="4"/>
  <c r="BA1043" i="4"/>
  <c r="BA1042" i="4"/>
  <c r="BA1041" i="4"/>
  <c r="BA1040" i="4"/>
  <c r="BA1039" i="4"/>
  <c r="BA1038" i="4"/>
  <c r="BA1037" i="4"/>
  <c r="BA1036" i="4"/>
  <c r="BA1035" i="4"/>
  <c r="BA1034" i="4"/>
  <c r="BA1033" i="4"/>
  <c r="BA1032" i="4"/>
  <c r="BA1031" i="4"/>
  <c r="BA1030" i="4"/>
  <c r="BA1029" i="4"/>
  <c r="BA1028" i="4"/>
  <c r="BA1027" i="4"/>
  <c r="BA1026" i="4"/>
  <c r="BA1025" i="4"/>
  <c r="BA1024" i="4"/>
  <c r="BA1023" i="4"/>
  <c r="BA1022" i="4"/>
  <c r="BA1021" i="4"/>
  <c r="BA1020" i="4"/>
  <c r="BA1019" i="4"/>
  <c r="BA1014" i="4"/>
  <c r="BA1013" i="4"/>
  <c r="BA1012" i="4"/>
  <c r="BA1011" i="4"/>
  <c r="BA1010" i="4"/>
  <c r="BA1009" i="4"/>
  <c r="BA1008" i="4"/>
  <c r="BA1007" i="4"/>
  <c r="J44" i="4"/>
  <c r="E44" i="4"/>
  <c r="W44" i="4"/>
  <c r="Y44" i="4"/>
  <c r="K44" i="4"/>
</calcChain>
</file>

<file path=xl/sharedStrings.xml><?xml version="1.0" encoding="utf-8"?>
<sst xmlns="http://schemas.openxmlformats.org/spreadsheetml/2006/main" count="1291" uniqueCount="922">
  <si>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</si>
  <si>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</si>
  <si>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</si>
  <si>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</si>
  <si>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</si>
  <si>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</si>
  <si>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</si>
  <si>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</si>
  <si>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</si>
  <si>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</si>
  <si>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</si>
  <si>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</si>
  <si>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</si>
  <si>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</si>
  <si>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</si>
  <si>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</si>
  <si>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</si>
  <si>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</si>
  <si>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</si>
  <si>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</si>
  <si>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</si>
  <si>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</si>
  <si>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</si>
  <si>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</si>
  <si>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</si>
  <si>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</si>
  <si>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</si>
  <si>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</si>
  <si>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</si>
  <si>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</si>
  <si>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</si>
  <si>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</si>
  <si>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</si>
  <si>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</si>
  <si>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</si>
  <si>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</si>
  <si>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</si>
  <si>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</si>
  <si>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</si>
  <si>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</si>
  <si>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</si>
  <si>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</si>
  <si>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</si>
  <si>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</si>
  <si>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</si>
  <si>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</si>
  <si>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</si>
  <si>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</si>
  <si>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</si>
  <si>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</si>
  <si>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</si>
  <si>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</si>
  <si>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</si>
  <si>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</si>
  <si>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</si>
  <si>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</si>
  <si>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</si>
  <si>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</si>
  <si>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</si>
  <si>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</si>
  <si>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</si>
  <si>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</si>
  <si>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</si>
  <si>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</si>
  <si>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</si>
  <si>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</si>
  <si>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</si>
  <si>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</si>
  <si>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</si>
  <si>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</si>
  <si>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</si>
  <si>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</si>
  <si>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</si>
  <si>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</si>
  <si>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</si>
  <si>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</si>
  <si>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</si>
  <si>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</si>
  <si>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</si>
  <si>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</si>
  <si>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</si>
  <si>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</si>
  <si>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</si>
  <si>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</si>
  <si>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</si>
  <si>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</si>
  <si>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</si>
  <si>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</si>
  <si>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</si>
  <si>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</si>
  <si>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</si>
  <si>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</si>
  <si>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</si>
  <si>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</si>
  <si>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</si>
  <si>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</si>
  <si>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</si>
  <si>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</si>
  <si>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</si>
  <si>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</si>
  <si>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</si>
  <si>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</si>
  <si>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</si>
  <si>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</si>
  <si>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</si>
  <si>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</si>
  <si>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</si>
  <si>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</si>
  <si>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</si>
  <si>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</si>
  <si>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</si>
  <si>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</si>
  <si>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</si>
  <si>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</si>
  <si>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</si>
  <si>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</si>
  <si>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</si>
  <si>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</si>
  <si>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</si>
  <si>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</si>
  <si>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</si>
  <si>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</si>
  <si>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</si>
  <si>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</si>
  <si>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</si>
  <si>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</si>
  <si>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</si>
  <si>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</si>
  <si>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</si>
  <si>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</si>
  <si>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</si>
  <si>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</si>
  <si>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</si>
  <si>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</si>
  <si>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</si>
  <si>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</si>
  <si>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</si>
  <si>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</si>
  <si>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</si>
  <si>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</si>
  <si>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</si>
  <si>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</si>
  <si>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</si>
  <si>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</si>
  <si>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</si>
  <si>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</si>
  <si>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</si>
  <si>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</si>
  <si>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</si>
  <si>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</si>
  <si>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</si>
  <si>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</si>
  <si>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</si>
  <si>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</si>
  <si>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</si>
  <si>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</si>
  <si>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</si>
  <si>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</si>
  <si>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</si>
  <si>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</si>
  <si>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</si>
  <si>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</si>
  <si>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</si>
  <si>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</si>
  <si>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</si>
  <si>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</si>
  <si>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</si>
  <si>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</si>
  <si>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</si>
  <si>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</si>
  <si>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</si>
  <si>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</si>
  <si>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</si>
  <si>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</si>
  <si>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</si>
  <si>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</si>
  <si>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</si>
  <si>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</si>
  <si>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</si>
  <si>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</si>
  <si>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</si>
  <si>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</si>
  <si>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</si>
  <si>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</si>
  <si>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</si>
  <si>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</si>
  <si>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</si>
  <si>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</si>
  <si>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</si>
  <si>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</si>
  <si>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</si>
  <si>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</si>
  <si>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</si>
  <si>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</si>
  <si>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</si>
  <si>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</si>
  <si>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</si>
  <si>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</si>
  <si>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</si>
  <si>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</si>
  <si>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</si>
  <si>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</si>
  <si>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</si>
  <si>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</si>
  <si>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</si>
  <si>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</si>
  <si>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</si>
  <si>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</si>
  <si>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</si>
  <si>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</si>
  <si>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</si>
  <si>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</si>
  <si>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</si>
  <si>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</si>
  <si>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</si>
  <si>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</si>
  <si>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</si>
  <si>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</si>
  <si>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</si>
  <si>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</si>
  <si>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</si>
  <si>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</si>
  <si>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</si>
  <si>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</si>
  <si>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</si>
  <si>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</si>
  <si>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</si>
  <si>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</si>
  <si>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</si>
  <si>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</si>
  <si>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</si>
  <si>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</si>
  <si>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</si>
  <si>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</si>
  <si>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</si>
  <si>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</si>
  <si>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</si>
  <si>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</si>
  <si>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</si>
  <si>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</si>
  <si>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</si>
  <si>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</si>
  <si>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</si>
  <si>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</si>
  <si>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</si>
  <si>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</si>
  <si>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</si>
  <si>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</si>
  <si>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</si>
  <si>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</si>
  <si>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</si>
  <si>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</si>
  <si>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</si>
  <si>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</si>
  <si>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</si>
  <si>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</si>
  <si>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</si>
  <si>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</si>
  <si>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</si>
  <si>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</si>
  <si>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</si>
  <si>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</si>
  <si>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</si>
  <si>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</si>
  <si>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</si>
  <si>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</si>
  <si>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</si>
  <si>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</si>
  <si>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</si>
  <si>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</si>
  <si>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</si>
  <si>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</si>
  <si>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</si>
  <si>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</si>
  <si>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</si>
  <si>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</si>
  <si>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</si>
  <si>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</si>
  <si>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</si>
  <si>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</si>
  <si>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</si>
  <si>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</si>
  <si>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</si>
  <si>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</si>
  <si>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</si>
  <si>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</si>
  <si>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</si>
  <si>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</si>
  <si>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</si>
  <si>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</si>
  <si>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</si>
  <si>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</si>
  <si>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</si>
  <si>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</si>
  <si>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</si>
  <si>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</si>
  <si>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</si>
  <si>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</si>
  <si>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</si>
  <si>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</si>
  <si>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</si>
  <si>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</si>
  <si>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</si>
  <si>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</si>
  <si>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</si>
  <si>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</si>
  <si>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</si>
  <si>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</si>
  <si>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</si>
  <si>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</si>
  <si>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</si>
  <si>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</si>
  <si>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</si>
  <si>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</si>
  <si>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</si>
  <si>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</si>
  <si>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</si>
  <si>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</si>
  <si>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</si>
  <si>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</si>
  <si>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</si>
  <si>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</si>
  <si>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</si>
  <si>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</si>
  <si>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</si>
  <si>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</si>
  <si>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</si>
  <si>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</si>
  <si>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</si>
  <si>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</si>
  <si>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</si>
  <si>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</si>
  <si>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</si>
  <si>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</si>
  <si>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</si>
  <si>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</si>
  <si>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</si>
  <si>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</si>
  <si>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</si>
  <si>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</si>
  <si>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</si>
  <si>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</si>
  <si>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</si>
  <si>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</si>
  <si>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</si>
  <si>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</si>
  <si>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</si>
  <si>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</si>
  <si>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</si>
  <si>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</si>
  <si>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</si>
  <si>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</si>
  <si>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</si>
  <si>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</si>
  <si>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</si>
  <si>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</si>
  <si>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</si>
  <si>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</si>
  <si>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</si>
  <si>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</si>
  <si>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</si>
  <si>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</si>
  <si>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</si>
  <si>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</si>
  <si>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</si>
  <si>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</si>
  <si>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</si>
  <si>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</si>
  <si>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</si>
  <si>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</si>
  <si>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</si>
  <si>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</si>
  <si>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</si>
  <si>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</si>
  <si>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</si>
  <si>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</si>
  <si>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</si>
  <si>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</si>
  <si>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</si>
  <si>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</si>
  <si>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</si>
  <si>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</si>
  <si>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</si>
  <si>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</si>
  <si>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</si>
  <si>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</si>
  <si>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</si>
  <si>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</si>
  <si>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</si>
  <si>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</si>
  <si>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</si>
  <si>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</si>
  <si>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</si>
  <si>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</si>
  <si>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</si>
  <si>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</si>
  <si>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</si>
  <si>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</si>
  <si>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</si>
  <si>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</si>
  <si>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</si>
  <si>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</si>
  <si>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</si>
  <si>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</si>
  <si>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</si>
  <si>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</si>
  <si>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</si>
  <si>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</si>
  <si>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</si>
  <si>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</si>
  <si>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</si>
  <si>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</si>
  <si>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</si>
  <si>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</si>
  <si>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</si>
  <si>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</si>
  <si>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</si>
  <si>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</si>
  <si>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</si>
  <si>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</si>
  <si>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</si>
  <si>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</si>
  <si>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</si>
  <si>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</si>
  <si>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</si>
  <si>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</si>
  <si>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</si>
  <si>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</si>
  <si>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</si>
  <si>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</si>
  <si>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</si>
  <si>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</si>
  <si>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</si>
  <si>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</si>
  <si>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</si>
  <si>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</si>
  <si>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</si>
  <si>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</si>
  <si>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</si>
  <si>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</si>
  <si>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</si>
  <si>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</si>
  <si>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</si>
  <si>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</si>
  <si>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</si>
  <si>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</si>
  <si>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</si>
  <si>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</si>
  <si>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</si>
  <si>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</si>
  <si>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</si>
  <si>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</si>
  <si>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</si>
  <si>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</si>
  <si>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</si>
  <si>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</si>
  <si>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</si>
  <si>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</si>
  <si>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</si>
  <si>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</si>
  <si>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</si>
  <si>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</si>
  <si>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</si>
  <si>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</si>
  <si>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</si>
  <si>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</si>
  <si>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</si>
  <si>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</si>
  <si>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</si>
  <si>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</si>
  <si>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</si>
  <si>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</si>
  <si>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</si>
  <si>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</si>
  <si>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</si>
  <si>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</si>
  <si>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</si>
  <si>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</si>
  <si>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</si>
  <si>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</si>
  <si>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</si>
  <si>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</si>
  <si>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</si>
  <si>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</si>
  <si>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</si>
  <si>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</si>
  <si>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</si>
  <si>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</si>
  <si>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</si>
  <si>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</si>
  <si>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</si>
  <si>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</si>
  <si>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</si>
  <si>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</si>
  <si>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</si>
  <si>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</si>
  <si>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</si>
  <si>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</si>
  <si>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</si>
  <si>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</si>
  <si>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</si>
  <si>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</si>
  <si>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</si>
  <si>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</si>
  <si>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</si>
  <si>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</si>
  <si>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</si>
  <si>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</si>
  <si>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</si>
  <si>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</si>
  <si>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</si>
  <si>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</si>
  <si>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</si>
  <si>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</si>
  <si>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</si>
  <si>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</si>
  <si>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</si>
  <si>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</si>
  <si>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</si>
  <si>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</si>
  <si>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</si>
  <si>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</si>
  <si>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</si>
  <si>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</si>
  <si>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</si>
  <si>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</si>
  <si>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</si>
  <si>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</si>
  <si>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</si>
  <si>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</si>
  <si>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</si>
  <si>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</si>
  <si>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</si>
  <si>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</si>
  <si>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</si>
  <si>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</si>
  <si>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</si>
  <si>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</si>
  <si>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</si>
  <si>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</si>
  <si>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</si>
  <si>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</si>
  <si>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</si>
  <si>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</si>
  <si>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</si>
  <si>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</si>
  <si>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</si>
  <si>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</si>
  <si>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</si>
  <si>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</si>
  <si>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</si>
  <si>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</si>
  <si>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</si>
  <si>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</si>
  <si>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</si>
  <si>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</si>
  <si>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</si>
  <si>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</si>
  <si>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</si>
  <si>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</si>
  <si>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</si>
  <si>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</si>
  <si>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</si>
  <si>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</si>
  <si>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</si>
  <si>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</si>
  <si>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</si>
  <si>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</si>
  <si>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</si>
  <si>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</si>
  <si>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</si>
  <si>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</si>
  <si>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</si>
  <si>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</si>
  <si>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</si>
  <si>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</si>
  <si>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</si>
  <si>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</si>
  <si>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</si>
  <si>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</si>
  <si>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</si>
  <si>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</si>
  <si>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</si>
  <si>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</si>
  <si>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</si>
  <si>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</si>
  <si>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</si>
  <si>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</si>
  <si>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</si>
  <si>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</si>
  <si>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</si>
  <si>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</si>
  <si>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</si>
  <si>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</si>
  <si>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</si>
  <si>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</si>
  <si>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</si>
  <si>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</si>
  <si>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</si>
  <si>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</si>
  <si>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</si>
  <si>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</si>
  <si>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</si>
  <si>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</si>
  <si>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</si>
  <si>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</si>
  <si>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</si>
  <si>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</si>
  <si>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</si>
  <si>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</si>
  <si>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</si>
  <si>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</si>
  <si>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</si>
  <si>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</si>
  <si>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</si>
  <si>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</si>
  <si>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</si>
  <si>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</si>
  <si>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</si>
  <si>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</si>
  <si>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</si>
  <si>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</si>
  <si>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</si>
  <si>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</si>
  <si>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</si>
  <si>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</si>
  <si>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</si>
  <si>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</si>
  <si>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</si>
  <si>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</si>
  <si>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</si>
  <si>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</si>
  <si>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</si>
  <si>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</si>
  <si>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</si>
  <si>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</si>
  <si>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</si>
  <si>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</si>
  <si>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</si>
  <si>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</si>
  <si>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</si>
  <si>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</si>
  <si>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</si>
  <si>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</si>
  <si>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</si>
  <si>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</si>
  <si>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</si>
  <si>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</si>
  <si>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</si>
  <si>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</si>
  <si>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</si>
  <si>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</si>
  <si>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</si>
  <si>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</si>
  <si>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</si>
  <si>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</si>
  <si>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</si>
  <si>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</si>
  <si>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</si>
  <si>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</si>
  <si>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</si>
  <si>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</si>
  <si>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</si>
  <si>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</si>
  <si>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</si>
  <si>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</si>
  <si>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</si>
  <si>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</si>
  <si>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</si>
  <si>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</si>
  <si>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</si>
  <si>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</si>
  <si>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</si>
  <si>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</si>
  <si>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</si>
  <si>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</si>
  <si>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</si>
  <si>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</si>
  <si>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</si>
  <si>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</si>
  <si>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</si>
  <si>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</si>
  <si>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</si>
  <si>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</si>
  <si>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</si>
  <si>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</si>
  <si>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</si>
  <si>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</si>
  <si>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</si>
  <si>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</si>
  <si>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</si>
  <si>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</si>
  <si>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</si>
  <si>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</si>
  <si>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</si>
  <si>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</si>
  <si>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</si>
  <si>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</si>
  <si>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</si>
  <si>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</si>
  <si>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</si>
  <si>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</si>
  <si>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</si>
  <si>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</si>
  <si>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</si>
  <si>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</si>
  <si>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</si>
  <si>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</si>
  <si>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</si>
  <si>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</si>
  <si>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</si>
  <si>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</si>
  <si>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</si>
  <si>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</si>
  <si>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</si>
  <si>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</si>
  <si>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</si>
  <si>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</si>
  <si>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</si>
  <si>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</si>
  <si>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</si>
  <si>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</si>
  <si>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</si>
  <si>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</si>
  <si>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</si>
  <si>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</si>
  <si>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</si>
  <si>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</si>
  <si>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</si>
  <si>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</si>
  <si>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</si>
  <si>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</si>
  <si>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</si>
  <si>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</si>
  <si>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</si>
  <si>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</si>
  <si>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</si>
  <si>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</si>
  <si>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</si>
  <si>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</si>
  <si>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</si>
  <si>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</si>
  <si>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</si>
  <si>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</si>
  <si>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</si>
  <si>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</si>
  <si>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</si>
  <si>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</si>
  <si>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</si>
  <si>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</si>
  <si>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</si>
  <si>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</si>
  <si>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</si>
  <si>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</si>
  <si>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</si>
  <si>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</si>
  <si>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</si>
  <si>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</si>
  <si>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</si>
  <si>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</si>
  <si>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</si>
  <si>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</si>
  <si>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</si>
  <si>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</si>
  <si>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</si>
  <si>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</si>
  <si>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</si>
  <si>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</si>
  <si>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</si>
  <si>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</si>
  <si>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</si>
  <si>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</si>
  <si>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</si>
  <si>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</si>
  <si>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</si>
  <si>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</si>
  <si>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</si>
  <si>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</si>
  <si>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</si>
  <si>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</si>
  <si>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</si>
  <si>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</si>
  <si>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</si>
  <si>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</si>
  <si>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</si>
  <si>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</si>
  <si>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</si>
  <si>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</si>
  <si>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</si>
  <si>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</si>
  <si>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</si>
  <si>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</si>
  <si>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</si>
  <si>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</si>
  <si>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</si>
  <si>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</si>
  <si>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</si>
  <si>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</si>
  <si>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</si>
  <si>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</si>
  <si>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</si>
  <si>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</si>
  <si>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</si>
  <si>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</si>
  <si>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</si>
  <si>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</si>
  <si>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</si>
  <si>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</si>
  <si>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</si>
  <si>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</si>
  <si>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</si>
  <si>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</si>
  <si>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</si>
  <si>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</si>
  <si>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</si>
  <si>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</si>
  <si>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</si>
  <si>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</si>
  <si>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</si>
  <si>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</si>
  <si>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</si>
  <si>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</si>
  <si>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</si>
  <si>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</si>
  <si>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</si>
  <si>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</si>
  <si>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</si>
  <si>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</si>
  <si>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</si>
  <si>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</si>
  <si>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</si>
  <si>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</si>
  <si>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</si>
  <si>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</si>
  <si>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</si>
  <si>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</si>
  <si>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</si>
  <si>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</si>
  <si>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</si>
  <si>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</si>
  <si>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</si>
  <si>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</si>
  <si>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</si>
  <si>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</si>
  <si>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</si>
  <si>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</si>
  <si>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Actividad 2.3</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</si>
  <si>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</si>
  <si>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</si>
  <si>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</si>
  <si>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</si>
  <si>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</si>
  <si>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</si>
  <si>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</si>
  <si>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</si>
  <si>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</si>
  <si>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</si>
  <si>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</si>
  <si>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</si>
  <si>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</si>
  <si>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</si>
  <si>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</si>
  <si>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Actividad 2.4</t>
  </si>
  <si>
    <t>Actividad 2.5</t>
  </si>
  <si>
    <t>Actividad 2.6</t>
  </si>
  <si>
    <t xml:space="preserve">Tasa </t>
  </si>
  <si>
    <t>Porcentaje  de quejas, denuncias y sugerencias atendidas de los Programas  de Desarrollo Social.</t>
  </si>
  <si>
    <t>Mide la proporción de quejas, denuncias y sugerencias atendidas de los diversos Programas de Desarrollo Social, en relación al total de quejas, denuncias y sugerencias recibidas de los diversos Programas de Desarrollo Social.</t>
  </si>
  <si>
    <t xml:space="preserve">Porcentaje de Comités Ciudadanos capacitados en materia de Contraloría Social. </t>
  </si>
  <si>
    <t>Mide la proporción de Comités Ciudadanos capacitados en materia de contraloría social, en relación al total de Comités Ciudadanos constituidos.</t>
  </si>
  <si>
    <t>Porcentaje de pláticas impartidas en materia de Contraloría Social.</t>
  </si>
  <si>
    <t>Mide la proporción de pláticas impartidas en materia de Contraloría Social, respecto al total de pláticas solicitadas en materia de contraloría social.</t>
  </si>
  <si>
    <t>Porcentaje de Estrategias de Contraloría Social implementadas.</t>
  </si>
  <si>
    <t>Mide la proporción de Estrategias implementadas para vigilar acciones gubernamentales, en relación al total de estrategias de Contraloría Social programadas.</t>
  </si>
  <si>
    <t>Porcentaje de recursos fiscalizados en materia de Inversión Pública.</t>
  </si>
  <si>
    <t>Mide la proporción de recursos fiscalizados respecto del total de recursos autorizados.</t>
  </si>
  <si>
    <t>Porcentaje de declaraciones presentadas</t>
  </si>
  <si>
    <t>Mide la proporción de declaraciones presentadas, en relación al total de movimientos de altas y bajas de servidores públicos del trimestre informado.</t>
  </si>
  <si>
    <t>Porcentaje de cumplimiento de las obligaciones de transparencia y rendición de cuentas publicadas en el portal de la Secretaría de la Contraloría.</t>
  </si>
  <si>
    <t>Mide el número de obligaciones publicadas en el portal de transparencia con relación al total de obligaciones establecidas en la Ley de Transparencia y Acceso a la Información Pública del Estado de Morelos.</t>
  </si>
  <si>
    <t>Porcentaje de disposiciones difundidas del marco normativo en materia de combate a la corrupción, rendición de cuentas y transparencia.</t>
  </si>
  <si>
    <t>Mide la proporción de disposiciones difundidas del marco  normativo en materia de combate a la corrupción, rendición de cuentas y transparencia en relación al total disposiciones realizadas al marco  normativo en materia de combate a la corrupción, rendición de cuentas y transparencia.</t>
  </si>
  <si>
    <t>Porcentaje de quejas y denuncias atendidas por actos u omisiones de los servidores públicos.</t>
  </si>
  <si>
    <t>Mide la proporción de quejas y denuncias atendidas por actos u omisiones de los servidores públicos con relación al total de quejas y denuncias recibidas por actos u omisiones de los servidores públicos.</t>
  </si>
  <si>
    <t>Porcentaje de actuaciones procesales realizadas.</t>
  </si>
  <si>
    <t>Mide la proporción de las actuaciones procesales realizadas, respecto de las actuaciones procesales requeridas</t>
  </si>
  <si>
    <t>Porcentaje de servidores públicos sancionados.</t>
  </si>
  <si>
    <t xml:space="preserve">Mide la proporción de servidores públicos sancionados  en relación al total de Servidores públicos con procedimientos administrativos de responsabilidad iniciados. </t>
  </si>
  <si>
    <t>Porcentaje de Obras Supervisadas a las Secretarías, Dependencias y Entidades del Poder Ejecutivo y Municipios.</t>
  </si>
  <si>
    <t>Mide la proporción de obras supervisadas de las Secretarías, Dependencias y Entidades del Poder Ejecutivo y Municipios, respecto al total de las obras programadas a supervisar a las Secretarías, Dependencias y Entidades del Poder Ejecutivo y Municipios.</t>
  </si>
  <si>
    <t>Porcentaje de Auditorias Conjuntas realizadas a las Secretarías, Dependencias y Entidades del Poder Ejecutivo y Municipios.</t>
  </si>
  <si>
    <t>Mide la proporción de Auditorias Conjuntas realizadas a las Secretarías, Dependencias y Entidades del Poder Ejecutivo y Municipios, respecto al total de Auditorías Conjuntas programadas para su realización a las Secretarías, Dependencias y Entidades del Poder Ejecutivo y Municipios.</t>
  </si>
  <si>
    <t>Porcentaje de Auditorias Directas realizadas a las Secretarías, Dependencias y Entidades del Poder Ejecutivo y Municipios.</t>
  </si>
  <si>
    <t>Mide la proporción de Auditorias Directas realizadas a las Secretarías, Dependencias y Entidades del Poder Ejecutivo y Municipios, respecto al total de Auditorías  programadas para su realización a las Secretarías, Dependencias y Entidades del Poder Ejecutivo y Municipios.</t>
  </si>
  <si>
    <t xml:space="preserve">Porcentaje de Secretarías, Dependencias y Entidades del Poder Ejecutivo con Sistema de Evaluación del Control Interno (SECI), Sistema de Evaluación del Clima Laboral (SECLIM) y Cuestionarios de Control Interno aplicados. </t>
  </si>
  <si>
    <t xml:space="preserve">Mide la proporción de Secretarías, Dependencias y Entidades del Poder ejecutivo con Sistema de Evaluación del Control Interno (SECI), Sistema de Evaluación del Clima Laboral (SECLIM) y Cuestionarios de Control Interno aplicados en relación al total de Secretarías, Dependencias y Entidades del Poder ejecutivo </t>
  </si>
  <si>
    <t>Porcentaje de Secretarías, Dependencias y Entidades del Poder Ejecutivo con Comités de Desarrollo Institucional realizados.</t>
  </si>
  <si>
    <t>Mide la proporción de Secretarías, Dependencias y Entidades del Poder Ejecutivo con Comités de Desarrollo Institucional realizados en relación al total de Secretarías, Dependencias y Entidades del Poder Ejecutivo.</t>
  </si>
  <si>
    <t>Porcentaje de instrumentos de control interno y de verificación aplicados.</t>
  </si>
  <si>
    <t>Mide la proporción de instrumentos de control interno y verificación aplicados en relación al total de instrumentos de control interno y de verificación programados para su aplicación.</t>
  </si>
  <si>
    <t>Índice de transparencia de la Administración Pública Estatal</t>
  </si>
  <si>
    <t>Mide el cumplimiento de las obligaciones de transparencia de la Administración Pública Estatal.</t>
  </si>
  <si>
    <t>Tasa de incidencia de la Corrupción por cada 100,000 habitantes.</t>
  </si>
  <si>
    <t>Mide la incidencia de la corrupción por cada 100,000 habitantes en los trámites y servicios de la Administración Pública Estatal y Municipal.</t>
  </si>
  <si>
    <t>Tasa de prevalencia de la Corrupción por cada 100,000 habitantes.</t>
  </si>
  <si>
    <t>Mide la percepción de la corrupción por cada 100,000 habitantes en los trámites y servicios de la Administración Pública Estatal y Municipal.</t>
  </si>
  <si>
    <t>Tasa</t>
  </si>
  <si>
    <t>Transparencia  y rendición de cuentas  fortalecida del ejercicio de los recursos públicos.</t>
  </si>
  <si>
    <t>Mecanismos de prevención, fiscalización, inspección y vigilancia implementados.</t>
  </si>
  <si>
    <t>Aplicación de instrumentos de control interno en las Secretarías, Dependencias y Entidades del Poder Ejecutivo. (P03-01-02)</t>
  </si>
  <si>
    <t>Promoción de la cultura de la rendición de cuentas a través de la ejecución de auditorías en las Secretarías, Dependencias y Entidades del Poder Ejecutivo y Municipios.</t>
  </si>
  <si>
    <t>Seguimiento de los procedimientos administrativos de responsabilidad</t>
  </si>
  <si>
    <t>Atención de quejas y denuncias por actos u omisiones de los servidores públicos</t>
  </si>
  <si>
    <t xml:space="preserve">Difusión del marco normativo en materia de combate a la corrupción, rendición de cuentas y transparencia. (P4-01) </t>
  </si>
  <si>
    <t>Difusión de información sobre auditorías concluidas y servidores públicos sancionados en el portal de internet.</t>
  </si>
  <si>
    <t>Presentación de las declaraciones de intereses y de situación patrimonial. (P4-02)</t>
  </si>
  <si>
    <t xml:space="preserve">Seguimiento de recursos aplicados en Programas de Inversión Pública coordinados entre la Federación, el Estado y los Municipios. </t>
  </si>
  <si>
    <t>Transparencia y combate a la corrupción promovida.</t>
  </si>
  <si>
    <t>Estrategias implementadas para la promoción de la contraloría social en el Estado.</t>
  </si>
  <si>
    <t>Promoción ciudadana en los Programas de Desarrollo Social</t>
  </si>
  <si>
    <t>Vinculación de los ciudadanos con las Dependencias Ejecutoras a través de la Contraloría Social.</t>
  </si>
  <si>
    <t>Fecha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</si>
</sst>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_-;\-* #,##0.0_-;_-* &quot;-&quot;?_-;_-@_-"/>
  </numFmts>
  <fonts count="4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
      <sz val="8"/>
      <color theme="1"/>
      <name val="Arial"/>
      <family val="2"/>
    </font>
    <font>
      <sz val="8"/>
      <name val="Arial"/>
      <family val="2"/>
    </font>
    <font>
      <sz val="8"/>
      <color theme="1"/>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s>
  <borders count="1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thick">
        <color rgb="FF969696"/>
      </left>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style="thick">
        <color rgb="FF969696"/>
      </left>
      <right style="medium">
        <color theme="0" tint="-0.34998626667073579"/>
      </right>
      <top/>
      <bottom/>
      <diagonal/>
    </border>
    <border>
      <left style="medium">
        <color theme="0" tint="-0.34998626667073579"/>
      </left>
      <right style="thin">
        <color indexed="64"/>
      </right>
      <top style="thin">
        <color indexed="64"/>
      </top>
      <bottom/>
      <diagonal/>
    </border>
    <border>
      <left style="medium">
        <color theme="0" tint="-0.34998626667073579"/>
      </left>
      <right style="thin">
        <color indexed="64"/>
      </right>
      <top/>
      <bottom style="thin">
        <color indexed="64"/>
      </bottom>
      <diagonal/>
    </border>
    <border>
      <left style="medium">
        <color theme="0" tint="-0.34998626667073579"/>
      </left>
      <right style="thin">
        <color indexed="64"/>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cellStyleXfs>
  <cellXfs count="332">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0" fillId="0" borderId="13" xfId="0" applyFont="1" applyBorder="1" applyAlignment="1">
      <alignment vertical="center" wrapText="1"/>
    </xf>
    <xf numFmtId="0" fontId="0" fillId="0" borderId="13" xfId="0" applyFont="1" applyFill="1" applyBorder="1" applyAlignment="1">
      <alignment vertical="center" wrapText="1"/>
    </xf>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0" fontId="0" fillId="37" borderId="35" xfId="0" applyFill="1" applyBorder="1" applyAlignment="1">
      <alignment vertical="center" wrapText="1"/>
    </xf>
    <xf numFmtId="0" fontId="0" fillId="37" borderId="35" xfId="0" applyFill="1" applyBorder="1" applyAlignment="1">
      <alignment vertical="center"/>
    </xf>
    <xf numFmtId="0" fontId="0" fillId="38" borderId="35" xfId="0" applyFill="1" applyBorder="1" applyAlignment="1">
      <alignment horizontal="justify" vertical="center" wrapText="1"/>
    </xf>
    <xf numFmtId="0" fontId="0" fillId="39" borderId="35" xfId="0" applyFill="1" applyBorder="1" applyAlignment="1">
      <alignment vertical="center" wrapText="1"/>
    </xf>
    <xf numFmtId="0" fontId="30" fillId="40" borderId="35" xfId="0" applyFont="1" applyFill="1" applyBorder="1" applyAlignment="1">
      <alignment horizontal="justify" vertical="center" wrapText="1"/>
    </xf>
    <xf numFmtId="0" fontId="0" fillId="41" borderId="35" xfId="0" applyFill="1" applyBorder="1" applyAlignment="1">
      <alignment horizontal="justify" vertical="center" wrapText="1"/>
    </xf>
    <xf numFmtId="0" fontId="0" fillId="42" borderId="10" xfId="0" applyFill="1" applyBorder="1"/>
    <xf numFmtId="0" fontId="0" fillId="37" borderId="36" xfId="0" applyFill="1" applyBorder="1" applyAlignment="1">
      <alignment vertical="center" wrapText="1"/>
    </xf>
    <xf numFmtId="0" fontId="0" fillId="0" borderId="35" xfId="0" applyBorder="1"/>
    <xf numFmtId="0" fontId="0" fillId="0" borderId="35"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7" xfId="0" applyNumberFormat="1" applyFont="1" applyFill="1" applyBorder="1" applyAlignment="1" applyProtection="1">
      <alignment horizontal="center" vertical="center" wrapText="1"/>
    </xf>
    <xf numFmtId="0" fontId="16" fillId="45" borderId="37" xfId="0" applyNumberFormat="1" applyFont="1" applyFill="1" applyBorder="1" applyAlignment="1" applyProtection="1">
      <alignment horizontal="center" vertical="center" wrapText="1"/>
      <protection locked="0"/>
    </xf>
    <xf numFmtId="0" fontId="16" fillId="45" borderId="38"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4" xfId="0" applyBorder="1"/>
    <xf numFmtId="0" fontId="0" fillId="33" borderId="34" xfId="0" applyFill="1" applyBorder="1"/>
    <xf numFmtId="0" fontId="33" fillId="33" borderId="34" xfId="0" applyNumberFormat="1" applyFont="1" applyFill="1" applyBorder="1"/>
    <xf numFmtId="0" fontId="33" fillId="33" borderId="34" xfId="0" applyNumberFormat="1" applyFont="1" applyFill="1" applyBorder="1" applyAlignment="1">
      <alignment horizontal="left" wrapText="1"/>
    </xf>
    <xf numFmtId="0" fontId="0" fillId="33" borderId="34" xfId="0" applyFill="1" applyBorder="1" applyAlignment="1">
      <alignment horizontal="left" vertical="center" wrapText="1"/>
    </xf>
    <xf numFmtId="0" fontId="33" fillId="33" borderId="34"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4"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4" xfId="0" applyFont="1" applyBorder="1"/>
    <xf numFmtId="0" fontId="30" fillId="0" borderId="34"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40" xfId="0" applyNumberFormat="1" applyFont="1" applyFill="1" applyBorder="1" applyAlignment="1">
      <alignment horizontal="left" wrapText="1"/>
    </xf>
    <xf numFmtId="0" fontId="0" fillId="0" borderId="40" xfId="0" applyFill="1" applyBorder="1" applyAlignment="1">
      <alignment horizontal="left" wrapText="1"/>
    </xf>
    <xf numFmtId="0" fontId="0" fillId="0" borderId="39"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42" xfId="0" applyFont="1" applyBorder="1" applyAlignment="1">
      <alignment wrapText="1"/>
    </xf>
    <xf numFmtId="0" fontId="0" fillId="0" borderId="43" xfId="0" applyFont="1" applyBorder="1" applyAlignment="1">
      <alignment wrapText="1"/>
    </xf>
    <xf numFmtId="0" fontId="0" fillId="0" borderId="44"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4" xfId="0" applyFill="1" applyBorder="1" applyAlignment="1">
      <alignment vertical="center" wrapText="1"/>
    </xf>
    <xf numFmtId="0" fontId="0" fillId="39" borderId="54" xfId="0" applyFill="1" applyBorder="1" applyAlignment="1">
      <alignment vertical="center" wrapText="1"/>
    </xf>
    <xf numFmtId="0" fontId="0" fillId="39" borderId="55"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9" xfId="0" applyNumberFormat="1" applyFont="1" applyBorder="1"/>
    <xf numFmtId="165" fontId="26" fillId="43" borderId="69" xfId="0" applyNumberFormat="1" applyFont="1" applyFill="1" applyBorder="1" applyAlignment="1">
      <alignment horizontal="right"/>
    </xf>
    <xf numFmtId="165" fontId="26" fillId="0" borderId="69" xfId="0" applyNumberFormat="1" applyFont="1" applyBorder="1" applyAlignment="1">
      <alignment horizontal="right"/>
    </xf>
    <xf numFmtId="0" fontId="0" fillId="43" borderId="13" xfId="0" applyFont="1" applyFill="1" applyBorder="1" applyAlignment="1">
      <alignment vertical="center" wrapText="1"/>
    </xf>
    <xf numFmtId="0" fontId="16" fillId="0" borderId="20" xfId="0" applyFont="1" applyBorder="1" applyAlignment="1">
      <alignment horizontal="right" vertical="center" wrapText="1"/>
    </xf>
    <xf numFmtId="4" fontId="0" fillId="0" borderId="13" xfId="0" applyNumberFormat="1" applyFont="1" applyBorder="1" applyAlignment="1">
      <alignment vertical="center" wrapText="1"/>
    </xf>
    <xf numFmtId="0" fontId="0" fillId="0" borderId="0" xfId="0"/>
    <xf numFmtId="0" fontId="0" fillId="0" borderId="0" xfId="0" applyBorder="1"/>
    <xf numFmtId="0" fontId="23" fillId="43" borderId="89" xfId="0" applyFont="1" applyFill="1" applyBorder="1" applyAlignment="1">
      <alignment horizontal="center" vertical="center" wrapText="1"/>
    </xf>
    <xf numFmtId="0" fontId="25" fillId="34" borderId="19" xfId="0" applyFont="1" applyFill="1" applyBorder="1" applyAlignment="1">
      <alignment horizontal="center" vertical="center" wrapText="1"/>
    </xf>
    <xf numFmtId="0" fontId="26" fillId="43" borderId="13" xfId="0" applyFont="1" applyFill="1" applyBorder="1" applyAlignment="1">
      <alignment vertical="center" wrapText="1"/>
    </xf>
    <xf numFmtId="165" fontId="0" fillId="0" borderId="0" xfId="0" applyNumberFormat="1"/>
    <xf numFmtId="0" fontId="16" fillId="0" borderId="22" xfId="0" applyFont="1" applyBorder="1" applyAlignment="1">
      <alignment horizontal="center" vertical="center" wrapText="1"/>
    </xf>
    <xf numFmtId="0" fontId="22" fillId="49" borderId="89" xfId="0" applyFont="1" applyFill="1" applyBorder="1" applyAlignment="1">
      <alignment horizontal="right" vertical="center" wrapText="1"/>
    </xf>
    <xf numFmtId="0" fontId="22" fillId="49" borderId="102" xfId="0" applyFont="1" applyFill="1" applyBorder="1" applyAlignment="1">
      <alignment horizontal="right" vertical="center" wrapText="1"/>
    </xf>
    <xf numFmtId="0" fontId="22" fillId="49" borderId="103" xfId="0" applyFont="1" applyFill="1" applyBorder="1" applyAlignment="1">
      <alignment horizontal="right" vertical="center" wrapText="1"/>
    </xf>
    <xf numFmtId="0" fontId="22" fillId="49" borderId="63"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44" fillId="49" borderId="89" xfId="0" applyFont="1" applyFill="1" applyBorder="1" applyAlignment="1">
      <alignment horizontal="right" vertical="center" wrapText="1"/>
    </xf>
    <xf numFmtId="49" fontId="43" fillId="43" borderId="21" xfId="0" applyNumberFormat="1" applyFont="1" applyFill="1" applyBorder="1" applyAlignment="1">
      <alignment vertical="center" wrapText="1"/>
    </xf>
    <xf numFmtId="0" fontId="29" fillId="43" borderId="10" xfId="0" applyFont="1" applyFill="1" applyBorder="1" applyAlignment="1">
      <alignment horizontal="center" vertical="center"/>
    </xf>
    <xf numFmtId="0" fontId="22" fillId="49" borderId="48" xfId="0" applyFont="1" applyFill="1" applyBorder="1" applyAlignment="1">
      <alignment horizontal="right" wrapText="1"/>
    </xf>
    <xf numFmtId="0" fontId="22" fillId="49" borderId="59" xfId="0" applyFont="1" applyFill="1" applyBorder="1" applyAlignment="1">
      <alignment horizontal="right" wrapText="1"/>
    </xf>
    <xf numFmtId="0" fontId="44" fillId="49" borderId="58"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39" fillId="49" borderId="69" xfId="0" applyFont="1" applyFill="1" applyBorder="1" applyAlignment="1">
      <alignment horizontal="center" vertical="center" wrapText="1"/>
    </xf>
    <xf numFmtId="0" fontId="40" fillId="49" borderId="69" xfId="0" applyFont="1" applyFill="1" applyBorder="1" applyAlignment="1">
      <alignment horizontal="center" vertical="center" wrapText="1"/>
    </xf>
    <xf numFmtId="0" fontId="39" fillId="49" borderId="69" xfId="0" applyFont="1" applyFill="1" applyBorder="1" applyAlignment="1">
      <alignment horizontal="center" vertical="center"/>
    </xf>
    <xf numFmtId="165" fontId="38" fillId="49" borderId="69" xfId="0" applyNumberFormat="1" applyFont="1" applyFill="1" applyBorder="1"/>
    <xf numFmtId="165" fontId="38" fillId="49" borderId="69" xfId="0" applyNumberFormat="1" applyFont="1" applyFill="1" applyBorder="1" applyAlignment="1">
      <alignment horizontal="right"/>
    </xf>
    <xf numFmtId="164" fontId="38" fillId="49" borderId="69" xfId="0" applyNumberFormat="1" applyFont="1" applyFill="1" applyBorder="1" applyAlignment="1">
      <alignment horizontal="center"/>
    </xf>
    <xf numFmtId="0" fontId="25" fillId="0" borderId="14" xfId="0" applyFont="1" applyFill="1" applyBorder="1" applyAlignment="1">
      <alignment horizontal="center" vertical="center" wrapText="1"/>
    </xf>
    <xf numFmtId="0" fontId="0" fillId="0" borderId="13" xfId="0" applyFont="1" applyBorder="1" applyAlignment="1">
      <alignment horizontal="center" vertical="center" wrapText="1"/>
    </xf>
    <xf numFmtId="0" fontId="45" fillId="0" borderId="10" xfId="0" applyFont="1" applyBorder="1" applyAlignment="1">
      <alignment vertical="center" wrapText="1"/>
    </xf>
    <xf numFmtId="0" fontId="46" fillId="0" borderId="10" xfId="0" applyFont="1" applyBorder="1" applyAlignment="1">
      <alignment vertical="center" wrapText="1"/>
    </xf>
    <xf numFmtId="0" fontId="46" fillId="0" borderId="10" xfId="0" applyFont="1" applyFill="1" applyBorder="1" applyAlignment="1">
      <alignment vertical="center" wrapText="1"/>
    </xf>
    <xf numFmtId="0" fontId="45" fillId="0" borderId="34" xfId="0" applyFont="1" applyBorder="1" applyAlignment="1">
      <alignment vertical="center" wrapText="1"/>
    </xf>
    <xf numFmtId="0" fontId="46" fillId="0" borderId="34" xfId="0" applyFont="1" applyBorder="1" applyAlignment="1">
      <alignment vertical="center" wrapText="1"/>
    </xf>
    <xf numFmtId="0" fontId="46" fillId="0" borderId="10" xfId="0" applyFont="1" applyBorder="1" applyAlignment="1">
      <alignment horizontal="center" vertical="center" wrapText="1"/>
    </xf>
    <xf numFmtId="3" fontId="0" fillId="0" borderId="13" xfId="0" applyNumberFormat="1" applyFont="1" applyBorder="1" applyAlignment="1">
      <alignment vertical="center" wrapText="1"/>
    </xf>
    <xf numFmtId="14" fontId="29" fillId="43" borderId="10" xfId="0" applyNumberFormat="1" applyFont="1" applyFill="1" applyBorder="1" applyAlignment="1">
      <alignment horizontal="center" vertical="center"/>
    </xf>
    <xf numFmtId="49" fontId="46" fillId="33" borderId="34" xfId="0" applyNumberFormat="1" applyFont="1" applyFill="1" applyBorder="1" applyAlignment="1">
      <alignment vertical="center" wrapText="1"/>
    </xf>
    <xf numFmtId="49" fontId="45" fillId="33" borderId="34" xfId="0" applyNumberFormat="1" applyFont="1" applyFill="1" applyBorder="1" applyAlignment="1">
      <alignment vertical="center" wrapText="1"/>
    </xf>
    <xf numFmtId="0" fontId="47" fillId="33" borderId="10" xfId="0" applyFont="1" applyFill="1" applyBorder="1" applyAlignment="1">
      <alignment vertical="top" wrapText="1"/>
    </xf>
    <xf numFmtId="0" fontId="18" fillId="0" borderId="0" xfId="0" applyFont="1" applyAlignment="1">
      <alignment horizontal="center"/>
    </xf>
    <xf numFmtId="0" fontId="19" fillId="33" borderId="11" xfId="0" applyFont="1" applyFill="1" applyBorder="1" applyAlignment="1">
      <alignment horizontal="center"/>
    </xf>
    <xf numFmtId="0" fontId="24" fillId="49" borderId="10" xfId="0" applyFont="1" applyFill="1" applyBorder="1" applyAlignment="1">
      <alignment horizontal="right" vertical="center"/>
    </xf>
    <xf numFmtId="0" fontId="38" fillId="49" borderId="15" xfId="0" applyFont="1" applyFill="1" applyBorder="1" applyAlignment="1">
      <alignment horizontal="center" vertical="center" wrapText="1"/>
    </xf>
    <xf numFmtId="0" fontId="38" fillId="49" borderId="13" xfId="0" applyFont="1" applyFill="1" applyBorder="1" applyAlignment="1">
      <alignment horizontal="center" vertical="center" wrapText="1"/>
    </xf>
    <xf numFmtId="0" fontId="38" fillId="49" borderId="15" xfId="0" applyFont="1" applyFill="1" applyBorder="1" applyAlignment="1">
      <alignment horizontal="center" vertical="center"/>
    </xf>
    <xf numFmtId="0" fontId="38" fillId="49" borderId="14" xfId="0" applyFont="1" applyFill="1" applyBorder="1" applyAlignment="1">
      <alignment horizontal="center" vertical="center" wrapText="1"/>
    </xf>
    <xf numFmtId="0" fontId="38" fillId="49" borderId="33" xfId="0" applyFont="1" applyFill="1" applyBorder="1" applyAlignment="1">
      <alignment horizontal="center" vertical="center" wrapText="1"/>
    </xf>
    <xf numFmtId="0" fontId="23" fillId="33" borderId="80" xfId="0" applyFont="1" applyFill="1" applyBorder="1" applyAlignment="1">
      <alignment horizontal="left" vertical="center" wrapText="1"/>
    </xf>
    <xf numFmtId="0" fontId="23" fillId="33" borderId="81" xfId="0" applyFont="1" applyFill="1" applyBorder="1" applyAlignment="1">
      <alignment horizontal="left" vertical="center" wrapText="1"/>
    </xf>
    <xf numFmtId="0" fontId="23" fillId="33" borderId="82" xfId="0" applyFont="1" applyFill="1" applyBorder="1" applyAlignment="1">
      <alignment horizontal="left" vertical="center" wrapText="1"/>
    </xf>
    <xf numFmtId="0" fontId="23" fillId="43" borderId="51"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53" xfId="0" applyFont="1" applyFill="1" applyBorder="1" applyAlignment="1">
      <alignment horizontal="center" vertical="center" wrapText="1"/>
    </xf>
    <xf numFmtId="0" fontId="22" fillId="49" borderId="45" xfId="0" applyFont="1" applyFill="1" applyBorder="1" applyAlignment="1">
      <alignment horizontal="center" vertical="top" wrapText="1"/>
    </xf>
    <xf numFmtId="0" fontId="22" fillId="49" borderId="47" xfId="0" applyFont="1" applyFill="1" applyBorder="1" applyAlignment="1">
      <alignment horizontal="center" vertical="top" wrapText="1"/>
    </xf>
    <xf numFmtId="0" fontId="22" fillId="49" borderId="46" xfId="0" applyFont="1" applyFill="1" applyBorder="1" applyAlignment="1">
      <alignment horizontal="center" vertical="top" wrapText="1"/>
    </xf>
    <xf numFmtId="0" fontId="22" fillId="49" borderId="45" xfId="0" applyFont="1" applyFill="1" applyBorder="1" applyAlignment="1">
      <alignment horizontal="center" vertical="center" wrapText="1"/>
    </xf>
    <xf numFmtId="0" fontId="22" fillId="49" borderId="47" xfId="0" applyFont="1" applyFill="1" applyBorder="1" applyAlignment="1">
      <alignment horizontal="center" vertical="center" wrapText="1"/>
    </xf>
    <xf numFmtId="0" fontId="22" fillId="49" borderId="46" xfId="0" applyFont="1" applyFill="1" applyBorder="1" applyAlignment="1">
      <alignment horizontal="center" vertical="center" wrapText="1"/>
    </xf>
    <xf numFmtId="0" fontId="23" fillId="43" borderId="80" xfId="0" applyFont="1" applyFill="1" applyBorder="1" applyAlignment="1">
      <alignment horizontal="justify" vertical="center" wrapText="1"/>
    </xf>
    <xf numFmtId="0" fontId="23" fillId="43" borderId="81" xfId="0" applyFont="1" applyFill="1" applyBorder="1" applyAlignment="1">
      <alignment horizontal="justify" vertical="center" wrapText="1"/>
    </xf>
    <xf numFmtId="0" fontId="23" fillId="43" borderId="82" xfId="0" applyFont="1" applyFill="1" applyBorder="1" applyAlignment="1">
      <alignment horizontal="justify" vertical="center" wrapText="1"/>
    </xf>
    <xf numFmtId="0" fontId="23" fillId="43" borderId="92" xfId="0" applyFont="1" applyFill="1" applyBorder="1" applyAlignment="1">
      <alignment horizontal="left" vertical="center" wrapText="1"/>
    </xf>
    <xf numFmtId="0" fontId="23" fillId="43" borderId="93" xfId="0" applyFont="1" applyFill="1" applyBorder="1" applyAlignment="1">
      <alignment horizontal="left" vertical="center" wrapText="1"/>
    </xf>
    <xf numFmtId="0" fontId="23" fillId="43" borderId="95" xfId="0" applyFont="1" applyFill="1" applyBorder="1" applyAlignment="1">
      <alignment horizontal="left" vertical="center" wrapText="1"/>
    </xf>
    <xf numFmtId="0" fontId="38" fillId="49" borderId="104" xfId="0" applyFont="1" applyFill="1" applyBorder="1" applyAlignment="1">
      <alignment vertical="center" wrapText="1"/>
    </xf>
    <xf numFmtId="0" fontId="38" fillId="49" borderId="105" xfId="0" applyFont="1" applyFill="1" applyBorder="1" applyAlignment="1">
      <alignment vertical="center" wrapText="1"/>
    </xf>
    <xf numFmtId="0" fontId="23" fillId="43" borderId="96" xfId="0" applyFont="1" applyFill="1" applyBorder="1" applyAlignment="1">
      <alignment horizontal="left" vertical="center" wrapText="1"/>
    </xf>
    <xf numFmtId="0" fontId="22" fillId="49" borderId="76"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9" xfId="0" applyFont="1" applyFill="1" applyBorder="1" applyAlignment="1">
      <alignment horizontal="right" vertical="center" wrapText="1"/>
    </xf>
    <xf numFmtId="0" fontId="23" fillId="43" borderId="75" xfId="0" applyFont="1" applyFill="1" applyBorder="1" applyAlignment="1">
      <alignment horizontal="center" vertical="center" wrapText="1"/>
    </xf>
    <xf numFmtId="0" fontId="23" fillId="43" borderId="76" xfId="0" applyFont="1" applyFill="1" applyBorder="1" applyAlignment="1">
      <alignment horizontal="center" vertical="center" wrapText="1"/>
    </xf>
    <xf numFmtId="0" fontId="23" fillId="43" borderId="86" xfId="0" applyFont="1" applyFill="1" applyBorder="1" applyAlignment="1">
      <alignment horizontal="center" vertical="center" wrapText="1"/>
    </xf>
    <xf numFmtId="0" fontId="23" fillId="43" borderId="56"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7" xfId="0" applyFont="1" applyFill="1" applyBorder="1" applyAlignment="1">
      <alignment horizontal="center" vertical="center" wrapText="1"/>
    </xf>
    <xf numFmtId="0" fontId="23" fillId="43" borderId="78" xfId="0" applyFont="1" applyFill="1" applyBorder="1" applyAlignment="1">
      <alignment horizontal="center" vertical="center" wrapText="1"/>
    </xf>
    <xf numFmtId="0" fontId="23" fillId="43" borderId="79" xfId="0" applyFont="1" applyFill="1" applyBorder="1" applyAlignment="1">
      <alignment horizontal="center" vertical="center" wrapText="1"/>
    </xf>
    <xf numFmtId="0" fontId="23" fillId="43" borderId="88" xfId="0" applyFont="1" applyFill="1" applyBorder="1" applyAlignment="1">
      <alignment horizontal="center" vertical="center" wrapText="1"/>
    </xf>
    <xf numFmtId="0" fontId="38" fillId="49" borderId="66" xfId="0" applyFont="1" applyFill="1" applyBorder="1" applyAlignment="1">
      <alignment horizontal="center" vertical="center" wrapText="1"/>
    </xf>
    <xf numFmtId="0" fontId="38" fillId="49" borderId="68" xfId="0" applyFont="1" applyFill="1" applyBorder="1" applyAlignment="1">
      <alignment horizontal="center" vertical="center" wrapText="1"/>
    </xf>
    <xf numFmtId="0" fontId="38" fillId="49" borderId="83" xfId="0" applyFont="1" applyFill="1" applyBorder="1" applyAlignment="1">
      <alignment horizontal="center" vertical="center" wrapText="1"/>
    </xf>
    <xf numFmtId="0" fontId="38" fillId="49" borderId="85" xfId="0" applyFont="1" applyFill="1" applyBorder="1" applyAlignment="1">
      <alignment horizontal="center"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0" fillId="43" borderId="18"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19" fillId="0" borderId="0" xfId="0" applyFont="1" applyBorder="1" applyAlignment="1">
      <alignment horizontal="center"/>
    </xf>
    <xf numFmtId="0" fontId="18" fillId="0" borderId="0" xfId="0" applyFont="1" applyBorder="1" applyAlignment="1">
      <alignment horizontal="center"/>
    </xf>
    <xf numFmtId="0" fontId="41" fillId="49" borderId="45" xfId="0" applyFont="1" applyFill="1" applyBorder="1" applyAlignment="1">
      <alignment horizontal="center" vertical="center"/>
    </xf>
    <xf numFmtId="0" fontId="41" fillId="49" borderId="47" xfId="0" applyFont="1" applyFill="1" applyBorder="1" applyAlignment="1">
      <alignment horizontal="center" vertical="center"/>
    </xf>
    <xf numFmtId="0" fontId="41" fillId="49" borderId="46" xfId="0" applyFont="1" applyFill="1" applyBorder="1" applyAlignment="1">
      <alignment horizontal="center" vertical="center"/>
    </xf>
    <xf numFmtId="0" fontId="23" fillId="43" borderId="77" xfId="0" applyFont="1" applyFill="1" applyBorder="1" applyAlignment="1">
      <alignment horizontal="center" vertical="center" wrapText="1"/>
    </xf>
    <xf numFmtId="0" fontId="22" fillId="49" borderId="75" xfId="0" applyFont="1" applyFill="1" applyBorder="1" applyAlignment="1">
      <alignment horizontal="right" vertical="center" wrapText="1"/>
    </xf>
    <xf numFmtId="0" fontId="22" fillId="49" borderId="77" xfId="0" applyFont="1" applyFill="1" applyBorder="1" applyAlignment="1">
      <alignment horizontal="right" vertical="center" wrapText="1"/>
    </xf>
    <xf numFmtId="0" fontId="23" fillId="43" borderId="75" xfId="0" applyFont="1" applyFill="1" applyBorder="1" applyAlignment="1">
      <alignment horizontal="left" vertical="center" wrapText="1"/>
    </xf>
    <xf numFmtId="0" fontId="23" fillId="43" borderId="76" xfId="0" applyFont="1" applyFill="1" applyBorder="1" applyAlignment="1">
      <alignment horizontal="left" vertical="center" wrapText="1"/>
    </xf>
    <xf numFmtId="0" fontId="23" fillId="43" borderId="77" xfId="0" applyFont="1" applyFill="1" applyBorder="1" applyAlignment="1">
      <alignment horizontal="left" vertical="center" wrapText="1"/>
    </xf>
    <xf numFmtId="0" fontId="24" fillId="0" borderId="0" xfId="0" applyFont="1" applyBorder="1" applyAlignment="1">
      <alignment horizontal="right" vertical="center"/>
    </xf>
    <xf numFmtId="0" fontId="42" fillId="43" borderId="75" xfId="0" applyFont="1" applyFill="1" applyBorder="1" applyAlignment="1">
      <alignment horizontal="left" vertical="center" wrapText="1"/>
    </xf>
    <xf numFmtId="0" fontId="42" fillId="43" borderId="76" xfId="0" applyFont="1" applyFill="1" applyBorder="1" applyAlignment="1">
      <alignment horizontal="left" vertical="center" wrapText="1"/>
    </xf>
    <xf numFmtId="0" fontId="42" fillId="43" borderId="77" xfId="0" applyFont="1" applyFill="1" applyBorder="1" applyAlignment="1">
      <alignment horizontal="left" vertical="center" wrapText="1"/>
    </xf>
    <xf numFmtId="0" fontId="22" fillId="49" borderId="60" xfId="0" applyFont="1" applyFill="1" applyBorder="1" applyAlignment="1">
      <alignment horizontal="center" wrapText="1"/>
    </xf>
    <xf numFmtId="0" fontId="22" fillId="49" borderId="61" xfId="0" applyFont="1" applyFill="1" applyBorder="1" applyAlignment="1">
      <alignment horizontal="center" wrapText="1"/>
    </xf>
    <xf numFmtId="0" fontId="22" fillId="49" borderId="62" xfId="0" applyFont="1" applyFill="1" applyBorder="1" applyAlignment="1">
      <alignment horizontal="center" wrapText="1"/>
    </xf>
    <xf numFmtId="0" fontId="38" fillId="49" borderId="97" xfId="0" applyFont="1" applyFill="1" applyBorder="1" applyAlignment="1">
      <alignment horizontal="center"/>
    </xf>
    <xf numFmtId="0" fontId="38" fillId="49" borderId="98" xfId="0" applyFont="1" applyFill="1" applyBorder="1" applyAlignment="1">
      <alignment horizontal="center"/>
    </xf>
    <xf numFmtId="0" fontId="38" fillId="49" borderId="99" xfId="0" applyFont="1" applyFill="1" applyBorder="1" applyAlignment="1">
      <alignment horizontal="center"/>
    </xf>
    <xf numFmtId="0" fontId="38" fillId="49" borderId="100" xfId="0" applyFont="1" applyFill="1" applyBorder="1" applyAlignment="1">
      <alignment horizontal="center"/>
    </xf>
    <xf numFmtId="0" fontId="38" fillId="49" borderId="23" xfId="0" applyFont="1" applyFill="1" applyBorder="1" applyAlignment="1">
      <alignment horizontal="center" vertical="center" wrapText="1"/>
    </xf>
    <xf numFmtId="0" fontId="38" fillId="49" borderId="20" xfId="0" applyFont="1" applyFill="1" applyBorder="1" applyAlignment="1">
      <alignment horizontal="center" vertical="center" wrapText="1"/>
    </xf>
    <xf numFmtId="0" fontId="23" fillId="43" borderId="64" xfId="0" applyFont="1" applyFill="1" applyBorder="1" applyAlignment="1">
      <alignment horizontal="justify" vertical="center" wrapText="1"/>
    </xf>
    <xf numFmtId="0" fontId="23" fillId="43" borderId="57" xfId="0" applyFont="1" applyFill="1" applyBorder="1" applyAlignment="1">
      <alignment horizontal="justify" vertical="center" wrapText="1"/>
    </xf>
    <xf numFmtId="0" fontId="23" fillId="43" borderId="92" xfId="0" applyFont="1" applyFill="1" applyBorder="1" applyAlignment="1">
      <alignment horizontal="justify" vertical="center" wrapText="1"/>
    </xf>
    <xf numFmtId="0" fontId="23" fillId="43" borderId="93" xfId="0" applyFont="1" applyFill="1" applyBorder="1" applyAlignment="1">
      <alignment horizontal="justify" vertical="center" wrapText="1"/>
    </xf>
    <xf numFmtId="0" fontId="23" fillId="43" borderId="94" xfId="0" applyFont="1" applyFill="1" applyBorder="1" applyAlignment="1">
      <alignment horizontal="justify" vertical="center" wrapText="1"/>
    </xf>
    <xf numFmtId="0" fontId="23" fillId="43" borderId="51" xfId="0" applyFont="1" applyFill="1" applyBorder="1" applyAlignment="1">
      <alignment horizontal="left" vertical="center" wrapText="1"/>
    </xf>
    <xf numFmtId="0" fontId="23" fillId="43" borderId="52" xfId="0" applyFont="1" applyFill="1" applyBorder="1" applyAlignment="1">
      <alignment horizontal="left" vertical="center" wrapText="1"/>
    </xf>
    <xf numFmtId="0" fontId="23" fillId="43" borderId="53" xfId="0" applyFont="1" applyFill="1" applyBorder="1" applyAlignment="1">
      <alignment horizontal="left"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38" fillId="49" borderId="101" xfId="0" applyFont="1" applyFill="1" applyBorder="1" applyAlignment="1">
      <alignment horizontal="center" vertical="center"/>
    </xf>
    <xf numFmtId="0" fontId="38" fillId="49" borderId="33" xfId="0" applyFont="1" applyFill="1" applyBorder="1" applyAlignment="1">
      <alignment horizontal="center" vertical="center"/>
    </xf>
    <xf numFmtId="0" fontId="39" fillId="49" borderId="49" xfId="0" applyFont="1" applyFill="1" applyBorder="1" applyAlignment="1">
      <alignment horizontal="center" vertical="center" wrapText="1"/>
    </xf>
    <xf numFmtId="0" fontId="39" fillId="49" borderId="50" xfId="0" applyFont="1" applyFill="1" applyBorder="1" applyAlignment="1">
      <alignment horizontal="center" vertical="center" wrapText="1"/>
    </xf>
    <xf numFmtId="0" fontId="39" fillId="49" borderId="73" xfId="0" applyFont="1" applyFill="1" applyBorder="1" applyAlignment="1">
      <alignment horizontal="center" vertical="center" wrapText="1"/>
    </xf>
    <xf numFmtId="0" fontId="39" fillId="49" borderId="74" xfId="0" applyFont="1" applyFill="1" applyBorder="1" applyAlignment="1">
      <alignment horizontal="center" vertical="center" wrapText="1"/>
    </xf>
    <xf numFmtId="165" fontId="38" fillId="49" borderId="45" xfId="0" applyNumberFormat="1" applyFont="1" applyFill="1" applyBorder="1"/>
    <xf numFmtId="165" fontId="38" fillId="49" borderId="46" xfId="0" applyNumberFormat="1" applyFont="1" applyFill="1" applyBorder="1"/>
    <xf numFmtId="0" fontId="38" fillId="49" borderId="67" xfId="0" applyFont="1" applyFill="1" applyBorder="1" applyAlignment="1">
      <alignment horizontal="center" vertical="center" wrapText="1"/>
    </xf>
    <xf numFmtId="0" fontId="38" fillId="49" borderId="84" xfId="0" applyFont="1" applyFill="1" applyBorder="1" applyAlignment="1">
      <alignment horizontal="center" vertical="center" wrapText="1"/>
    </xf>
    <xf numFmtId="0" fontId="26" fillId="43" borderId="26" xfId="0" applyFont="1" applyFill="1" applyBorder="1" applyAlignment="1">
      <alignment horizontal="center" vertical="center" wrapText="1"/>
    </xf>
    <xf numFmtId="0" fontId="39" fillId="49" borderId="69" xfId="0" applyFont="1" applyFill="1" applyBorder="1" applyAlignment="1">
      <alignment horizontal="center" vertic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39" fillId="0" borderId="70" xfId="0" applyFont="1" applyFill="1" applyBorder="1" applyAlignment="1">
      <alignment horizontal="center" vertical="center"/>
    </xf>
    <xf numFmtId="0" fontId="39" fillId="0" borderId="65" xfId="0" applyFont="1" applyFill="1" applyBorder="1" applyAlignment="1">
      <alignment horizontal="center" vertical="center"/>
    </xf>
    <xf numFmtId="0" fontId="39" fillId="0" borderId="71" xfId="0" applyFont="1" applyFill="1" applyBorder="1" applyAlignment="1">
      <alignment horizontal="center" vertical="center"/>
    </xf>
    <xf numFmtId="0" fontId="39" fillId="0" borderId="72" xfId="0" applyFont="1" applyFill="1" applyBorder="1" applyAlignment="1">
      <alignment horizontal="center" vertical="center"/>
    </xf>
    <xf numFmtId="0" fontId="0" fillId="0" borderId="16" xfId="0" applyFont="1" applyBorder="1" applyAlignment="1">
      <alignment horizontal="center"/>
    </xf>
    <xf numFmtId="0" fontId="0" fillId="0" borderId="25" xfId="0" applyFont="1" applyBorder="1" applyAlignment="1">
      <alignment horizontal="center"/>
    </xf>
    <xf numFmtId="0" fontId="0" fillId="0" borderId="24" xfId="0" applyFont="1" applyBorder="1" applyAlignment="1">
      <alignment horizontal="center"/>
    </xf>
    <xf numFmtId="0" fontId="39" fillId="49" borderId="45" xfId="0" applyFont="1" applyFill="1" applyBorder="1" applyAlignment="1">
      <alignment horizontal="center" vertical="center"/>
    </xf>
    <xf numFmtId="0" fontId="39" fillId="49" borderId="46" xfId="0" applyFont="1" applyFill="1" applyBorder="1" applyAlignment="1">
      <alignment horizontal="center" vertical="center"/>
    </xf>
    <xf numFmtId="0" fontId="39" fillId="49" borderId="45" xfId="0" applyFont="1" applyFill="1" applyBorder="1" applyAlignment="1">
      <alignment horizontal="center" vertical="center" wrapText="1"/>
    </xf>
    <xf numFmtId="0" fontId="39" fillId="49" borderId="47" xfId="0" applyFont="1" applyFill="1" applyBorder="1" applyAlignment="1">
      <alignment horizontal="center" vertical="center" wrapText="1"/>
    </xf>
    <xf numFmtId="0" fontId="39" fillId="49" borderId="46" xfId="0" applyFont="1" applyFill="1" applyBorder="1" applyAlignment="1">
      <alignment horizontal="center" vertical="center" wrapText="1"/>
    </xf>
    <xf numFmtId="165" fontId="26" fillId="0" borderId="45" xfId="0" applyNumberFormat="1" applyFont="1" applyFill="1" applyBorder="1"/>
    <xf numFmtId="165" fontId="26" fillId="0" borderId="46" xfId="0" applyNumberFormat="1" applyFont="1" applyFill="1" applyBorder="1"/>
    <xf numFmtId="165" fontId="38" fillId="49" borderId="45" xfId="0" applyNumberFormat="1" applyFont="1" applyFill="1" applyBorder="1" applyAlignment="1">
      <alignment horizontal="right"/>
    </xf>
    <xf numFmtId="165" fontId="38" fillId="49" borderId="46" xfId="0" applyNumberFormat="1" applyFont="1" applyFill="1" applyBorder="1" applyAlignment="1">
      <alignment horizontal="right"/>
    </xf>
    <xf numFmtId="0" fontId="39" fillId="49" borderId="90" xfId="0" applyFont="1" applyFill="1" applyBorder="1" applyAlignment="1">
      <alignment horizontal="center" vertical="center" wrapText="1"/>
    </xf>
    <xf numFmtId="0" fontId="39" fillId="49" borderId="91" xfId="0" applyFont="1" applyFill="1" applyBorder="1" applyAlignment="1">
      <alignment horizontal="center" vertical="center" wrapText="1"/>
    </xf>
    <xf numFmtId="165" fontId="40" fillId="0" borderId="45" xfId="0" applyNumberFormat="1" applyFont="1" applyFill="1" applyBorder="1"/>
    <xf numFmtId="165" fontId="40" fillId="0" borderId="46" xfId="0" applyNumberFormat="1" applyFont="1" applyFill="1" applyBorder="1"/>
    <xf numFmtId="0" fontId="38" fillId="36" borderId="45" xfId="0" applyFont="1" applyFill="1" applyBorder="1" applyAlignment="1">
      <alignment horizontal="center" vertical="center"/>
    </xf>
    <xf numFmtId="0" fontId="38" fillId="36" borderId="46" xfId="0" applyFont="1" applyFill="1" applyBorder="1" applyAlignment="1">
      <alignment horizontal="center" vertical="center"/>
    </xf>
    <xf numFmtId="0" fontId="39" fillId="49" borderId="47" xfId="0" applyFont="1" applyFill="1" applyBorder="1" applyAlignment="1">
      <alignment horizontal="center" vertical="center"/>
    </xf>
    <xf numFmtId="0" fontId="21" fillId="0" borderId="30" xfId="0" applyFont="1" applyBorder="1" applyAlignment="1">
      <alignment horizontal="center"/>
    </xf>
    <xf numFmtId="0" fontId="21" fillId="0" borderId="17" xfId="0" applyFont="1" applyBorder="1" applyAlignment="1">
      <alignment horizontal="center"/>
    </xf>
    <xf numFmtId="0" fontId="21" fillId="0" borderId="31" xfId="0" applyFont="1" applyBorder="1" applyAlignment="1">
      <alignment horizontal="center"/>
    </xf>
    <xf numFmtId="0" fontId="21" fillId="0" borderId="32" xfId="0" applyFont="1" applyBorder="1" applyAlignment="1">
      <alignment horizontal="center"/>
    </xf>
    <xf numFmtId="165" fontId="26" fillId="0" borderId="45" xfId="0" applyNumberFormat="1" applyFont="1" applyBorder="1" applyAlignment="1">
      <alignment horizontal="right"/>
    </xf>
    <xf numFmtId="165" fontId="26" fillId="0" borderId="46" xfId="0" applyNumberFormat="1" applyFont="1" applyBorder="1" applyAlignment="1">
      <alignment horizontal="right"/>
    </xf>
    <xf numFmtId="0" fontId="39" fillId="49" borderId="69" xfId="0" applyFont="1" applyFill="1" applyBorder="1" applyAlignment="1">
      <alignment horizontal="center" vertical="center" wrapText="1"/>
    </xf>
    <xf numFmtId="11" fontId="45" fillId="33" borderId="107" xfId="0" applyNumberFormat="1" applyFont="1" applyFill="1" applyBorder="1" applyAlignment="1">
      <alignment vertical="center" wrapText="1"/>
    </xf>
    <xf numFmtId="11" fontId="45" fillId="33" borderId="108" xfId="0" applyNumberFormat="1" applyFont="1" applyFill="1" applyBorder="1" applyAlignment="1">
      <alignment vertical="center" wrapText="1"/>
    </xf>
    <xf numFmtId="49" fontId="46" fillId="33" borderId="107" xfId="0" applyNumberFormat="1" applyFont="1" applyFill="1" applyBorder="1" applyAlignment="1">
      <alignment vertical="center" wrapText="1"/>
    </xf>
    <xf numFmtId="49" fontId="46" fillId="33" borderId="109" xfId="0" applyNumberFormat="1" applyFont="1" applyFill="1" applyBorder="1" applyAlignment="1">
      <alignment vertical="center" wrapText="1"/>
    </xf>
    <xf numFmtId="49" fontId="46" fillId="33" borderId="108" xfId="0" applyNumberFormat="1" applyFont="1" applyFill="1" applyBorder="1" applyAlignment="1">
      <alignment vertical="center" wrapText="1"/>
    </xf>
    <xf numFmtId="0" fontId="16" fillId="0" borderId="11" xfId="0" applyFont="1" applyBorder="1" applyAlignment="1">
      <alignment horizontal="center"/>
    </xf>
    <xf numFmtId="0" fontId="16" fillId="0" borderId="41"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49" fontId="45" fillId="33" borderId="107" xfId="0" applyNumberFormat="1" applyFont="1" applyFill="1" applyBorder="1" applyAlignment="1">
      <alignment vertical="center" wrapText="1"/>
    </xf>
    <xf numFmtId="49" fontId="45" fillId="33" borderId="108" xfId="0" applyNumberFormat="1" applyFont="1" applyFill="1" applyBorder="1" applyAlignment="1">
      <alignment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43" borderId="14" xfId="0" applyFont="1" applyFill="1" applyBorder="1" applyAlignment="1">
      <alignment horizontal="center" vertical="center" wrapText="1"/>
    </xf>
    <xf numFmtId="0" fontId="38" fillId="43" borderId="15" xfId="0" applyFont="1" applyFill="1" applyBorder="1" applyAlignment="1">
      <alignment horizontal="center" vertical="center" wrapText="1"/>
    </xf>
    <xf numFmtId="0" fontId="16" fillId="0" borderId="106" xfId="0" applyFont="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3" xfId="4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CFFCC"/>
      <color rgb="FFEAEAEA"/>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183357</xdr:colOff>
      <xdr:row>4</xdr:row>
      <xdr:rowOff>200397</xdr:rowOff>
    </xdr:to>
    <xdr:pic>
      <xdr:nvPicPr>
        <xdr:cNvPr id="2" name="Haciendaescudo.png"/>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179" t="s">
        <v>6</v>
      </c>
      <c r="B1" s="179"/>
      <c r="C1" s="179"/>
      <c r="D1" s="179"/>
      <c r="E1" s="179"/>
    </row>
    <row r="2" spans="1:5" ht="15.75">
      <c r="A2" s="179" t="s">
        <v>4</v>
      </c>
      <c r="B2" s="179"/>
      <c r="C2" s="179"/>
      <c r="D2" s="179"/>
      <c r="E2" s="179"/>
    </row>
    <row r="3" spans="1:5" ht="15.75">
      <c r="A3" s="179" t="s">
        <v>5</v>
      </c>
      <c r="B3" s="179"/>
      <c r="C3" s="179"/>
      <c r="D3" s="179"/>
      <c r="E3" s="179"/>
    </row>
    <row r="4" spans="1:5" s="1" customFormat="1" ht="15.75">
      <c r="C4" s="4"/>
      <c r="D4" s="4"/>
      <c r="E4" s="4"/>
    </row>
    <row r="5" spans="1:5" ht="18">
      <c r="A5" s="180" t="s">
        <v>20</v>
      </c>
      <c r="B5" s="180"/>
      <c r="C5" s="180"/>
      <c r="D5" s="180"/>
      <c r="E5" s="180"/>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248"/>
  <sheetViews>
    <sheetView showGridLines="0" tabSelected="1" view="pageBreakPreview" topLeftCell="F2" zoomScale="80" zoomScaleNormal="80" zoomScaleSheetLayoutView="80" workbookViewId="0">
      <selection activeCell="BQ7" sqref="BQ7"/>
    </sheetView>
  </sheetViews>
  <sheetFormatPr baseColWidth="10" defaultRowHeight="15"/>
  <cols>
    <col min="1" max="1" width="18.140625" style="1" customWidth="1"/>
    <col min="2" max="2" width="19.85546875" style="1" customWidth="1"/>
    <col min="3" max="3" width="24.5703125" style="1" customWidth="1"/>
    <col min="4" max="4" width="37.85546875" style="1" customWidth="1"/>
    <col min="5" max="5" width="35.7109375" style="1" customWidth="1"/>
    <col min="6" max="6" width="9.28515625" style="1" customWidth="1"/>
    <col min="7" max="7" width="8.140625" style="1" customWidth="1"/>
    <col min="8" max="8" width="10.5703125" style="1" customWidth="1"/>
    <col min="9" max="9" width="13.5703125" style="1" customWidth="1"/>
    <col min="10" max="10" width="11.7109375" style="1" customWidth="1"/>
    <col min="11" max="11" width="13.28515625" style="1" customWidth="1"/>
    <col min="12" max="12" width="10.140625" style="1" customWidth="1"/>
    <col min="13" max="13" width="4.7109375" style="1" hidden="1" customWidth="1"/>
    <col min="14" max="14" width="14.5703125" style="1" customWidth="1"/>
    <col min="15" max="15" width="6.140625" style="1" hidden="1" customWidth="1"/>
    <col min="16" max="16" width="9.7109375" style="1" customWidth="1"/>
    <col min="17" max="17" width="7.140625" style="1" hidden="1" customWidth="1"/>
    <col min="18" max="18" width="9.42578125" style="1" customWidth="1"/>
    <col min="19" max="19" width="9.5703125" style="1" customWidth="1"/>
    <col min="20" max="20" width="8.85546875" style="1" customWidth="1"/>
    <col min="21" max="21" width="10.5703125" style="1" bestFit="1" customWidth="1"/>
    <col min="22" max="22" width="10.7109375" style="1" bestFit="1" customWidth="1"/>
    <col min="23" max="23" width="9.7109375" style="1" customWidth="1"/>
    <col min="24" max="24" width="9" style="1" customWidth="1"/>
    <col min="25" max="25" width="14.7109375" style="1" customWidth="1"/>
    <col min="26" max="26" width="11.5703125" style="1" hidden="1" customWidth="1"/>
    <col min="27" max="27" width="6.140625" style="1" hidden="1" customWidth="1"/>
    <col min="28" max="28" width="7.7109375" style="1" hidden="1" customWidth="1"/>
    <col min="29" max="29" width="11.42578125" style="1" hidden="1" customWidth="1"/>
    <col min="30" max="30" width="11.42578125" style="140" hidden="1" customWidth="1"/>
    <col min="31" max="31" width="22.28515625" style="1" hidden="1" customWidth="1"/>
    <col min="32" max="32" width="18.5703125" style="1" hidden="1" customWidth="1"/>
    <col min="33" max="33" width="19.42578125" style="1" hidden="1" customWidth="1"/>
    <col min="34" max="34" width="11.42578125" style="1" hidden="1" customWidth="1"/>
    <col min="35" max="35" width="19.140625" style="1" hidden="1" customWidth="1"/>
    <col min="36" max="52" width="11.42578125" style="1" hidden="1" customWidth="1"/>
    <col min="53" max="53" width="7.85546875" style="1" hidden="1" customWidth="1"/>
    <col min="54" max="54" width="80" style="1" hidden="1" customWidth="1"/>
    <col min="55" max="55" width="11.5703125" style="1" hidden="1" customWidth="1"/>
    <col min="56" max="56" width="38.140625" style="1" hidden="1" customWidth="1"/>
    <col min="57" max="57" width="75.28515625" style="1" hidden="1" customWidth="1"/>
    <col min="58" max="58" width="73" style="1" hidden="1" customWidth="1"/>
    <col min="59" max="59" width="59.42578125" style="1" hidden="1" customWidth="1"/>
    <col min="60" max="60" width="45.7109375" style="1" hidden="1" customWidth="1"/>
    <col min="61" max="61" width="90" style="1" hidden="1" customWidth="1"/>
    <col min="62" max="62" width="43.42578125" style="1" hidden="1" customWidth="1"/>
    <col min="63" max="63" width="29.85546875" style="1" hidden="1" customWidth="1"/>
    <col min="64" max="64" width="38.85546875" style="1" hidden="1" customWidth="1"/>
    <col min="65" max="65" width="55.5703125" style="1" hidden="1" customWidth="1"/>
    <col min="66" max="66" width="96.85546875" style="1" hidden="1" customWidth="1"/>
    <col min="67" max="67" width="34" style="1" hidden="1" customWidth="1"/>
    <col min="68" max="68" width="85.28515625" style="1" hidden="1" customWidth="1"/>
    <col min="69" max="69" width="39" style="1" customWidth="1"/>
    <col min="70" max="16384" width="11.42578125" style="1"/>
  </cols>
  <sheetData>
    <row r="1" spans="1:54" s="13" customFormat="1" ht="16.5" hidden="1" customHeight="1">
      <c r="B1" s="229"/>
      <c r="C1" s="229"/>
      <c r="D1" s="229"/>
      <c r="E1" s="229"/>
      <c r="F1" s="229"/>
      <c r="G1" s="229"/>
      <c r="H1" s="229"/>
      <c r="I1" s="229"/>
      <c r="J1" s="229"/>
      <c r="K1" s="229"/>
      <c r="L1" s="229"/>
      <c r="M1" s="229"/>
      <c r="N1" s="229"/>
      <c r="O1" s="229"/>
      <c r="P1" s="229"/>
      <c r="Q1" s="229"/>
      <c r="R1" s="229"/>
      <c r="S1" s="229"/>
      <c r="T1" s="229"/>
      <c r="AD1" s="141"/>
    </row>
    <row r="2" spans="1:54" s="13" customFormat="1" ht="14.25" customHeight="1">
      <c r="A2" s="230" t="s">
        <v>54</v>
      </c>
      <c r="B2" s="230"/>
      <c r="C2" s="230"/>
      <c r="D2" s="230"/>
      <c r="E2" s="230"/>
      <c r="F2" s="230"/>
      <c r="G2" s="230"/>
      <c r="H2" s="230"/>
      <c r="I2" s="230"/>
      <c r="J2" s="230"/>
      <c r="K2" s="230"/>
      <c r="L2" s="230"/>
      <c r="M2" s="230"/>
      <c r="N2" s="230"/>
      <c r="O2" s="230"/>
      <c r="P2" s="230"/>
      <c r="Q2" s="230"/>
      <c r="R2" s="230"/>
      <c r="S2" s="230"/>
      <c r="T2" s="230"/>
      <c r="U2" s="230"/>
      <c r="V2" s="14"/>
      <c r="W2" s="242" t="s">
        <v>55</v>
      </c>
      <c r="X2" s="242"/>
      <c r="Y2" s="242"/>
      <c r="AA2" s="22" t="s">
        <v>91</v>
      </c>
      <c r="AD2" s="141"/>
    </row>
    <row r="3" spans="1:54" s="13" customFormat="1" ht="18" customHeight="1">
      <c r="A3" s="231"/>
      <c r="B3" s="231"/>
      <c r="C3" s="231"/>
      <c r="D3" s="231"/>
      <c r="E3" s="231"/>
      <c r="F3" s="231"/>
      <c r="G3" s="231"/>
      <c r="H3" s="231"/>
      <c r="I3" s="231"/>
      <c r="J3" s="231"/>
      <c r="K3" s="231"/>
      <c r="L3" s="231"/>
      <c r="M3" s="231"/>
      <c r="N3" s="231"/>
      <c r="O3" s="231"/>
      <c r="P3" s="231"/>
      <c r="Q3" s="231"/>
      <c r="R3" s="231"/>
      <c r="S3" s="231"/>
      <c r="T3" s="231"/>
      <c r="U3" s="231"/>
      <c r="V3" s="14"/>
      <c r="W3" s="181" t="s">
        <v>90</v>
      </c>
      <c r="X3" s="181"/>
      <c r="Y3" s="154" t="s">
        <v>94</v>
      </c>
      <c r="AA3" s="22" t="s">
        <v>92</v>
      </c>
      <c r="AD3" s="141"/>
    </row>
    <row r="4" spans="1:54" s="13" customFormat="1" ht="15.75" customHeight="1">
      <c r="A4" s="232"/>
      <c r="B4" s="232"/>
      <c r="C4" s="232"/>
      <c r="D4" s="232"/>
      <c r="E4" s="232"/>
      <c r="F4" s="232"/>
      <c r="G4" s="232"/>
      <c r="H4" s="232"/>
      <c r="I4" s="232"/>
      <c r="J4" s="232"/>
      <c r="K4" s="232"/>
      <c r="L4" s="232"/>
      <c r="M4" s="232"/>
      <c r="N4" s="232"/>
      <c r="O4" s="232"/>
      <c r="P4" s="232"/>
      <c r="Q4" s="232"/>
      <c r="R4" s="232"/>
      <c r="S4" s="232"/>
      <c r="T4" s="232"/>
      <c r="U4" s="232"/>
      <c r="V4" s="14"/>
      <c r="W4" s="21"/>
      <c r="X4" s="21"/>
      <c r="Y4" s="21"/>
      <c r="AA4" s="22" t="s">
        <v>93</v>
      </c>
      <c r="AD4" s="141"/>
    </row>
    <row r="5" spans="1:54" s="13" customFormat="1" ht="27" customHeight="1" thickBot="1">
      <c r="C5" s="14"/>
      <c r="D5" s="14"/>
      <c r="E5" s="14"/>
      <c r="F5" s="14"/>
      <c r="G5" s="14"/>
      <c r="H5" s="14"/>
      <c r="I5" s="14"/>
      <c r="J5" s="14"/>
      <c r="K5" s="14"/>
      <c r="L5" s="14"/>
      <c r="M5" s="14"/>
      <c r="N5" s="14"/>
      <c r="O5" s="14"/>
      <c r="P5" s="19"/>
      <c r="Q5" s="19"/>
      <c r="R5" s="14"/>
      <c r="S5" s="19"/>
      <c r="T5" s="14"/>
      <c r="U5" s="14"/>
      <c r="V5" s="14"/>
      <c r="W5" s="181" t="s">
        <v>921</v>
      </c>
      <c r="X5" s="181"/>
      <c r="Y5" s="175">
        <v>43115</v>
      </c>
      <c r="AA5" s="23" t="s">
        <v>94</v>
      </c>
      <c r="AD5" s="141" t="s">
        <v>844</v>
      </c>
      <c r="AI5" s="69" t="s">
        <v>843</v>
      </c>
    </row>
    <row r="6" spans="1:54" s="15" customFormat="1" ht="19.5" thickBot="1">
      <c r="A6" s="233" t="s">
        <v>34</v>
      </c>
      <c r="B6" s="234"/>
      <c r="C6" s="234"/>
      <c r="D6" s="234"/>
      <c r="E6" s="234"/>
      <c r="F6" s="234"/>
      <c r="G6" s="234"/>
      <c r="H6" s="234"/>
      <c r="I6" s="234"/>
      <c r="J6" s="234"/>
      <c r="K6" s="234"/>
      <c r="L6" s="234"/>
      <c r="M6" s="234"/>
      <c r="N6" s="234"/>
      <c r="O6" s="234"/>
      <c r="P6" s="234"/>
      <c r="Q6" s="234"/>
      <c r="R6" s="234"/>
      <c r="S6" s="234"/>
      <c r="T6" s="234"/>
      <c r="U6" s="234"/>
      <c r="V6" s="234"/>
      <c r="W6" s="234"/>
      <c r="X6" s="234"/>
      <c r="Y6" s="235"/>
      <c r="Z6" s="18" t="s">
        <v>75</v>
      </c>
      <c r="AA6" s="1" t="s">
        <v>86</v>
      </c>
      <c r="AC6" s="1" t="s">
        <v>73</v>
      </c>
      <c r="AD6" s="131" t="s">
        <v>69</v>
      </c>
      <c r="AE6" s="131" t="s">
        <v>77</v>
      </c>
      <c r="AF6" s="132" t="s">
        <v>68</v>
      </c>
      <c r="AG6" s="1">
        <v>2013</v>
      </c>
      <c r="AH6" s="133" t="s">
        <v>851</v>
      </c>
      <c r="AI6" s="140" t="s">
        <v>840</v>
      </c>
      <c r="BA6" s="13"/>
      <c r="BB6" s="13"/>
    </row>
    <row r="7" spans="1:54" ht="30.75" customHeight="1" thickBot="1">
      <c r="A7" s="147" t="s">
        <v>827</v>
      </c>
      <c r="B7" s="243" t="s">
        <v>137</v>
      </c>
      <c r="C7" s="244"/>
      <c r="D7" s="244"/>
      <c r="E7" s="244"/>
      <c r="F7" s="244"/>
      <c r="G7" s="244"/>
      <c r="H7" s="245"/>
      <c r="I7" s="152" t="s">
        <v>242</v>
      </c>
      <c r="J7" s="142" t="s">
        <v>217</v>
      </c>
      <c r="K7" s="211" t="s">
        <v>193</v>
      </c>
      <c r="L7" s="212"/>
      <c r="M7" s="236"/>
      <c r="N7" s="147" t="s">
        <v>64</v>
      </c>
      <c r="O7" s="211" t="s">
        <v>409</v>
      </c>
      <c r="P7" s="212"/>
      <c r="Q7" s="212"/>
      <c r="R7" s="212"/>
      <c r="S7" s="212"/>
      <c r="T7" s="236"/>
      <c r="U7" s="237" t="s">
        <v>789</v>
      </c>
      <c r="V7" s="238"/>
      <c r="W7" s="239" t="s">
        <v>253</v>
      </c>
      <c r="X7" s="240"/>
      <c r="Y7" s="241"/>
      <c r="Z7" s="18" t="s">
        <v>66</v>
      </c>
      <c r="AA7" s="1" t="s">
        <v>87</v>
      </c>
      <c r="AC7" s="1" t="s">
        <v>74</v>
      </c>
      <c r="AD7" s="131" t="s">
        <v>70</v>
      </c>
      <c r="AE7" s="131" t="s">
        <v>78</v>
      </c>
      <c r="AF7" s="132" t="s">
        <v>820</v>
      </c>
      <c r="AG7" s="1">
        <v>2014</v>
      </c>
      <c r="AH7" s="133" t="s">
        <v>852</v>
      </c>
      <c r="AI7" s="140" t="s">
        <v>841</v>
      </c>
      <c r="BA7" s="13"/>
      <c r="BB7" s="13"/>
    </row>
    <row r="8" spans="1:54" s="15" customFormat="1" ht="19.5" thickBot="1">
      <c r="A8" s="233" t="s">
        <v>36</v>
      </c>
      <c r="B8" s="234"/>
      <c r="C8" s="234"/>
      <c r="D8" s="234"/>
      <c r="E8" s="234"/>
      <c r="F8" s="234"/>
      <c r="G8" s="234"/>
      <c r="H8" s="234"/>
      <c r="I8" s="234"/>
      <c r="J8" s="234"/>
      <c r="K8" s="234"/>
      <c r="L8" s="234"/>
      <c r="M8" s="234"/>
      <c r="N8" s="234"/>
      <c r="O8" s="234"/>
      <c r="P8" s="234"/>
      <c r="Q8" s="234"/>
      <c r="R8" s="234"/>
      <c r="S8" s="234"/>
      <c r="T8" s="234"/>
      <c r="U8" s="234"/>
      <c r="V8" s="234"/>
      <c r="W8" s="234"/>
      <c r="X8" s="234"/>
      <c r="Y8" s="235"/>
      <c r="Z8" s="143" t="s">
        <v>76</v>
      </c>
      <c r="AA8" s="1" t="s">
        <v>88</v>
      </c>
      <c r="AD8" s="131" t="s">
        <v>71</v>
      </c>
      <c r="AE8" s="131" t="s">
        <v>79</v>
      </c>
      <c r="AG8" s="1">
        <v>2015</v>
      </c>
      <c r="AH8" s="133" t="s">
        <v>853</v>
      </c>
      <c r="AI8" s="140" t="s">
        <v>842</v>
      </c>
      <c r="BA8" s="13"/>
      <c r="BB8" s="13"/>
    </row>
    <row r="9" spans="1:54" ht="16.5" customHeight="1" thickBot="1">
      <c r="A9" s="193" t="s">
        <v>37</v>
      </c>
      <c r="B9" s="194"/>
      <c r="C9" s="194"/>
      <c r="D9" s="194"/>
      <c r="E9" s="194"/>
      <c r="F9" s="194"/>
      <c r="G9" s="194"/>
      <c r="H9" s="194"/>
      <c r="I9" s="195"/>
      <c r="J9" s="196" t="s">
        <v>829</v>
      </c>
      <c r="K9" s="197"/>
      <c r="L9" s="197"/>
      <c r="M9" s="197"/>
      <c r="N9" s="197"/>
      <c r="O9" s="197"/>
      <c r="P9" s="198"/>
      <c r="Q9" s="208" t="s">
        <v>795</v>
      </c>
      <c r="R9" s="208"/>
      <c r="S9" s="208"/>
      <c r="T9" s="211" t="s">
        <v>329</v>
      </c>
      <c r="U9" s="212"/>
      <c r="V9" s="212"/>
      <c r="W9" s="212"/>
      <c r="X9" s="212"/>
      <c r="Y9" s="213"/>
      <c r="Z9" s="18" t="s">
        <v>67</v>
      </c>
      <c r="AA9" s="1" t="s">
        <v>89</v>
      </c>
      <c r="AD9" s="131" t="s">
        <v>72</v>
      </c>
      <c r="AE9" s="131" t="s">
        <v>80</v>
      </c>
      <c r="AG9" s="1">
        <v>2016</v>
      </c>
      <c r="AH9" s="133" t="s">
        <v>854</v>
      </c>
      <c r="BA9" s="13"/>
      <c r="BB9" s="13"/>
    </row>
    <row r="10" spans="1:54" ht="27.75" customHeight="1" thickBot="1">
      <c r="A10" s="148" t="s">
        <v>828</v>
      </c>
      <c r="B10" s="190" t="s">
        <v>337</v>
      </c>
      <c r="C10" s="191"/>
      <c r="D10" s="191"/>
      <c r="E10" s="191"/>
      <c r="F10" s="191"/>
      <c r="G10" s="191"/>
      <c r="H10" s="191"/>
      <c r="I10" s="192"/>
      <c r="J10" s="155" t="s">
        <v>788</v>
      </c>
      <c r="K10" s="260" t="s">
        <v>327</v>
      </c>
      <c r="L10" s="261"/>
      <c r="M10" s="261"/>
      <c r="N10" s="261"/>
      <c r="O10" s="261"/>
      <c r="P10" s="262"/>
      <c r="Q10" s="209"/>
      <c r="R10" s="209"/>
      <c r="S10" s="209"/>
      <c r="T10" s="214"/>
      <c r="U10" s="215"/>
      <c r="V10" s="215"/>
      <c r="W10" s="215"/>
      <c r="X10" s="215"/>
      <c r="Y10" s="216"/>
      <c r="Z10" s="18" t="s">
        <v>66</v>
      </c>
      <c r="AE10" s="131" t="s">
        <v>845</v>
      </c>
      <c r="AG10" s="1">
        <v>2017</v>
      </c>
      <c r="AH10" s="133" t="s">
        <v>855</v>
      </c>
      <c r="BA10" s="13"/>
      <c r="BB10" s="13"/>
    </row>
    <row r="11" spans="1:54" ht="27" customHeight="1" thickBot="1">
      <c r="A11" s="149" t="s">
        <v>65</v>
      </c>
      <c r="B11" s="199" t="s">
        <v>388</v>
      </c>
      <c r="C11" s="200"/>
      <c r="D11" s="200"/>
      <c r="E11" s="199"/>
      <c r="F11" s="200"/>
      <c r="G11" s="200"/>
      <c r="H11" s="200"/>
      <c r="I11" s="201"/>
      <c r="J11" s="156" t="s">
        <v>65</v>
      </c>
      <c r="K11" s="187"/>
      <c r="L11" s="188"/>
      <c r="M11" s="188"/>
      <c r="N11" s="188"/>
      <c r="O11" s="188"/>
      <c r="P11" s="189"/>
      <c r="Q11" s="210"/>
      <c r="R11" s="210"/>
      <c r="S11" s="210"/>
      <c r="T11" s="217"/>
      <c r="U11" s="218"/>
      <c r="V11" s="218"/>
      <c r="W11" s="218"/>
      <c r="X11" s="218"/>
      <c r="Y11" s="219"/>
      <c r="Z11" s="18" t="s">
        <v>26</v>
      </c>
      <c r="AG11" s="1">
        <v>2018</v>
      </c>
      <c r="AH11" s="133" t="s">
        <v>856</v>
      </c>
      <c r="BA11" s="13"/>
      <c r="BB11" s="13"/>
    </row>
    <row r="12" spans="1:54" ht="15.75" customHeight="1" thickTop="1" thickBot="1">
      <c r="A12" s="246" t="s">
        <v>38</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8"/>
      <c r="Z12" s="18" t="s">
        <v>82</v>
      </c>
      <c r="AG12" s="1">
        <v>2019</v>
      </c>
      <c r="AH12" s="133" t="s">
        <v>850</v>
      </c>
      <c r="BA12" s="13"/>
      <c r="BB12" s="13"/>
    </row>
    <row r="13" spans="1:54" ht="34.5" customHeight="1" thickTop="1" thickBot="1">
      <c r="A13" s="150" t="s">
        <v>819</v>
      </c>
      <c r="B13" s="255" t="s">
        <v>412</v>
      </c>
      <c r="C13" s="256"/>
      <c r="D13" s="151" t="s">
        <v>818</v>
      </c>
      <c r="E13" s="257" t="s">
        <v>420</v>
      </c>
      <c r="F13" s="258"/>
      <c r="G13" s="258"/>
      <c r="H13" s="259"/>
      <c r="I13" s="157" t="s">
        <v>817</v>
      </c>
      <c r="J13" s="202" t="s">
        <v>435</v>
      </c>
      <c r="K13" s="203"/>
      <c r="L13" s="203"/>
      <c r="M13" s="204"/>
      <c r="N13" s="205" t="s">
        <v>816</v>
      </c>
      <c r="O13" s="206"/>
      <c r="P13" s="207" t="s">
        <v>590</v>
      </c>
      <c r="Q13" s="203"/>
      <c r="R13" s="203"/>
      <c r="S13" s="203"/>
      <c r="T13" s="203"/>
      <c r="U13" s="203"/>
      <c r="V13" s="203"/>
      <c r="W13" s="203"/>
      <c r="X13" s="203"/>
      <c r="Y13" s="203"/>
      <c r="Z13" s="18" t="s">
        <v>83</v>
      </c>
      <c r="AG13" s="1">
        <v>2020</v>
      </c>
      <c r="AH13" s="133" t="s">
        <v>857</v>
      </c>
      <c r="BA13" s="13"/>
      <c r="BB13" s="13"/>
    </row>
    <row r="14" spans="1:54" ht="15.75" thickBot="1">
      <c r="A14" s="249" t="s">
        <v>31</v>
      </c>
      <c r="B14" s="250"/>
      <c r="C14" s="250"/>
      <c r="D14" s="250"/>
      <c r="E14" s="250"/>
      <c r="F14" s="250"/>
      <c r="G14" s="250"/>
      <c r="H14" s="250"/>
      <c r="I14" s="250"/>
      <c r="J14" s="250"/>
      <c r="K14" s="250"/>
      <c r="L14" s="250"/>
      <c r="M14" s="250"/>
      <c r="N14" s="250"/>
      <c r="O14" s="250"/>
      <c r="P14" s="250"/>
      <c r="Q14" s="250"/>
      <c r="R14" s="250"/>
      <c r="S14" s="250"/>
      <c r="T14" s="250"/>
      <c r="U14" s="250"/>
      <c r="V14" s="250"/>
      <c r="W14" s="250"/>
      <c r="X14" s="251"/>
      <c r="Y14" s="252"/>
      <c r="AG14" s="1">
        <v>2021</v>
      </c>
      <c r="BA14" s="13"/>
      <c r="BB14" s="13"/>
    </row>
    <row r="15" spans="1:54" ht="26.25" customHeight="1" thickBot="1">
      <c r="A15" s="253" t="s">
        <v>24</v>
      </c>
      <c r="B15" s="182" t="s">
        <v>834</v>
      </c>
      <c r="C15" s="184" t="s">
        <v>30</v>
      </c>
      <c r="D15" s="184"/>
      <c r="E15" s="184"/>
      <c r="F15" s="184"/>
      <c r="G15" s="184"/>
      <c r="H15" s="184"/>
      <c r="I15" s="184"/>
      <c r="J15" s="184"/>
      <c r="K15" s="184"/>
      <c r="L15" s="184"/>
      <c r="M15" s="184"/>
      <c r="N15" s="184"/>
      <c r="O15" s="184"/>
      <c r="P15" s="184"/>
      <c r="Q15" s="184"/>
      <c r="R15" s="184"/>
      <c r="S15" s="184"/>
      <c r="T15" s="184"/>
      <c r="U15" s="184"/>
      <c r="V15" s="184"/>
      <c r="W15" s="182" t="s">
        <v>84</v>
      </c>
      <c r="X15" s="182"/>
      <c r="Y15" s="265" t="s">
        <v>53</v>
      </c>
      <c r="AG15" s="1">
        <v>2022</v>
      </c>
      <c r="BA15" s="13"/>
      <c r="BB15" s="13"/>
    </row>
    <row r="16" spans="1:54" ht="31.5" customHeight="1" thickBot="1">
      <c r="A16" s="254"/>
      <c r="B16" s="183"/>
      <c r="C16" s="185" t="s">
        <v>0</v>
      </c>
      <c r="D16" s="185" t="s">
        <v>1</v>
      </c>
      <c r="E16" s="185" t="s">
        <v>2</v>
      </c>
      <c r="F16" s="220" t="s">
        <v>28</v>
      </c>
      <c r="G16" s="221"/>
      <c r="H16" s="185" t="s">
        <v>847</v>
      </c>
      <c r="I16" s="220" t="s">
        <v>848</v>
      </c>
      <c r="J16" s="221"/>
      <c r="K16" s="185" t="s">
        <v>25</v>
      </c>
      <c r="L16" s="220" t="s">
        <v>29</v>
      </c>
      <c r="M16" s="273"/>
      <c r="N16" s="221"/>
      <c r="O16" s="183" t="s">
        <v>3</v>
      </c>
      <c r="P16" s="183"/>
      <c r="Q16" s="183"/>
      <c r="R16" s="183"/>
      <c r="S16" s="183"/>
      <c r="T16" s="183"/>
      <c r="U16" s="183" t="s">
        <v>835</v>
      </c>
      <c r="V16" s="183"/>
      <c r="W16" s="183" t="s">
        <v>27</v>
      </c>
      <c r="X16" s="183"/>
      <c r="Y16" s="266"/>
      <c r="AG16" s="1">
        <v>2023</v>
      </c>
      <c r="BA16" s="13"/>
      <c r="BB16" s="13"/>
    </row>
    <row r="17" spans="1:54" ht="22.5" customHeight="1" thickBot="1">
      <c r="A17" s="254"/>
      <c r="B17" s="183"/>
      <c r="C17" s="186"/>
      <c r="D17" s="186"/>
      <c r="E17" s="186"/>
      <c r="F17" s="222"/>
      <c r="G17" s="223"/>
      <c r="H17" s="182"/>
      <c r="I17" s="222"/>
      <c r="J17" s="223"/>
      <c r="K17" s="182"/>
      <c r="L17" s="222"/>
      <c r="M17" s="274"/>
      <c r="N17" s="223"/>
      <c r="O17" s="158">
        <v>2013</v>
      </c>
      <c r="P17" s="158">
        <v>2014</v>
      </c>
      <c r="Q17" s="158">
        <v>2015</v>
      </c>
      <c r="R17" s="158">
        <v>2015</v>
      </c>
      <c r="S17" s="158">
        <v>2016</v>
      </c>
      <c r="T17" s="158">
        <v>2017</v>
      </c>
      <c r="U17" s="159" t="s">
        <v>836</v>
      </c>
      <c r="V17" s="159" t="s">
        <v>837</v>
      </c>
      <c r="W17" s="158" t="s">
        <v>838</v>
      </c>
      <c r="X17" s="158" t="s">
        <v>839</v>
      </c>
      <c r="Y17" s="184"/>
      <c r="AG17" s="1">
        <v>2024</v>
      </c>
      <c r="BA17" s="13"/>
      <c r="BB17" s="13"/>
    </row>
    <row r="18" spans="1:54" s="140" customFormat="1" ht="82.5" customHeight="1" thickBot="1">
      <c r="A18" s="327" t="s">
        <v>8</v>
      </c>
      <c r="B18" s="329" t="s">
        <v>797</v>
      </c>
      <c r="C18" s="169" t="s">
        <v>904</v>
      </c>
      <c r="D18" s="169" t="s">
        <v>905</v>
      </c>
      <c r="E18" s="173" t="s">
        <v>906</v>
      </c>
      <c r="F18" s="263" t="s">
        <v>865</v>
      </c>
      <c r="G18" s="264"/>
      <c r="H18" s="144" t="s">
        <v>73</v>
      </c>
      <c r="I18" s="263" t="s">
        <v>69</v>
      </c>
      <c r="J18" s="264"/>
      <c r="K18" s="144" t="s">
        <v>820</v>
      </c>
      <c r="L18" s="263" t="s">
        <v>26</v>
      </c>
      <c r="M18" s="275"/>
      <c r="N18" s="264"/>
      <c r="O18" s="158"/>
      <c r="P18" s="166"/>
      <c r="Q18" s="166"/>
      <c r="R18" s="166"/>
      <c r="S18" s="166"/>
      <c r="T18" s="16">
        <v>0</v>
      </c>
      <c r="U18" s="16">
        <v>0</v>
      </c>
      <c r="V18" s="16">
        <v>0</v>
      </c>
      <c r="W18" s="166"/>
      <c r="X18" s="16">
        <v>0</v>
      </c>
      <c r="Y18" s="153"/>
      <c r="BA18" s="141"/>
      <c r="BB18" s="141"/>
    </row>
    <row r="19" spans="1:54" ht="106.5" customHeight="1" thickBot="1">
      <c r="A19" s="328"/>
      <c r="B19" s="330"/>
      <c r="C19" s="169" t="s">
        <v>902</v>
      </c>
      <c r="D19" s="169" t="s">
        <v>903</v>
      </c>
      <c r="E19" s="173" t="s">
        <v>77</v>
      </c>
      <c r="F19" s="263" t="s">
        <v>77</v>
      </c>
      <c r="G19" s="264"/>
      <c r="H19" s="144" t="s">
        <v>73</v>
      </c>
      <c r="I19" s="263" t="s">
        <v>69</v>
      </c>
      <c r="J19" s="264"/>
      <c r="K19" s="144" t="s">
        <v>820</v>
      </c>
      <c r="L19" s="263" t="s">
        <v>26</v>
      </c>
      <c r="M19" s="275"/>
      <c r="N19" s="264"/>
      <c r="O19" s="16"/>
      <c r="P19" s="16"/>
      <c r="Q19" s="16"/>
      <c r="R19" s="16"/>
      <c r="S19" s="16"/>
      <c r="T19" s="16">
        <v>0</v>
      </c>
      <c r="U19" s="16">
        <v>0</v>
      </c>
      <c r="V19" s="16">
        <v>0</v>
      </c>
      <c r="W19" s="139"/>
      <c r="X19" s="16">
        <v>0</v>
      </c>
      <c r="Y19" s="153"/>
      <c r="BA19" s="13"/>
      <c r="BB19" s="13"/>
    </row>
    <row r="20" spans="1:54" s="140" customFormat="1" ht="48.75" customHeight="1" thickBot="1">
      <c r="A20" s="146" t="s">
        <v>9</v>
      </c>
      <c r="B20" s="176" t="s">
        <v>907</v>
      </c>
      <c r="C20" s="169" t="s">
        <v>900</v>
      </c>
      <c r="D20" s="169" t="s">
        <v>901</v>
      </c>
      <c r="E20" s="167" t="s">
        <v>77</v>
      </c>
      <c r="F20" s="227" t="s">
        <v>77</v>
      </c>
      <c r="G20" s="228"/>
      <c r="H20" s="144" t="s">
        <v>73</v>
      </c>
      <c r="I20" s="263" t="s">
        <v>69</v>
      </c>
      <c r="J20" s="264"/>
      <c r="K20" s="137" t="s">
        <v>68</v>
      </c>
      <c r="L20" s="224" t="s">
        <v>26</v>
      </c>
      <c r="M20" s="225"/>
      <c r="N20" s="226"/>
      <c r="O20" s="16"/>
      <c r="P20" s="16">
        <v>100</v>
      </c>
      <c r="Q20" s="16"/>
      <c r="R20" s="16">
        <v>100</v>
      </c>
      <c r="S20" s="16">
        <v>100</v>
      </c>
      <c r="T20" s="16">
        <v>0</v>
      </c>
      <c r="U20" s="16">
        <v>0</v>
      </c>
      <c r="V20" s="16">
        <v>0</v>
      </c>
      <c r="W20" s="139"/>
      <c r="X20" s="16">
        <v>0</v>
      </c>
      <c r="Y20" s="153"/>
      <c r="BA20" s="141"/>
      <c r="BB20" s="141"/>
    </row>
    <row r="21" spans="1:54" ht="54" customHeight="1" thickBot="1">
      <c r="A21" s="146" t="s">
        <v>10</v>
      </c>
      <c r="B21" s="176" t="s">
        <v>908</v>
      </c>
      <c r="C21" s="169" t="s">
        <v>898</v>
      </c>
      <c r="D21" s="172" t="s">
        <v>899</v>
      </c>
      <c r="E21" s="167" t="s">
        <v>77</v>
      </c>
      <c r="F21" s="227" t="s">
        <v>77</v>
      </c>
      <c r="G21" s="228"/>
      <c r="H21" s="137" t="s">
        <v>74</v>
      </c>
      <c r="I21" s="263" t="s">
        <v>69</v>
      </c>
      <c r="J21" s="264"/>
      <c r="K21" s="137" t="s">
        <v>68</v>
      </c>
      <c r="L21" s="224" t="s">
        <v>76</v>
      </c>
      <c r="M21" s="225"/>
      <c r="N21" s="226"/>
      <c r="O21" s="16"/>
      <c r="P21" s="16"/>
      <c r="Q21" s="16"/>
      <c r="R21" s="16"/>
      <c r="S21" s="16"/>
      <c r="T21" s="17">
        <v>100</v>
      </c>
      <c r="U21" s="17">
        <v>100</v>
      </c>
      <c r="V21" s="17">
        <v>100</v>
      </c>
      <c r="W21" s="139"/>
      <c r="X21" s="17">
        <v>100</v>
      </c>
      <c r="Y21" s="153"/>
      <c r="BA21" s="13"/>
      <c r="BB21" s="13"/>
    </row>
    <row r="22" spans="1:54" s="140" customFormat="1" ht="57" thickBot="1">
      <c r="A22" s="325" t="s">
        <v>13</v>
      </c>
      <c r="B22" s="310" t="s">
        <v>909</v>
      </c>
      <c r="C22" s="168" t="s">
        <v>896</v>
      </c>
      <c r="D22" s="168" t="s">
        <v>897</v>
      </c>
      <c r="E22" s="167" t="s">
        <v>77</v>
      </c>
      <c r="F22" s="227" t="s">
        <v>77</v>
      </c>
      <c r="G22" s="228"/>
      <c r="H22" s="137" t="s">
        <v>74</v>
      </c>
      <c r="I22" s="263" t="s">
        <v>69</v>
      </c>
      <c r="J22" s="264"/>
      <c r="K22" s="137" t="s">
        <v>68</v>
      </c>
      <c r="L22" s="224" t="s">
        <v>76</v>
      </c>
      <c r="M22" s="225"/>
      <c r="N22" s="226"/>
      <c r="O22" s="16"/>
      <c r="P22" s="16"/>
      <c r="Q22" s="16"/>
      <c r="R22" s="16"/>
      <c r="S22" s="16"/>
      <c r="T22" s="17">
        <v>100</v>
      </c>
      <c r="U22" s="17">
        <v>100</v>
      </c>
      <c r="V22" s="17">
        <v>100</v>
      </c>
      <c r="W22" s="139"/>
      <c r="X22" s="17">
        <v>100</v>
      </c>
      <c r="Y22" s="153"/>
      <c r="BA22" s="141"/>
      <c r="BB22" s="141"/>
    </row>
    <row r="23" spans="1:54" s="140" customFormat="1" ht="99" customHeight="1" thickBot="1">
      <c r="A23" s="326"/>
      <c r="B23" s="311"/>
      <c r="C23" s="168" t="s">
        <v>894</v>
      </c>
      <c r="D23" s="168" t="s">
        <v>895</v>
      </c>
      <c r="E23" s="167" t="s">
        <v>77</v>
      </c>
      <c r="F23" s="227" t="s">
        <v>77</v>
      </c>
      <c r="G23" s="228"/>
      <c r="H23" s="137" t="s">
        <v>74</v>
      </c>
      <c r="I23" s="263" t="s">
        <v>69</v>
      </c>
      <c r="J23" s="264"/>
      <c r="K23" s="137" t="s">
        <v>68</v>
      </c>
      <c r="L23" s="224" t="s">
        <v>76</v>
      </c>
      <c r="M23" s="225"/>
      <c r="N23" s="226"/>
      <c r="O23" s="16"/>
      <c r="P23" s="16">
        <v>100</v>
      </c>
      <c r="Q23" s="16"/>
      <c r="R23" s="16">
        <v>100</v>
      </c>
      <c r="S23" s="16">
        <v>100</v>
      </c>
      <c r="T23" s="17">
        <v>100</v>
      </c>
      <c r="U23" s="16">
        <v>100</v>
      </c>
      <c r="V23" s="16">
        <v>100</v>
      </c>
      <c r="W23" s="174">
        <v>16</v>
      </c>
      <c r="X23" s="17">
        <v>100</v>
      </c>
      <c r="Y23" s="153"/>
      <c r="BA23" s="141"/>
      <c r="BB23" s="141"/>
    </row>
    <row r="24" spans="1:54" s="140" customFormat="1" ht="72" customHeight="1" thickBot="1">
      <c r="A24" s="325" t="s">
        <v>17</v>
      </c>
      <c r="B24" s="312" t="s">
        <v>910</v>
      </c>
      <c r="C24" s="168" t="s">
        <v>892</v>
      </c>
      <c r="D24" s="168" t="s">
        <v>893</v>
      </c>
      <c r="E24" s="167" t="s">
        <v>77</v>
      </c>
      <c r="F24" s="227" t="s">
        <v>77</v>
      </c>
      <c r="G24" s="228"/>
      <c r="H24" s="137" t="s">
        <v>74</v>
      </c>
      <c r="I24" s="263" t="s">
        <v>69</v>
      </c>
      <c r="J24" s="264"/>
      <c r="K24" s="137" t="s">
        <v>68</v>
      </c>
      <c r="L24" s="224" t="s">
        <v>76</v>
      </c>
      <c r="M24" s="225"/>
      <c r="N24" s="226"/>
      <c r="O24" s="16"/>
      <c r="P24" s="16">
        <v>100</v>
      </c>
      <c r="Q24" s="16"/>
      <c r="R24" s="16">
        <v>100</v>
      </c>
      <c r="S24" s="16">
        <v>100</v>
      </c>
      <c r="T24" s="17">
        <v>80</v>
      </c>
      <c r="U24" s="17">
        <v>80</v>
      </c>
      <c r="V24" s="17">
        <v>80</v>
      </c>
      <c r="W24" s="17">
        <v>16</v>
      </c>
      <c r="X24" s="17">
        <v>80</v>
      </c>
      <c r="Y24" s="153"/>
      <c r="BA24" s="141"/>
      <c r="BB24" s="141"/>
    </row>
    <row r="25" spans="1:54" s="140" customFormat="1" ht="90.75" customHeight="1" thickBot="1">
      <c r="A25" s="331"/>
      <c r="B25" s="313"/>
      <c r="C25" s="168" t="s">
        <v>890</v>
      </c>
      <c r="D25" s="168" t="s">
        <v>891</v>
      </c>
      <c r="E25" s="167" t="s">
        <v>77</v>
      </c>
      <c r="F25" s="227" t="s">
        <v>77</v>
      </c>
      <c r="G25" s="228"/>
      <c r="H25" s="137" t="s">
        <v>74</v>
      </c>
      <c r="I25" s="263" t="s">
        <v>69</v>
      </c>
      <c r="J25" s="264"/>
      <c r="K25" s="137" t="s">
        <v>68</v>
      </c>
      <c r="L25" s="224" t="s">
        <v>76</v>
      </c>
      <c r="M25" s="225"/>
      <c r="N25" s="226"/>
      <c r="O25" s="16"/>
      <c r="P25" s="16">
        <v>100</v>
      </c>
      <c r="Q25" s="16"/>
      <c r="R25" s="16">
        <v>100</v>
      </c>
      <c r="S25" s="16">
        <v>100</v>
      </c>
      <c r="T25" s="17">
        <v>100</v>
      </c>
      <c r="U25" s="16">
        <v>100</v>
      </c>
      <c r="V25" s="16">
        <v>100</v>
      </c>
      <c r="W25" s="174">
        <v>5</v>
      </c>
      <c r="X25" s="17">
        <v>100</v>
      </c>
      <c r="Y25" s="153"/>
      <c r="BA25" s="141"/>
      <c r="BB25" s="141"/>
    </row>
    <row r="26" spans="1:54" s="140" customFormat="1" ht="84" customHeight="1" thickBot="1">
      <c r="A26" s="326"/>
      <c r="B26" s="314"/>
      <c r="C26" s="168" t="s">
        <v>888</v>
      </c>
      <c r="D26" s="171" t="s">
        <v>889</v>
      </c>
      <c r="E26" s="167" t="s">
        <v>77</v>
      </c>
      <c r="F26" s="227" t="s">
        <v>77</v>
      </c>
      <c r="G26" s="228"/>
      <c r="H26" s="137" t="s">
        <v>74</v>
      </c>
      <c r="I26" s="263" t="s">
        <v>69</v>
      </c>
      <c r="J26" s="264"/>
      <c r="K26" s="137" t="s">
        <v>68</v>
      </c>
      <c r="L26" s="224" t="s">
        <v>76</v>
      </c>
      <c r="M26" s="225"/>
      <c r="N26" s="226"/>
      <c r="O26" s="16"/>
      <c r="P26" s="16">
        <v>100</v>
      </c>
      <c r="Q26" s="16"/>
      <c r="R26" s="16">
        <v>100</v>
      </c>
      <c r="S26" s="16">
        <v>100</v>
      </c>
      <c r="T26" s="17">
        <v>83</v>
      </c>
      <c r="U26" s="17">
        <v>83</v>
      </c>
      <c r="V26" s="17">
        <v>83</v>
      </c>
      <c r="W26" s="174">
        <v>95</v>
      </c>
      <c r="X26" s="17">
        <v>83</v>
      </c>
      <c r="Y26" s="153"/>
      <c r="BA26" s="141"/>
      <c r="BB26" s="141"/>
    </row>
    <row r="27" spans="1:54" s="140" customFormat="1" ht="45.75" thickBot="1">
      <c r="A27" s="146" t="s">
        <v>11</v>
      </c>
      <c r="B27" s="177" t="s">
        <v>917</v>
      </c>
      <c r="C27" s="170" t="s">
        <v>886</v>
      </c>
      <c r="D27" s="169" t="s">
        <v>887</v>
      </c>
      <c r="E27" s="167" t="s">
        <v>77</v>
      </c>
      <c r="F27" s="227" t="s">
        <v>77</v>
      </c>
      <c r="G27" s="228"/>
      <c r="H27" s="137" t="s">
        <v>74</v>
      </c>
      <c r="I27" s="263" t="s">
        <v>69</v>
      </c>
      <c r="J27" s="264"/>
      <c r="K27" s="137" t="s">
        <v>68</v>
      </c>
      <c r="L27" s="224" t="s">
        <v>76</v>
      </c>
      <c r="M27" s="225"/>
      <c r="N27" s="226"/>
      <c r="O27" s="16"/>
      <c r="P27" s="16"/>
      <c r="Q27" s="16"/>
      <c r="R27" s="16"/>
      <c r="S27" s="16"/>
      <c r="T27" s="17">
        <v>100</v>
      </c>
      <c r="U27" s="16">
        <v>100</v>
      </c>
      <c r="V27" s="16">
        <v>100</v>
      </c>
      <c r="W27" s="174">
        <v>14</v>
      </c>
      <c r="X27" s="17">
        <v>100</v>
      </c>
      <c r="Y27" s="153"/>
      <c r="BA27" s="141"/>
      <c r="BB27" s="141"/>
    </row>
    <row r="28" spans="1:54" s="140" customFormat="1" ht="59.25" customHeight="1" thickBot="1">
      <c r="A28" s="138" t="s">
        <v>14</v>
      </c>
      <c r="B28" s="178" t="s">
        <v>911</v>
      </c>
      <c r="C28" s="168" t="s">
        <v>884</v>
      </c>
      <c r="D28" s="168" t="s">
        <v>885</v>
      </c>
      <c r="E28" s="167" t="s">
        <v>77</v>
      </c>
      <c r="F28" s="227" t="s">
        <v>77</v>
      </c>
      <c r="G28" s="228"/>
      <c r="H28" s="137" t="s">
        <v>74</v>
      </c>
      <c r="I28" s="263" t="s">
        <v>69</v>
      </c>
      <c r="J28" s="264"/>
      <c r="K28" s="137" t="s">
        <v>68</v>
      </c>
      <c r="L28" s="224" t="s">
        <v>76</v>
      </c>
      <c r="M28" s="225"/>
      <c r="N28" s="226"/>
      <c r="O28" s="16"/>
      <c r="P28" s="16">
        <v>100</v>
      </c>
      <c r="Q28" s="16"/>
      <c r="R28" s="16">
        <v>100</v>
      </c>
      <c r="S28" s="16">
        <v>100</v>
      </c>
      <c r="T28" s="17">
        <v>100</v>
      </c>
      <c r="U28" s="16">
        <v>100</v>
      </c>
      <c r="V28" s="16">
        <v>100</v>
      </c>
      <c r="W28" s="174">
        <v>996</v>
      </c>
      <c r="X28" s="17">
        <v>100</v>
      </c>
      <c r="Y28" s="153"/>
      <c r="BA28" s="141"/>
      <c r="BB28" s="141"/>
    </row>
    <row r="29" spans="1:54" s="140" customFormat="1" ht="72" customHeight="1" thickBot="1">
      <c r="A29" s="138" t="s">
        <v>19</v>
      </c>
      <c r="B29" s="178" t="s">
        <v>912</v>
      </c>
      <c r="C29" s="168" t="s">
        <v>882</v>
      </c>
      <c r="D29" s="168" t="s">
        <v>883</v>
      </c>
      <c r="E29" s="167" t="s">
        <v>77</v>
      </c>
      <c r="F29" s="227" t="s">
        <v>77</v>
      </c>
      <c r="G29" s="228"/>
      <c r="H29" s="137" t="s">
        <v>74</v>
      </c>
      <c r="I29" s="263" t="s">
        <v>69</v>
      </c>
      <c r="J29" s="264"/>
      <c r="K29" s="137" t="s">
        <v>68</v>
      </c>
      <c r="L29" s="224" t="s">
        <v>76</v>
      </c>
      <c r="M29" s="225"/>
      <c r="N29" s="226"/>
      <c r="O29" s="16"/>
      <c r="P29" s="16">
        <v>100</v>
      </c>
      <c r="Q29" s="16"/>
      <c r="R29" s="16">
        <v>100</v>
      </c>
      <c r="S29" s="16">
        <v>100</v>
      </c>
      <c r="T29" s="17">
        <v>100</v>
      </c>
      <c r="U29" s="16">
        <v>100</v>
      </c>
      <c r="V29" s="16">
        <v>100</v>
      </c>
      <c r="W29" s="174">
        <v>20</v>
      </c>
      <c r="X29" s="17">
        <v>100</v>
      </c>
      <c r="Y29" s="153"/>
      <c r="BA29" s="141"/>
      <c r="BB29" s="141"/>
    </row>
    <row r="30" spans="1:54" s="140" customFormat="1" ht="68.25" thickBot="1">
      <c r="A30" s="138" t="s">
        <v>846</v>
      </c>
      <c r="B30" s="178" t="s">
        <v>913</v>
      </c>
      <c r="C30" s="168" t="s">
        <v>880</v>
      </c>
      <c r="D30" s="169" t="s">
        <v>881</v>
      </c>
      <c r="E30" s="167" t="s">
        <v>77</v>
      </c>
      <c r="F30" s="227" t="s">
        <v>77</v>
      </c>
      <c r="G30" s="228"/>
      <c r="H30" s="137" t="s">
        <v>74</v>
      </c>
      <c r="I30" s="263" t="s">
        <v>69</v>
      </c>
      <c r="J30" s="264"/>
      <c r="K30" s="137" t="s">
        <v>68</v>
      </c>
      <c r="L30" s="224" t="s">
        <v>76</v>
      </c>
      <c r="M30" s="225"/>
      <c r="N30" s="226"/>
      <c r="O30" s="16"/>
      <c r="P30" s="16">
        <v>100</v>
      </c>
      <c r="Q30" s="16"/>
      <c r="R30" s="16">
        <v>100</v>
      </c>
      <c r="S30" s="16">
        <v>100</v>
      </c>
      <c r="T30" s="17">
        <v>100</v>
      </c>
      <c r="U30" s="16">
        <v>100</v>
      </c>
      <c r="V30" s="16">
        <v>100</v>
      </c>
      <c r="W30" s="174">
        <v>115</v>
      </c>
      <c r="X30" s="17">
        <v>100</v>
      </c>
      <c r="Y30" s="153"/>
      <c r="BA30" s="141"/>
      <c r="BB30" s="141"/>
    </row>
    <row r="31" spans="1:54" s="140" customFormat="1" ht="75" customHeight="1" thickBot="1">
      <c r="A31" s="138" t="s">
        <v>862</v>
      </c>
      <c r="B31" s="178" t="s">
        <v>914</v>
      </c>
      <c r="C31" s="169" t="s">
        <v>878</v>
      </c>
      <c r="D31" s="169" t="s">
        <v>879</v>
      </c>
      <c r="E31" s="167" t="s">
        <v>77</v>
      </c>
      <c r="F31" s="227" t="s">
        <v>77</v>
      </c>
      <c r="G31" s="228"/>
      <c r="H31" s="137" t="s">
        <v>74</v>
      </c>
      <c r="I31" s="263" t="s">
        <v>69</v>
      </c>
      <c r="J31" s="264"/>
      <c r="K31" s="137" t="s">
        <v>68</v>
      </c>
      <c r="L31" s="224" t="s">
        <v>67</v>
      </c>
      <c r="M31" s="225"/>
      <c r="N31" s="226"/>
      <c r="O31" s="16"/>
      <c r="P31" s="16">
        <v>100</v>
      </c>
      <c r="Q31" s="16"/>
      <c r="R31" s="16">
        <v>100</v>
      </c>
      <c r="S31" s="16">
        <v>100</v>
      </c>
      <c r="T31" s="17">
        <v>0</v>
      </c>
      <c r="U31" s="17">
        <v>0</v>
      </c>
      <c r="V31" s="17">
        <v>0</v>
      </c>
      <c r="W31" s="17"/>
      <c r="X31" s="17">
        <v>0</v>
      </c>
      <c r="Y31" s="153"/>
      <c r="BA31" s="141"/>
      <c r="BB31" s="141"/>
    </row>
    <row r="32" spans="1:54" s="140" customFormat="1" ht="85.5" customHeight="1" thickBot="1">
      <c r="A32" s="138" t="s">
        <v>863</v>
      </c>
      <c r="B32" s="178" t="s">
        <v>915</v>
      </c>
      <c r="C32" s="169" t="s">
        <v>876</v>
      </c>
      <c r="D32" s="169" t="s">
        <v>877</v>
      </c>
      <c r="E32" s="167" t="s">
        <v>77</v>
      </c>
      <c r="F32" s="227" t="s">
        <v>77</v>
      </c>
      <c r="G32" s="228"/>
      <c r="H32" s="137" t="s">
        <v>74</v>
      </c>
      <c r="I32" s="263" t="s">
        <v>69</v>
      </c>
      <c r="J32" s="264"/>
      <c r="K32" s="137" t="s">
        <v>68</v>
      </c>
      <c r="L32" s="224" t="s">
        <v>76</v>
      </c>
      <c r="M32" s="225"/>
      <c r="N32" s="226"/>
      <c r="O32" s="16"/>
      <c r="P32" s="16">
        <v>100</v>
      </c>
      <c r="Q32" s="16"/>
      <c r="R32" s="16">
        <v>100</v>
      </c>
      <c r="S32" s="16">
        <v>100</v>
      </c>
      <c r="T32" s="17">
        <v>61</v>
      </c>
      <c r="U32" s="17">
        <v>61</v>
      </c>
      <c r="V32" s="17">
        <v>61</v>
      </c>
      <c r="W32" s="17"/>
      <c r="X32" s="17">
        <v>61</v>
      </c>
      <c r="Y32" s="153"/>
      <c r="BA32" s="141"/>
      <c r="BB32" s="141"/>
    </row>
    <row r="33" spans="1:54" s="140" customFormat="1" ht="68.25" thickBot="1">
      <c r="A33" s="138" t="s">
        <v>864</v>
      </c>
      <c r="B33" s="178" t="s">
        <v>916</v>
      </c>
      <c r="C33" s="168" t="s">
        <v>874</v>
      </c>
      <c r="D33" s="168" t="s">
        <v>875</v>
      </c>
      <c r="E33" s="167" t="s">
        <v>77</v>
      </c>
      <c r="F33" s="227" t="s">
        <v>77</v>
      </c>
      <c r="G33" s="228"/>
      <c r="H33" s="137" t="s">
        <v>74</v>
      </c>
      <c r="I33" s="263" t="s">
        <v>69</v>
      </c>
      <c r="J33" s="264"/>
      <c r="K33" s="137" t="s">
        <v>68</v>
      </c>
      <c r="L33" s="224" t="s">
        <v>76</v>
      </c>
      <c r="M33" s="225"/>
      <c r="N33" s="226"/>
      <c r="O33" s="16"/>
      <c r="P33" s="16"/>
      <c r="Q33" s="16"/>
      <c r="R33" s="16"/>
      <c r="S33" s="16"/>
      <c r="T33" s="17">
        <v>100</v>
      </c>
      <c r="U33" s="17">
        <v>100</v>
      </c>
      <c r="V33" s="17">
        <v>100</v>
      </c>
      <c r="W33" s="139"/>
      <c r="X33" s="17">
        <v>100</v>
      </c>
      <c r="Y33" s="153"/>
      <c r="BA33" s="141"/>
      <c r="BB33" s="141"/>
    </row>
    <row r="34" spans="1:54" s="140" customFormat="1" ht="72" customHeight="1" thickBot="1">
      <c r="A34" s="146" t="s">
        <v>12</v>
      </c>
      <c r="B34" s="177" t="s">
        <v>918</v>
      </c>
      <c r="C34" s="168" t="s">
        <v>872</v>
      </c>
      <c r="D34" s="168" t="s">
        <v>873</v>
      </c>
      <c r="E34" s="167" t="s">
        <v>77</v>
      </c>
      <c r="F34" s="227" t="s">
        <v>77</v>
      </c>
      <c r="G34" s="228"/>
      <c r="H34" s="137" t="s">
        <v>74</v>
      </c>
      <c r="I34" s="263" t="s">
        <v>69</v>
      </c>
      <c r="J34" s="264"/>
      <c r="K34" s="137" t="s">
        <v>68</v>
      </c>
      <c r="L34" s="224" t="s">
        <v>76</v>
      </c>
      <c r="M34" s="225"/>
      <c r="N34" s="226"/>
      <c r="O34" s="16"/>
      <c r="P34" s="16"/>
      <c r="Q34" s="16"/>
      <c r="R34" s="16"/>
      <c r="S34" s="16"/>
      <c r="T34" s="17">
        <v>100</v>
      </c>
      <c r="U34" s="17">
        <v>100</v>
      </c>
      <c r="V34" s="17">
        <v>100</v>
      </c>
      <c r="W34" s="174">
        <v>19</v>
      </c>
      <c r="X34" s="17">
        <v>100</v>
      </c>
      <c r="Y34" s="153"/>
      <c r="BA34" s="141"/>
      <c r="BB34" s="141"/>
    </row>
    <row r="35" spans="1:54" s="140" customFormat="1" ht="45.75" customHeight="1" thickBot="1">
      <c r="A35" s="325" t="s">
        <v>15</v>
      </c>
      <c r="B35" s="323" t="s">
        <v>919</v>
      </c>
      <c r="C35" s="168" t="s">
        <v>870</v>
      </c>
      <c r="D35" s="168" t="s">
        <v>871</v>
      </c>
      <c r="E35" s="167" t="s">
        <v>77</v>
      </c>
      <c r="F35" s="227" t="s">
        <v>77</v>
      </c>
      <c r="G35" s="228"/>
      <c r="H35" s="137" t="s">
        <v>74</v>
      </c>
      <c r="I35" s="263" t="s">
        <v>69</v>
      </c>
      <c r="J35" s="264"/>
      <c r="K35" s="137" t="s">
        <v>68</v>
      </c>
      <c r="L35" s="224" t="s">
        <v>76</v>
      </c>
      <c r="M35" s="225"/>
      <c r="N35" s="226"/>
      <c r="O35" s="16"/>
      <c r="P35" s="16">
        <v>100</v>
      </c>
      <c r="Q35" s="16"/>
      <c r="R35" s="16">
        <v>100</v>
      </c>
      <c r="S35" s="16">
        <v>100</v>
      </c>
      <c r="T35" s="17">
        <v>100</v>
      </c>
      <c r="U35" s="16">
        <v>100</v>
      </c>
      <c r="V35" s="16">
        <v>100</v>
      </c>
      <c r="W35" s="174">
        <v>22</v>
      </c>
      <c r="X35" s="17">
        <v>100</v>
      </c>
      <c r="Y35" s="153"/>
      <c r="BA35" s="141"/>
      <c r="BB35" s="141"/>
    </row>
    <row r="36" spans="1:54" s="140" customFormat="1" ht="61.5" customHeight="1" thickBot="1">
      <c r="A36" s="326"/>
      <c r="B36" s="324"/>
      <c r="C36" s="168" t="s">
        <v>868</v>
      </c>
      <c r="D36" s="168" t="s">
        <v>869</v>
      </c>
      <c r="E36" s="167" t="s">
        <v>77</v>
      </c>
      <c r="F36" s="227" t="s">
        <v>77</v>
      </c>
      <c r="G36" s="228"/>
      <c r="H36" s="137" t="s">
        <v>74</v>
      </c>
      <c r="I36" s="263" t="s">
        <v>69</v>
      </c>
      <c r="J36" s="264"/>
      <c r="K36" s="137" t="s">
        <v>68</v>
      </c>
      <c r="L36" s="224" t="s">
        <v>76</v>
      </c>
      <c r="M36" s="225"/>
      <c r="N36" s="226"/>
      <c r="O36" s="16"/>
      <c r="P36" s="16">
        <v>100</v>
      </c>
      <c r="Q36" s="16"/>
      <c r="R36" s="16">
        <v>100</v>
      </c>
      <c r="S36" s="16">
        <v>100</v>
      </c>
      <c r="T36" s="17">
        <v>100</v>
      </c>
      <c r="U36" s="16">
        <v>100</v>
      </c>
      <c r="V36" s="16">
        <v>100</v>
      </c>
      <c r="W36" s="174">
        <v>2</v>
      </c>
      <c r="X36" s="17">
        <v>100</v>
      </c>
      <c r="Y36" s="153"/>
      <c r="BA36" s="141"/>
      <c r="BB36" s="141"/>
    </row>
    <row r="37" spans="1:54" s="140" customFormat="1" ht="68.25" customHeight="1" thickBot="1">
      <c r="A37" s="138" t="s">
        <v>16</v>
      </c>
      <c r="B37" s="177" t="s">
        <v>920</v>
      </c>
      <c r="C37" s="168" t="s">
        <v>866</v>
      </c>
      <c r="D37" s="168" t="s">
        <v>867</v>
      </c>
      <c r="E37" s="167" t="s">
        <v>77</v>
      </c>
      <c r="F37" s="227" t="s">
        <v>77</v>
      </c>
      <c r="G37" s="228"/>
      <c r="H37" s="137" t="s">
        <v>74</v>
      </c>
      <c r="I37" s="263" t="s">
        <v>69</v>
      </c>
      <c r="J37" s="264"/>
      <c r="K37" s="137" t="s">
        <v>68</v>
      </c>
      <c r="L37" s="224" t="s">
        <v>76</v>
      </c>
      <c r="M37" s="225"/>
      <c r="N37" s="226"/>
      <c r="O37" s="16"/>
      <c r="P37" s="16">
        <v>100</v>
      </c>
      <c r="Q37" s="16"/>
      <c r="R37" s="16">
        <v>100</v>
      </c>
      <c r="S37" s="16">
        <v>100</v>
      </c>
      <c r="T37" s="17">
        <v>100</v>
      </c>
      <c r="U37" s="16">
        <v>100</v>
      </c>
      <c r="V37" s="16">
        <v>100</v>
      </c>
      <c r="W37" s="174">
        <v>150</v>
      </c>
      <c r="X37" s="17">
        <v>100</v>
      </c>
      <c r="Y37" s="153"/>
      <c r="BA37" s="141"/>
      <c r="BB37" s="141"/>
    </row>
    <row r="38" spans="1:54" ht="24" customHeight="1" thickBot="1">
      <c r="A38" s="276" t="s">
        <v>821</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BA38" s="13"/>
      <c r="BB38" s="13"/>
    </row>
    <row r="39" spans="1:54" ht="21.75" customHeight="1" thickBot="1">
      <c r="A39" s="276" t="s">
        <v>41</v>
      </c>
      <c r="B39" s="276"/>
      <c r="C39" s="276"/>
      <c r="D39" s="276"/>
      <c r="E39" s="276"/>
      <c r="F39" s="276"/>
      <c r="G39" s="276"/>
      <c r="H39" s="276"/>
      <c r="I39" s="276"/>
      <c r="J39" s="276"/>
      <c r="K39" s="276" t="s">
        <v>85</v>
      </c>
      <c r="L39" s="276"/>
      <c r="M39" s="276"/>
      <c r="N39" s="276"/>
      <c r="O39" s="276"/>
      <c r="P39" s="276"/>
      <c r="Q39" s="276"/>
      <c r="R39" s="276"/>
      <c r="S39" s="276"/>
      <c r="T39" s="276"/>
      <c r="U39" s="276"/>
      <c r="V39" s="276"/>
      <c r="W39" s="276"/>
      <c r="X39" s="276"/>
      <c r="Y39" s="276"/>
      <c r="BA39" s="13"/>
      <c r="BB39" s="13"/>
    </row>
    <row r="40" spans="1:54" ht="34.5" customHeight="1" thickBot="1">
      <c r="A40" s="276" t="s">
        <v>47</v>
      </c>
      <c r="B40" s="276"/>
      <c r="C40" s="276"/>
      <c r="D40" s="276"/>
      <c r="E40" s="276"/>
      <c r="F40" s="276" t="s">
        <v>48</v>
      </c>
      <c r="G40" s="276"/>
      <c r="H40" s="276"/>
      <c r="I40" s="276"/>
      <c r="J40" s="276"/>
      <c r="K40" s="309" t="s">
        <v>822</v>
      </c>
      <c r="L40" s="289" t="s">
        <v>826</v>
      </c>
      <c r="M40" s="290"/>
      <c r="N40" s="290"/>
      <c r="O40" s="290"/>
      <c r="P40" s="290"/>
      <c r="Q40" s="290"/>
      <c r="R40" s="290"/>
      <c r="S40" s="290"/>
      <c r="T40" s="290"/>
      <c r="U40" s="290"/>
      <c r="V40" s="290"/>
      <c r="W40" s="290"/>
      <c r="X40" s="290"/>
      <c r="Y40" s="291"/>
      <c r="BA40" s="13"/>
      <c r="BB40" s="13"/>
    </row>
    <row r="41" spans="1:54" ht="24" customHeight="1" thickBot="1">
      <c r="A41" s="276"/>
      <c r="B41" s="276"/>
      <c r="C41" s="276" t="s">
        <v>49</v>
      </c>
      <c r="D41" s="276" t="s">
        <v>50</v>
      </c>
      <c r="E41" s="276" t="s">
        <v>51</v>
      </c>
      <c r="F41" s="276" t="s">
        <v>49</v>
      </c>
      <c r="G41" s="276" t="s">
        <v>52</v>
      </c>
      <c r="H41" s="276"/>
      <c r="I41" s="309" t="s">
        <v>849</v>
      </c>
      <c r="J41" s="276" t="s">
        <v>51</v>
      </c>
      <c r="K41" s="309"/>
      <c r="L41" s="289" t="s">
        <v>831</v>
      </c>
      <c r="M41" s="290"/>
      <c r="N41" s="290"/>
      <c r="O41" s="290"/>
      <c r="P41" s="290"/>
      <c r="Q41" s="291"/>
      <c r="R41" s="287" t="s">
        <v>48</v>
      </c>
      <c r="S41" s="302"/>
      <c r="T41" s="302"/>
      <c r="U41" s="302"/>
      <c r="V41" s="288"/>
      <c r="W41" s="267" t="s">
        <v>824</v>
      </c>
      <c r="X41" s="268"/>
      <c r="Y41" s="296" t="s">
        <v>825</v>
      </c>
      <c r="BA41" s="13"/>
      <c r="BB41" s="13"/>
    </row>
    <row r="42" spans="1:54" ht="45.75" customHeight="1" thickBot="1">
      <c r="A42" s="276"/>
      <c r="B42" s="276"/>
      <c r="C42" s="276"/>
      <c r="D42" s="276"/>
      <c r="E42" s="276"/>
      <c r="F42" s="276"/>
      <c r="G42" s="276"/>
      <c r="H42" s="276"/>
      <c r="I42" s="309"/>
      <c r="J42" s="276"/>
      <c r="K42" s="309"/>
      <c r="L42" s="289" t="s">
        <v>823</v>
      </c>
      <c r="M42" s="291"/>
      <c r="N42" s="289" t="s">
        <v>50</v>
      </c>
      <c r="O42" s="291"/>
      <c r="P42" s="287" t="s">
        <v>51</v>
      </c>
      <c r="Q42" s="288"/>
      <c r="R42" s="160" t="s">
        <v>823</v>
      </c>
      <c r="S42" s="287" t="s">
        <v>52</v>
      </c>
      <c r="T42" s="288"/>
      <c r="U42" s="161" t="s">
        <v>858</v>
      </c>
      <c r="V42" s="162" t="s">
        <v>51</v>
      </c>
      <c r="W42" s="269"/>
      <c r="X42" s="270"/>
      <c r="Y42" s="297"/>
      <c r="BA42" s="13"/>
      <c r="BB42" s="13"/>
    </row>
    <row r="43" spans="1:54" ht="19.5" customHeight="1" thickBot="1">
      <c r="A43" s="300" t="s">
        <v>32</v>
      </c>
      <c r="B43" s="301"/>
      <c r="C43" s="134">
        <v>24174</v>
      </c>
      <c r="D43" s="134"/>
      <c r="E43" s="163">
        <f>SUM(C43:D43)</f>
        <v>24174</v>
      </c>
      <c r="F43" s="134"/>
      <c r="G43" s="135"/>
      <c r="H43" s="134"/>
      <c r="I43" s="134"/>
      <c r="J43" s="163">
        <f>SUM(F43:I43)</f>
        <v>0</v>
      </c>
      <c r="K43" s="163">
        <f>E43+J43</f>
        <v>24174</v>
      </c>
      <c r="L43" s="298">
        <v>24174</v>
      </c>
      <c r="M43" s="299"/>
      <c r="N43" s="292"/>
      <c r="O43" s="293"/>
      <c r="P43" s="294">
        <f>SUM(L43:O43)</f>
        <v>24174</v>
      </c>
      <c r="Q43" s="295"/>
      <c r="R43" s="136"/>
      <c r="S43" s="135"/>
      <c r="T43" s="136"/>
      <c r="U43" s="136"/>
      <c r="V43" s="164">
        <f>SUM(R43,T43,U43)</f>
        <v>0</v>
      </c>
      <c r="W43" s="271">
        <f>SUM(P43,V43)</f>
        <v>24174</v>
      </c>
      <c r="X43" s="272"/>
      <c r="Y43" s="165">
        <f>IF(W43=0,0,W43/K43)</f>
        <v>1</v>
      </c>
      <c r="BA43" s="13"/>
      <c r="BB43" s="13"/>
    </row>
    <row r="44" spans="1:54" ht="19.5" customHeight="1" thickBot="1">
      <c r="A44" s="300" t="s">
        <v>33</v>
      </c>
      <c r="B44" s="301"/>
      <c r="C44" s="134"/>
      <c r="D44" s="134"/>
      <c r="E44" s="163">
        <f>SUM(C44:D44)</f>
        <v>0</v>
      </c>
      <c r="F44" s="134"/>
      <c r="G44" s="135"/>
      <c r="H44" s="134"/>
      <c r="I44" s="134"/>
      <c r="J44" s="163">
        <f>SUM(F44:I44)</f>
        <v>0</v>
      </c>
      <c r="K44" s="163">
        <f>J44+E44</f>
        <v>0</v>
      </c>
      <c r="L44" s="292"/>
      <c r="M44" s="293"/>
      <c r="N44" s="307"/>
      <c r="O44" s="308"/>
      <c r="P44" s="294">
        <f>SUM(L44:O44)</f>
        <v>0</v>
      </c>
      <c r="Q44" s="295"/>
      <c r="R44" s="136"/>
      <c r="S44" s="135"/>
      <c r="T44" s="136"/>
      <c r="U44" s="136"/>
      <c r="V44" s="164">
        <f>SUM(R44,T44,U44)</f>
        <v>0</v>
      </c>
      <c r="W44" s="271">
        <f>SUM(P44,V44)</f>
        <v>0</v>
      </c>
      <c r="X44" s="272"/>
      <c r="Y44" s="165">
        <f>IF(W44=0,0,W44/K44)</f>
        <v>0</v>
      </c>
      <c r="BA44" s="13"/>
      <c r="BB44" s="13"/>
    </row>
    <row r="45" spans="1:54" ht="15.75" thickBot="1">
      <c r="A45" s="280" t="s">
        <v>81</v>
      </c>
      <c r="B45" s="281"/>
      <c r="C45" s="281"/>
      <c r="D45" s="281"/>
      <c r="E45" s="281"/>
      <c r="F45" s="281"/>
      <c r="G45" s="281"/>
      <c r="H45" s="281"/>
      <c r="I45" s="281"/>
      <c r="J45" s="281"/>
      <c r="K45" s="281"/>
      <c r="L45" s="281"/>
      <c r="M45" s="281"/>
      <c r="N45" s="281"/>
      <c r="O45" s="281"/>
      <c r="P45" s="281"/>
      <c r="Q45" s="281"/>
      <c r="R45" s="281"/>
      <c r="S45" s="281"/>
      <c r="T45" s="281"/>
      <c r="U45" s="281"/>
      <c r="V45" s="281"/>
      <c r="W45" s="281"/>
      <c r="X45" s="282"/>
      <c r="Y45" s="283"/>
      <c r="BA45" s="13"/>
      <c r="BB45" s="13"/>
    </row>
    <row r="46" spans="1:54" ht="17.25" thickTop="1" thickBot="1">
      <c r="A46" s="303"/>
      <c r="B46" s="304"/>
      <c r="C46" s="284"/>
      <c r="D46" s="285"/>
      <c r="E46" s="285"/>
      <c r="F46" s="285"/>
      <c r="G46" s="285"/>
      <c r="H46" s="285"/>
      <c r="I46" s="285"/>
      <c r="J46" s="285"/>
      <c r="K46" s="285"/>
      <c r="L46" s="285"/>
      <c r="M46" s="285"/>
      <c r="N46" s="285"/>
      <c r="O46" s="285"/>
      <c r="P46" s="285"/>
      <c r="Q46" s="285"/>
      <c r="R46" s="285"/>
      <c r="S46" s="285"/>
      <c r="T46" s="285"/>
      <c r="U46" s="285"/>
      <c r="V46" s="285"/>
      <c r="W46" s="285"/>
      <c r="X46" s="285"/>
      <c r="Y46" s="286"/>
      <c r="BA46" s="13"/>
      <c r="BB46" s="13"/>
    </row>
    <row r="47" spans="1:54" ht="16.5" thickBot="1">
      <c r="A47" s="305"/>
      <c r="B47" s="306"/>
      <c r="C47" s="277"/>
      <c r="D47" s="278"/>
      <c r="E47" s="278"/>
      <c r="F47" s="278"/>
      <c r="G47" s="278"/>
      <c r="H47" s="278"/>
      <c r="I47" s="278"/>
      <c r="J47" s="278"/>
      <c r="K47" s="278"/>
      <c r="L47" s="278"/>
      <c r="M47" s="278"/>
      <c r="N47" s="278"/>
      <c r="O47" s="278"/>
      <c r="P47" s="278"/>
      <c r="Q47" s="278"/>
      <c r="R47" s="278"/>
      <c r="S47" s="278"/>
      <c r="T47" s="278"/>
      <c r="U47" s="278"/>
      <c r="V47" s="278"/>
      <c r="W47" s="278"/>
      <c r="X47" s="278"/>
      <c r="Y47" s="279"/>
      <c r="BA47" s="13"/>
      <c r="BB47" s="13"/>
    </row>
    <row r="48" spans="1:54" ht="15.75" thickTop="1">
      <c r="BA48" s="13"/>
      <c r="BB48" s="13"/>
    </row>
    <row r="49" spans="3:54">
      <c r="C49" s="145"/>
      <c r="BA49" s="13"/>
      <c r="BB49" s="13"/>
    </row>
    <row r="50" spans="3:54">
      <c r="BA50" s="13"/>
      <c r="BB50" s="13"/>
    </row>
    <row r="51" spans="3:54">
      <c r="C51" s="145"/>
      <c r="BA51" s="13"/>
      <c r="BB51" s="13"/>
    </row>
    <row r="52" spans="3:54">
      <c r="BA52" s="13"/>
      <c r="BB52" s="13"/>
    </row>
    <row r="53" spans="3:54">
      <c r="BA53" s="13"/>
      <c r="BB53" s="13"/>
    </row>
    <row r="54" spans="3:54">
      <c r="BA54" s="13"/>
      <c r="BB54" s="13"/>
    </row>
    <row r="55" spans="3:54">
      <c r="BA55" s="13"/>
      <c r="BB55" s="13"/>
    </row>
    <row r="56" spans="3:54">
      <c r="BA56" s="13"/>
      <c r="BB56" s="13"/>
    </row>
    <row r="57" spans="3:54">
      <c r="BA57" s="13"/>
      <c r="BB57" s="13"/>
    </row>
    <row r="58" spans="3:54">
      <c r="BA58" s="13"/>
      <c r="BB58" s="13"/>
    </row>
    <row r="59" spans="3:54">
      <c r="BA59" s="13"/>
      <c r="BB59" s="13"/>
    </row>
    <row r="60" spans="3:54">
      <c r="BA60" s="13"/>
      <c r="BB60" s="13"/>
    </row>
    <row r="61" spans="3:54">
      <c r="BA61" s="13"/>
      <c r="BB61" s="13"/>
    </row>
    <row r="62" spans="3:54">
      <c r="BA62" s="13"/>
      <c r="BB62" s="13"/>
    </row>
    <row r="63" spans="3:54">
      <c r="BA63" s="13"/>
      <c r="BB63" s="13"/>
    </row>
    <row r="64" spans="3:54">
      <c r="BA64" s="13"/>
      <c r="BB64" s="13"/>
    </row>
    <row r="65" spans="53:54">
      <c r="BA65" s="13"/>
      <c r="BB65" s="13"/>
    </row>
    <row r="66" spans="53:54">
      <c r="BA66" s="13"/>
      <c r="BB66" s="13"/>
    </row>
    <row r="67" spans="53:54">
      <c r="BA67" s="13"/>
      <c r="BB67" s="13"/>
    </row>
    <row r="68" spans="53:54">
      <c r="BA68" s="13"/>
      <c r="BB68" s="13"/>
    </row>
    <row r="69" spans="53:54">
      <c r="BA69" s="13"/>
      <c r="BB69" s="13"/>
    </row>
    <row r="70" spans="53:54">
      <c r="BA70" s="13"/>
      <c r="BB70" s="13"/>
    </row>
    <row r="71" spans="53:54">
      <c r="BA71" s="13"/>
      <c r="BB71" s="13"/>
    </row>
    <row r="72" spans="53:54">
      <c r="BA72" s="13"/>
      <c r="BB72" s="13"/>
    </row>
    <row r="73" spans="53:54">
      <c r="BA73" s="13"/>
      <c r="BB73" s="13"/>
    </row>
    <row r="74" spans="53:54">
      <c r="BA74" s="13"/>
      <c r="BB74" s="13"/>
    </row>
    <row r="75" spans="53:54">
      <c r="BA75" s="13"/>
      <c r="BB75" s="13"/>
    </row>
    <row r="76" spans="53:54">
      <c r="BA76" s="13"/>
      <c r="BB76" s="13"/>
    </row>
    <row r="77" spans="53:54">
      <c r="BA77" s="13"/>
      <c r="BB77" s="13"/>
    </row>
    <row r="78" spans="53:54">
      <c r="BA78" s="13"/>
      <c r="BB78" s="13"/>
    </row>
    <row r="79" spans="53:54">
      <c r="BA79" s="13"/>
      <c r="BB79" s="13"/>
    </row>
    <row r="80" spans="53:54">
      <c r="BA80" s="13"/>
      <c r="BB80" s="13"/>
    </row>
    <row r="81" spans="53:54">
      <c r="BA81" s="13"/>
      <c r="BB81" s="13"/>
    </row>
    <row r="82" spans="53:54">
      <c r="BA82" s="13"/>
      <c r="BB82" s="13"/>
    </row>
    <row r="83" spans="53:54">
      <c r="BA83" s="13"/>
      <c r="BB83" s="13"/>
    </row>
    <row r="84" spans="53:54">
      <c r="BA84" s="13"/>
      <c r="BB84" s="13"/>
    </row>
    <row r="85" spans="53:54">
      <c r="BA85" s="13"/>
      <c r="BB85" s="13"/>
    </row>
    <row r="86" spans="53:54">
      <c r="BA86" s="13"/>
      <c r="BB86" s="13"/>
    </row>
    <row r="87" spans="53:54">
      <c r="BA87" s="13"/>
      <c r="BB87" s="13"/>
    </row>
    <row r="88" spans="53:54">
      <c r="BA88" s="13"/>
      <c r="BB88" s="13"/>
    </row>
    <row r="89" spans="53:54">
      <c r="BA89" s="13"/>
      <c r="BB89" s="13"/>
    </row>
    <row r="90" spans="53:54">
      <c r="BA90" s="13"/>
      <c r="BB90" s="13"/>
    </row>
    <row r="91" spans="53:54">
      <c r="BA91" s="13"/>
      <c r="BB91" s="13"/>
    </row>
    <row r="92" spans="53:54">
      <c r="BA92" s="13"/>
      <c r="BB92" s="13"/>
    </row>
    <row r="93" spans="53:54">
      <c r="BA93" s="13"/>
      <c r="BB93" s="13"/>
    </row>
    <row r="94" spans="53:54">
      <c r="BA94" s="13"/>
      <c r="BB94" s="13"/>
    </row>
    <row r="95" spans="53:54">
      <c r="BA95" s="13"/>
      <c r="BB95" s="13"/>
    </row>
    <row r="96" spans="53: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122" spans="53:54">
      <c r="BA122" s="13"/>
      <c r="BB122" s="13"/>
    </row>
    <row r="123" spans="53:54">
      <c r="BA123" s="13"/>
      <c r="BB123" s="13"/>
    </row>
    <row r="124" spans="53:54">
      <c r="BA124" s="13"/>
      <c r="BB124" s="13"/>
    </row>
    <row r="125" spans="53:54">
      <c r="BA125" s="13"/>
      <c r="BB125" s="13"/>
    </row>
    <row r="126" spans="53:54">
      <c r="BA126" s="13"/>
      <c r="BB126" s="13"/>
    </row>
    <row r="127" spans="53:54">
      <c r="BA127" s="13"/>
      <c r="BB127" s="13"/>
    </row>
    <row r="128" spans="53:54">
      <c r="BA128" s="13"/>
      <c r="BB128" s="13"/>
    </row>
    <row r="129" spans="53:54">
      <c r="BA129" s="13"/>
      <c r="BB129" s="13"/>
    </row>
    <row r="130" spans="53:54">
      <c r="BA130" s="13"/>
      <c r="BB130" s="13"/>
    </row>
    <row r="131" spans="53:54">
      <c r="BA131" s="13"/>
      <c r="BB131" s="13"/>
    </row>
    <row r="132" spans="53:54">
      <c r="BA132" s="13"/>
      <c r="BB132" s="13"/>
    </row>
    <row r="133" spans="53:54">
      <c r="BA133" s="13"/>
      <c r="BB133" s="13"/>
    </row>
    <row r="134" spans="53:54">
      <c r="BA134" s="13"/>
      <c r="BB134" s="13"/>
    </row>
    <row r="135" spans="53:54">
      <c r="BA135" s="13"/>
      <c r="BB135" s="13"/>
    </row>
    <row r="136" spans="53:54">
      <c r="BA136" s="13"/>
      <c r="BB136" s="13"/>
    </row>
    <row r="137" spans="53:54">
      <c r="BA137" s="13"/>
      <c r="BB137" s="13"/>
    </row>
    <row r="1006" spans="53:69" ht="15.75" thickBot="1">
      <c r="BA1006" s="30" t="s">
        <v>152</v>
      </c>
      <c r="BB1006" s="64" t="s">
        <v>790</v>
      </c>
      <c r="BC1006" s="317" t="s">
        <v>153</v>
      </c>
      <c r="BD1006" s="317"/>
      <c r="BE1006" s="317"/>
      <c r="BF1006" s="317"/>
      <c r="BG1006" s="70" t="s">
        <v>331</v>
      </c>
      <c r="BH1006" s="70" t="s">
        <v>332</v>
      </c>
      <c r="BI1006" s="69" t="s">
        <v>330</v>
      </c>
      <c r="BJ1006" s="1" t="s">
        <v>407</v>
      </c>
      <c r="BK1006" s="78" t="s">
        <v>555</v>
      </c>
      <c r="BL1006" s="78" t="s">
        <v>39</v>
      </c>
      <c r="BM1006" s="78" t="s">
        <v>40</v>
      </c>
      <c r="BN1006" s="79" t="s">
        <v>556</v>
      </c>
      <c r="BO1006" s="111" t="s">
        <v>56</v>
      </c>
      <c r="BP1006" s="112" t="s">
        <v>796</v>
      </c>
      <c r="BQ1006" s="112"/>
    </row>
    <row r="1007" spans="53:69" ht="15.75">
      <c r="BA1007" s="30" t="str">
        <f t="shared" ref="BA1007:BA1018" si="0">MID(BB1007,1,4)</f>
        <v>E011</v>
      </c>
      <c r="BB1007" s="24" t="s">
        <v>96</v>
      </c>
      <c r="BC1007" s="41" t="s">
        <v>241</v>
      </c>
      <c r="BD1007" s="42" t="s">
        <v>243</v>
      </c>
      <c r="BE1007" s="43" t="s">
        <v>154</v>
      </c>
      <c r="BF1007" s="44" t="s">
        <v>155</v>
      </c>
      <c r="BG1007" s="1" t="s">
        <v>333</v>
      </c>
      <c r="BH1007" s="72" t="s">
        <v>338</v>
      </c>
      <c r="BI1007" s="1" t="s">
        <v>286</v>
      </c>
      <c r="BJ1007" s="74" t="s">
        <v>177</v>
      </c>
      <c r="BK1007" s="1" t="s">
        <v>412</v>
      </c>
      <c r="BN1007" s="68" t="s">
        <v>557</v>
      </c>
      <c r="BO1007" s="80" t="s">
        <v>793</v>
      </c>
      <c r="BP1007" s="126" t="s">
        <v>806</v>
      </c>
      <c r="BQ1007" s="114"/>
    </row>
    <row r="1008" spans="53:69" ht="15.75">
      <c r="BA1008" s="30" t="str">
        <f t="shared" si="0"/>
        <v>E012</v>
      </c>
      <c r="BB1008" s="25" t="s">
        <v>97</v>
      </c>
      <c r="BC1008" s="318" t="s">
        <v>232</v>
      </c>
      <c r="BD1008" s="319" t="s">
        <v>157</v>
      </c>
      <c r="BE1008" s="45" t="s">
        <v>158</v>
      </c>
      <c r="BF1008" s="3"/>
      <c r="BG1008" s="1" t="s">
        <v>334</v>
      </c>
      <c r="BH1008" s="72" t="s">
        <v>339</v>
      </c>
      <c r="BI1008" s="1" t="s">
        <v>287</v>
      </c>
      <c r="BJ1008" s="74" t="s">
        <v>244</v>
      </c>
      <c r="BK1008" s="1" t="s">
        <v>413</v>
      </c>
      <c r="BL1008" s="77" t="s">
        <v>414</v>
      </c>
      <c r="BM1008" s="1" t="s">
        <v>415</v>
      </c>
      <c r="BN1008" s="68" t="s">
        <v>558</v>
      </c>
      <c r="BO1008" s="81" t="s">
        <v>791</v>
      </c>
      <c r="BP1008" s="126" t="s">
        <v>798</v>
      </c>
      <c r="BQ1008" s="114"/>
    </row>
    <row r="1009" spans="53:69" ht="15.75">
      <c r="BA1009" s="30" t="str">
        <f t="shared" si="0"/>
        <v>E013</v>
      </c>
      <c r="BB1009" s="25" t="s">
        <v>98</v>
      </c>
      <c r="BC1009" s="318"/>
      <c r="BD1009" s="319"/>
      <c r="BE1009" s="45" t="s">
        <v>159</v>
      </c>
      <c r="BF1009" s="3"/>
      <c r="BG1009" s="1" t="s">
        <v>335</v>
      </c>
      <c r="BH1009" s="72" t="s">
        <v>340</v>
      </c>
      <c r="BI1009" s="1" t="s">
        <v>288</v>
      </c>
      <c r="BJ1009" s="74" t="s">
        <v>408</v>
      </c>
      <c r="BK1009" s="1" t="s">
        <v>416</v>
      </c>
      <c r="BL1009" s="1" t="s">
        <v>417</v>
      </c>
      <c r="BM1009" s="1" t="s">
        <v>418</v>
      </c>
      <c r="BN1009" s="68" t="s">
        <v>559</v>
      </c>
      <c r="BO1009" s="82" t="s">
        <v>792</v>
      </c>
      <c r="BP1009" s="126" t="s">
        <v>799</v>
      </c>
      <c r="BQ1009" s="116"/>
    </row>
    <row r="1010" spans="53:69" ht="30">
      <c r="BA1010" s="30" t="str">
        <f t="shared" si="0"/>
        <v>E015</v>
      </c>
      <c r="BB1010" s="31" t="s">
        <v>95</v>
      </c>
      <c r="BC1010" s="318" t="s">
        <v>233</v>
      </c>
      <c r="BD1010" s="319" t="s">
        <v>264</v>
      </c>
      <c r="BE1010" s="46" t="s">
        <v>161</v>
      </c>
      <c r="BF1010" s="320"/>
      <c r="BG1010" s="1" t="s">
        <v>336</v>
      </c>
      <c r="BH1010" s="72" t="s">
        <v>341</v>
      </c>
      <c r="BI1010" s="1" t="s">
        <v>289</v>
      </c>
      <c r="BJ1010" s="74" t="s">
        <v>245</v>
      </c>
      <c r="BK1010" s="1" t="s">
        <v>419</v>
      </c>
      <c r="BL1010" s="1" t="s">
        <v>420</v>
      </c>
      <c r="BM1010" s="1" t="s">
        <v>421</v>
      </c>
      <c r="BN1010" s="68" t="s">
        <v>560</v>
      </c>
      <c r="BO1010" s="80" t="s">
        <v>199</v>
      </c>
      <c r="BP1010" s="126" t="s">
        <v>859</v>
      </c>
      <c r="BQ1010" s="116"/>
    </row>
    <row r="1011" spans="53:69" ht="30">
      <c r="BA1011" s="30" t="str">
        <f t="shared" si="0"/>
        <v>E021</v>
      </c>
      <c r="BB1011" s="25" t="s">
        <v>104</v>
      </c>
      <c r="BC1011" s="318"/>
      <c r="BD1011" s="319"/>
      <c r="BE1011" s="47" t="s">
        <v>162</v>
      </c>
      <c r="BF1011" s="320"/>
      <c r="BG1011" s="1" t="s">
        <v>337</v>
      </c>
      <c r="BH1011" s="72" t="s">
        <v>342</v>
      </c>
      <c r="BI1011" s="1" t="s">
        <v>290</v>
      </c>
      <c r="BJ1011" s="74" t="s">
        <v>246</v>
      </c>
      <c r="BL1011" s="1" t="s">
        <v>422</v>
      </c>
      <c r="BM1011" s="1" t="s">
        <v>423</v>
      </c>
      <c r="BN1011" s="68" t="s">
        <v>561</v>
      </c>
      <c r="BO1011" s="81" t="s">
        <v>794</v>
      </c>
      <c r="BP1011" s="126" t="s">
        <v>800</v>
      </c>
      <c r="BQ1011" s="117"/>
    </row>
    <row r="1012" spans="53:69" ht="30">
      <c r="BA1012" s="30" t="str">
        <f t="shared" si="0"/>
        <v>E031</v>
      </c>
      <c r="BB1012" s="127" t="s">
        <v>106</v>
      </c>
      <c r="BC1012" s="318"/>
      <c r="BD1012" s="319"/>
      <c r="BE1012" s="47" t="s">
        <v>163</v>
      </c>
      <c r="BF1012" s="320"/>
      <c r="BG1012" s="13"/>
      <c r="BH1012" s="72" t="s">
        <v>343</v>
      </c>
      <c r="BI1012" s="1" t="s">
        <v>291</v>
      </c>
      <c r="BJ1012" s="74" t="s">
        <v>247</v>
      </c>
      <c r="BL1012" s="1" t="s">
        <v>424</v>
      </c>
      <c r="BM1012" s="1" t="s">
        <v>425</v>
      </c>
      <c r="BN1012" s="68" t="s">
        <v>562</v>
      </c>
      <c r="BO1012" s="82" t="s">
        <v>329</v>
      </c>
      <c r="BP1012" s="126" t="s">
        <v>801</v>
      </c>
      <c r="BQ1012" s="117"/>
    </row>
    <row r="1013" spans="53:69" ht="15.75">
      <c r="BA1013" s="30" t="str">
        <f t="shared" si="0"/>
        <v>S034</v>
      </c>
      <c r="BB1013" s="127" t="s">
        <v>808</v>
      </c>
      <c r="BC1013" s="318"/>
      <c r="BD1013" s="319"/>
      <c r="BE1013" s="48" t="s">
        <v>164</v>
      </c>
      <c r="BF1013" s="320"/>
      <c r="BG1013" s="13"/>
      <c r="BH1013" s="72" t="s">
        <v>344</v>
      </c>
      <c r="BI1013" s="1" t="s">
        <v>292</v>
      </c>
      <c r="BJ1013" s="74" t="s">
        <v>248</v>
      </c>
      <c r="BL1013" s="1" t="s">
        <v>426</v>
      </c>
      <c r="BM1013" s="1" t="s">
        <v>427</v>
      </c>
      <c r="BN1013" s="68" t="s">
        <v>563</v>
      </c>
      <c r="BO1013" s="80"/>
      <c r="BP1013" s="126" t="s">
        <v>802</v>
      </c>
      <c r="BQ1013" s="117"/>
    </row>
    <row r="1014" spans="53:69">
      <c r="BA1014" s="30" t="str">
        <f t="shared" si="0"/>
        <v>E035</v>
      </c>
      <c r="BB1014" s="128" t="s">
        <v>809</v>
      </c>
      <c r="BC1014" s="321" t="s">
        <v>234</v>
      </c>
      <c r="BD1014" s="322" t="s">
        <v>166</v>
      </c>
      <c r="BE1014" s="49" t="s">
        <v>167</v>
      </c>
      <c r="BF1014" s="3"/>
      <c r="BG1014" s="13"/>
      <c r="BH1014" s="1" t="s">
        <v>345</v>
      </c>
      <c r="BI1014" s="1" t="s">
        <v>293</v>
      </c>
      <c r="BJ1014" s="74" t="s">
        <v>249</v>
      </c>
      <c r="BL1014" s="1" t="s">
        <v>428</v>
      </c>
      <c r="BM1014" s="1" t="s">
        <v>429</v>
      </c>
      <c r="BN1014" s="68" t="s">
        <v>564</v>
      </c>
      <c r="BO1014" s="82"/>
      <c r="BP1014" s="126" t="s">
        <v>803</v>
      </c>
      <c r="BQ1014" s="117"/>
    </row>
    <row r="1015" spans="53:69">
      <c r="BA1015" s="30" t="str">
        <f t="shared" si="0"/>
        <v>E036</v>
      </c>
      <c r="BB1015" s="54" t="s">
        <v>810</v>
      </c>
      <c r="BC1015" s="321"/>
      <c r="BD1015" s="322"/>
      <c r="BE1015" s="49" t="s">
        <v>168</v>
      </c>
      <c r="BF1015" s="3"/>
      <c r="BG1015" s="13"/>
      <c r="BH1015" s="1" t="s">
        <v>346</v>
      </c>
      <c r="BI1015" s="1" t="s">
        <v>294</v>
      </c>
      <c r="BJ1015" s="74" t="s">
        <v>250</v>
      </c>
      <c r="BL1015" s="1" t="s">
        <v>430</v>
      </c>
      <c r="BM1015" s="1" t="s">
        <v>431</v>
      </c>
      <c r="BN1015" s="68" t="s">
        <v>565</v>
      </c>
      <c r="BO1015" s="81"/>
      <c r="BP1015" s="126" t="s">
        <v>804</v>
      </c>
      <c r="BQ1015" s="117"/>
    </row>
    <row r="1016" spans="53:69" ht="15.75">
      <c r="BA1016" s="30" t="str">
        <f t="shared" si="0"/>
        <v>F037</v>
      </c>
      <c r="BB1016" s="54" t="s">
        <v>811</v>
      </c>
      <c r="BC1016" s="321"/>
      <c r="BD1016" s="322"/>
      <c r="BE1016" s="50" t="s">
        <v>169</v>
      </c>
      <c r="BF1016" s="3"/>
      <c r="BG1016" s="13"/>
      <c r="BH1016" s="1" t="s">
        <v>347</v>
      </c>
      <c r="BI1016" s="1" t="s">
        <v>295</v>
      </c>
      <c r="BJ1016" s="74" t="s">
        <v>252</v>
      </c>
      <c r="BL1016" s="1" t="s">
        <v>432</v>
      </c>
      <c r="BM1016" s="1" t="s">
        <v>433</v>
      </c>
      <c r="BN1016" s="68" t="s">
        <v>830</v>
      </c>
      <c r="BO1016" s="82"/>
      <c r="BP1016" s="126" t="s">
        <v>805</v>
      </c>
      <c r="BQ1016" s="117"/>
    </row>
    <row r="1017" spans="53:69" ht="15.75">
      <c r="BA1017" s="30" t="str">
        <f t="shared" si="0"/>
        <v>PA17</v>
      </c>
      <c r="BB1017" s="129" t="s">
        <v>107</v>
      </c>
      <c r="BC1017" s="321"/>
      <c r="BD1017" s="322"/>
      <c r="BE1017" s="48" t="s">
        <v>170</v>
      </c>
      <c r="BF1017" s="3"/>
      <c r="BG1017" s="13"/>
      <c r="BH1017" s="1" t="s">
        <v>348</v>
      </c>
      <c r="BI1017" s="1" t="s">
        <v>296</v>
      </c>
      <c r="BJ1017" s="74" t="s">
        <v>409</v>
      </c>
      <c r="BL1017" s="1" t="s">
        <v>434</v>
      </c>
      <c r="BM1017" s="1" t="s">
        <v>435</v>
      </c>
      <c r="BN1017" s="68" t="s">
        <v>566</v>
      </c>
      <c r="BO1017" s="82"/>
      <c r="BP1017" s="126" t="s">
        <v>807</v>
      </c>
      <c r="BQ1017" s="117"/>
    </row>
    <row r="1018" spans="53:69" ht="15.75">
      <c r="BA1018" s="30" t="str">
        <f t="shared" si="0"/>
        <v>P123</v>
      </c>
      <c r="BB1018" s="127" t="s">
        <v>141</v>
      </c>
      <c r="BC1018" s="321"/>
      <c r="BD1018" s="322"/>
      <c r="BE1018" s="48" t="s">
        <v>171</v>
      </c>
      <c r="BF1018" s="3"/>
      <c r="BG1018" s="13"/>
      <c r="BH1018" s="1" t="s">
        <v>349</v>
      </c>
      <c r="BI1018" s="1" t="s">
        <v>297</v>
      </c>
      <c r="BJ1018" s="74" t="s">
        <v>195</v>
      </c>
      <c r="BL1018" s="1" t="s">
        <v>436</v>
      </c>
      <c r="BM1018" s="1" t="s">
        <v>437</v>
      </c>
      <c r="BN1018" s="68" t="s">
        <v>567</v>
      </c>
      <c r="BO1018" s="82"/>
      <c r="BP1018" s="126" t="s">
        <v>797</v>
      </c>
      <c r="BQ1018" s="118"/>
    </row>
    <row r="1019" spans="53:69" ht="15.75">
      <c r="BA1019" s="30" t="str">
        <f t="shared" ref="BA1019:BA1040" si="1">MID(BB1019,1,4)</f>
        <v>E043</v>
      </c>
      <c r="BB1019" s="130" t="s">
        <v>813</v>
      </c>
      <c r="BC1019" s="321"/>
      <c r="BD1019" s="322"/>
      <c r="BE1019" s="48" t="s">
        <v>172</v>
      </c>
      <c r="BF1019" s="3"/>
      <c r="BG1019" s="13"/>
      <c r="BH1019" s="1" t="s">
        <v>350</v>
      </c>
      <c r="BI1019" s="1" t="s">
        <v>298</v>
      </c>
      <c r="BJ1019" s="74" t="s">
        <v>410</v>
      </c>
      <c r="BL1019" s="1" t="s">
        <v>438</v>
      </c>
      <c r="BM1019" s="1" t="s">
        <v>439</v>
      </c>
      <c r="BN1019" s="68" t="s">
        <v>568</v>
      </c>
      <c r="BO1019" s="83"/>
      <c r="BP1019" s="117"/>
      <c r="BQ1019" s="118"/>
    </row>
    <row r="1020" spans="53:69" ht="31.5">
      <c r="BA1020" s="30" t="str">
        <f t="shared" si="1"/>
        <v>E044</v>
      </c>
      <c r="BB1020" s="130" t="s">
        <v>814</v>
      </c>
      <c r="BC1020" s="321"/>
      <c r="BD1020" s="322"/>
      <c r="BE1020" s="48" t="s">
        <v>173</v>
      </c>
      <c r="BF1020" s="3"/>
      <c r="BG1020" s="13"/>
      <c r="BH1020" s="1" t="s">
        <v>351</v>
      </c>
      <c r="BI1020" s="1" t="s">
        <v>299</v>
      </c>
      <c r="BJ1020" s="74" t="s">
        <v>254</v>
      </c>
      <c r="BL1020" s="1" t="s">
        <v>440</v>
      </c>
      <c r="BM1020" s="1" t="s">
        <v>441</v>
      </c>
      <c r="BN1020" s="68" t="s">
        <v>569</v>
      </c>
      <c r="BO1020" s="80"/>
      <c r="BP1020" s="120"/>
      <c r="BQ1020" s="119"/>
    </row>
    <row r="1021" spans="53:69" ht="15.75">
      <c r="BA1021" s="30" t="str">
        <f t="shared" si="1"/>
        <v>E045</v>
      </c>
      <c r="BB1021" s="130" t="s">
        <v>815</v>
      </c>
      <c r="BC1021" s="321"/>
      <c r="BD1021" s="322"/>
      <c r="BE1021" s="48" t="s">
        <v>174</v>
      </c>
      <c r="BF1021" s="3"/>
      <c r="BG1021" s="13"/>
      <c r="BH1021" s="1" t="s">
        <v>352</v>
      </c>
      <c r="BI1021" s="1" t="s">
        <v>300</v>
      </c>
      <c r="BJ1021" s="74" t="s">
        <v>256</v>
      </c>
      <c r="BL1021" s="1" t="s">
        <v>442</v>
      </c>
      <c r="BM1021" s="1" t="s">
        <v>443</v>
      </c>
      <c r="BN1021" s="68" t="s">
        <v>570</v>
      </c>
      <c r="BO1021" s="82"/>
      <c r="BP1021" s="121"/>
      <c r="BQ1021" s="119"/>
    </row>
    <row r="1022" spans="53:69" ht="31.5">
      <c r="BA1022" s="30" t="str">
        <f t="shared" si="1"/>
        <v>PA07</v>
      </c>
      <c r="BB1022" s="127" t="s">
        <v>111</v>
      </c>
      <c r="BC1022" s="321"/>
      <c r="BD1022" s="322"/>
      <c r="BE1022" s="48" t="s">
        <v>175</v>
      </c>
      <c r="BF1022" s="3"/>
      <c r="BG1022" s="13"/>
      <c r="BH1022" s="1" t="s">
        <v>353</v>
      </c>
      <c r="BI1022" s="1" t="s">
        <v>301</v>
      </c>
      <c r="BJ1022" s="74" t="s">
        <v>255</v>
      </c>
      <c r="BL1022" s="1" t="s">
        <v>444</v>
      </c>
      <c r="BM1022" s="1" t="s">
        <v>445</v>
      </c>
      <c r="BN1022" s="68" t="s">
        <v>571</v>
      </c>
      <c r="BO1022" s="80"/>
      <c r="BP1022" s="122"/>
      <c r="BQ1022" s="119"/>
    </row>
    <row r="1023" spans="53:69" ht="15.75">
      <c r="BA1023" s="30" t="str">
        <f t="shared" si="1"/>
        <v>E061</v>
      </c>
      <c r="BB1023" s="27" t="s">
        <v>112</v>
      </c>
      <c r="BC1023" s="62" t="s">
        <v>235</v>
      </c>
      <c r="BD1023" s="52" t="s">
        <v>177</v>
      </c>
      <c r="BE1023" s="53" t="s">
        <v>178</v>
      </c>
      <c r="BF1023" s="54" t="s">
        <v>179</v>
      </c>
      <c r="BG1023" s="71"/>
      <c r="BH1023" s="73" t="s">
        <v>354</v>
      </c>
      <c r="BI1023" s="1" t="s">
        <v>302</v>
      </c>
      <c r="BJ1023" s="74" t="s">
        <v>257</v>
      </c>
      <c r="BL1023" s="1" t="s">
        <v>446</v>
      </c>
      <c r="BM1023" s="1" t="s">
        <v>447</v>
      </c>
      <c r="BN1023" s="68" t="s">
        <v>572</v>
      </c>
      <c r="BO1023" s="82"/>
      <c r="BP1023" s="114"/>
      <c r="BQ1023" s="120"/>
    </row>
    <row r="1024" spans="53:69" ht="15.75">
      <c r="BA1024" s="30" t="str">
        <f t="shared" si="1"/>
        <v>E062</v>
      </c>
      <c r="BB1024" s="27" t="s">
        <v>113</v>
      </c>
      <c r="BC1024" s="62" t="s">
        <v>236</v>
      </c>
      <c r="BD1024" s="52" t="s">
        <v>181</v>
      </c>
      <c r="BE1024" s="53" t="s">
        <v>178</v>
      </c>
      <c r="BF1024" s="54" t="s">
        <v>179</v>
      </c>
      <c r="BG1024" s="71"/>
      <c r="BH1024" s="1" t="s">
        <v>355</v>
      </c>
      <c r="BI1024" s="1" t="s">
        <v>303</v>
      </c>
      <c r="BJ1024" s="74" t="s">
        <v>258</v>
      </c>
      <c r="BL1024" s="1" t="s">
        <v>448</v>
      </c>
      <c r="BM1024" s="1" t="s">
        <v>449</v>
      </c>
      <c r="BN1024" s="68" t="s">
        <v>573</v>
      </c>
      <c r="BO1024" s="84"/>
      <c r="BP1024" s="120"/>
      <c r="BQ1024" s="120"/>
    </row>
    <row r="1025" spans="53:69" ht="15.75">
      <c r="BA1025" s="30" t="str">
        <f t="shared" si="1"/>
        <v>E063</v>
      </c>
      <c r="BB1025" s="27" t="s">
        <v>114</v>
      </c>
      <c r="BC1025" s="62" t="s">
        <v>237</v>
      </c>
      <c r="BD1025" s="52" t="s">
        <v>183</v>
      </c>
      <c r="BE1025" s="53" t="s">
        <v>178</v>
      </c>
      <c r="BF1025" s="54" t="s">
        <v>179</v>
      </c>
      <c r="BG1025" s="71"/>
      <c r="BH1025" s="1" t="s">
        <v>356</v>
      </c>
      <c r="BI1025" s="1" t="s">
        <v>304</v>
      </c>
      <c r="BJ1025" s="74" t="s">
        <v>259</v>
      </c>
      <c r="BL1025" s="1" t="s">
        <v>450</v>
      </c>
      <c r="BM1025" s="1" t="s">
        <v>451</v>
      </c>
      <c r="BN1025" s="68" t="s">
        <v>574</v>
      </c>
      <c r="BO1025" s="85"/>
      <c r="BP1025" s="122"/>
      <c r="BQ1025" s="121"/>
    </row>
    <row r="1026" spans="53:69" ht="15.75">
      <c r="BA1026" s="30" t="str">
        <f t="shared" si="1"/>
        <v>E064</v>
      </c>
      <c r="BB1026" s="27" t="s">
        <v>115</v>
      </c>
      <c r="BC1026" s="62" t="s">
        <v>238</v>
      </c>
      <c r="BD1026" s="52" t="s">
        <v>72</v>
      </c>
      <c r="BE1026" s="53" t="s">
        <v>178</v>
      </c>
      <c r="BF1026" s="54" t="s">
        <v>179</v>
      </c>
      <c r="BG1026" s="71"/>
      <c r="BH1026" s="1" t="s">
        <v>357</v>
      </c>
      <c r="BI1026" s="1" t="s">
        <v>305</v>
      </c>
      <c r="BJ1026" s="75" t="s">
        <v>260</v>
      </c>
      <c r="BL1026" s="1" t="s">
        <v>452</v>
      </c>
      <c r="BM1026" s="1" t="s">
        <v>453</v>
      </c>
      <c r="BN1026" s="68" t="s">
        <v>575</v>
      </c>
      <c r="BO1026" s="86"/>
      <c r="BP1026" s="118"/>
      <c r="BQ1026" s="121"/>
    </row>
    <row r="1027" spans="53:69" ht="30">
      <c r="BA1027" s="30" t="str">
        <f t="shared" si="1"/>
        <v>E065</v>
      </c>
      <c r="BB1027" s="27" t="s">
        <v>116</v>
      </c>
      <c r="BC1027" s="62" t="s">
        <v>239</v>
      </c>
      <c r="BD1027" s="52" t="s">
        <v>186</v>
      </c>
      <c r="BE1027" s="53" t="s">
        <v>178</v>
      </c>
      <c r="BF1027" s="54" t="s">
        <v>179</v>
      </c>
      <c r="BG1027" s="71"/>
      <c r="BH1027" s="73" t="s">
        <v>358</v>
      </c>
      <c r="BI1027" s="1" t="s">
        <v>306</v>
      </c>
      <c r="BJ1027" s="76" t="s">
        <v>411</v>
      </c>
      <c r="BL1027" s="1" t="s">
        <v>454</v>
      </c>
      <c r="BM1027" s="1" t="s">
        <v>455</v>
      </c>
      <c r="BN1027" s="68" t="s">
        <v>576</v>
      </c>
      <c r="BO1027" s="84"/>
      <c r="BP1027" s="123"/>
      <c r="BQ1027" s="120"/>
    </row>
    <row r="1028" spans="53:69" ht="15.75">
      <c r="BA1028" s="30" t="str">
        <f t="shared" si="1"/>
        <v>E066</v>
      </c>
      <c r="BB1028" s="27" t="s">
        <v>117</v>
      </c>
      <c r="BC1028" s="62" t="s">
        <v>240</v>
      </c>
      <c r="BD1028" s="52" t="s">
        <v>188</v>
      </c>
      <c r="BE1028" s="53" t="s">
        <v>178</v>
      </c>
      <c r="BF1028" s="54" t="s">
        <v>179</v>
      </c>
      <c r="BG1028" s="71"/>
      <c r="BH1028" s="1" t="s">
        <v>359</v>
      </c>
      <c r="BI1028" s="1" t="s">
        <v>307</v>
      </c>
      <c r="BL1028" s="1" t="s">
        <v>456</v>
      </c>
      <c r="BM1028" s="1" t="s">
        <v>457</v>
      </c>
      <c r="BN1028" s="68" t="s">
        <v>577</v>
      </c>
      <c r="BO1028" s="87"/>
      <c r="BP1028" s="116"/>
      <c r="BQ1028" s="120"/>
    </row>
    <row r="1029" spans="53:69" ht="15.75">
      <c r="BA1029" s="30" t="str">
        <f t="shared" si="1"/>
        <v>E067</v>
      </c>
      <c r="BB1029" s="27" t="s">
        <v>118</v>
      </c>
      <c r="BC1029" s="63" t="s">
        <v>213</v>
      </c>
      <c r="BD1029" s="52" t="s">
        <v>189</v>
      </c>
      <c r="BE1029" s="53" t="s">
        <v>178</v>
      </c>
      <c r="BF1029" s="54" t="s">
        <v>179</v>
      </c>
      <c r="BG1029" s="71"/>
      <c r="BH1029" s="1" t="s">
        <v>360</v>
      </c>
      <c r="BI1029" s="1" t="s">
        <v>308</v>
      </c>
      <c r="BL1029" s="1" t="s">
        <v>458</v>
      </c>
      <c r="BM1029" s="1" t="s">
        <v>459</v>
      </c>
      <c r="BN1029" s="68" t="s">
        <v>578</v>
      </c>
      <c r="BO1029" s="82"/>
      <c r="BP1029" s="113"/>
      <c r="BQ1029" s="121"/>
    </row>
    <row r="1030" spans="53:69" ht="15.75">
      <c r="BA1030" s="30" t="str">
        <f t="shared" si="1"/>
        <v>E071</v>
      </c>
      <c r="BB1030" s="27" t="s">
        <v>120</v>
      </c>
      <c r="BC1030" s="63" t="s">
        <v>214</v>
      </c>
      <c r="BD1030" s="52" t="s">
        <v>190</v>
      </c>
      <c r="BE1030" s="53" t="s">
        <v>178</v>
      </c>
      <c r="BF1030" s="54" t="s">
        <v>179</v>
      </c>
      <c r="BG1030" s="71"/>
      <c r="BH1030" s="1" t="s">
        <v>361</v>
      </c>
      <c r="BI1030" s="1" t="s">
        <v>309</v>
      </c>
      <c r="BL1030" s="1" t="s">
        <v>460</v>
      </c>
      <c r="BM1030" s="1" t="s">
        <v>461</v>
      </c>
      <c r="BN1030" s="68" t="s">
        <v>579</v>
      </c>
      <c r="BO1030" s="88"/>
      <c r="BP1030" s="113"/>
      <c r="BQ1030" s="121"/>
    </row>
    <row r="1031" spans="53:69" ht="15.75">
      <c r="BA1031" s="30" t="str">
        <f t="shared" si="1"/>
        <v>E072</v>
      </c>
      <c r="BB1031" s="27" t="s">
        <v>121</v>
      </c>
      <c r="BC1031" s="63" t="s">
        <v>215</v>
      </c>
      <c r="BD1031" s="52" t="s">
        <v>191</v>
      </c>
      <c r="BE1031" s="53" t="s">
        <v>178</v>
      </c>
      <c r="BF1031" s="54" t="s">
        <v>179</v>
      </c>
      <c r="BG1031" s="71"/>
      <c r="BH1031" s="1" t="s">
        <v>362</v>
      </c>
      <c r="BI1031" s="1" t="s">
        <v>310</v>
      </c>
      <c r="BL1031" s="1" t="s">
        <v>462</v>
      </c>
      <c r="BM1031" s="1" t="s">
        <v>463</v>
      </c>
      <c r="BN1031" s="68" t="s">
        <v>580</v>
      </c>
      <c r="BO1031" s="89"/>
      <c r="BP1031" s="115"/>
      <c r="BQ1031" s="120"/>
    </row>
    <row r="1032" spans="53:69" ht="15.75">
      <c r="BA1032" s="30" t="str">
        <f t="shared" si="1"/>
        <v>E073</v>
      </c>
      <c r="BB1032" s="27" t="s">
        <v>122</v>
      </c>
      <c r="BC1032" s="63" t="s">
        <v>216</v>
      </c>
      <c r="BD1032" s="52" t="s">
        <v>192</v>
      </c>
      <c r="BE1032" s="53" t="s">
        <v>178</v>
      </c>
      <c r="BF1032" s="54" t="s">
        <v>179</v>
      </c>
      <c r="BG1032" s="71"/>
      <c r="BH1032" s="1" t="s">
        <v>363</v>
      </c>
      <c r="BI1032" s="1" t="s">
        <v>311</v>
      </c>
      <c r="BL1032" s="1" t="s">
        <v>464</v>
      </c>
      <c r="BM1032" s="1" t="s">
        <v>465</v>
      </c>
      <c r="BN1032" s="68" t="s">
        <v>581</v>
      </c>
      <c r="BO1032" s="88"/>
      <c r="BP1032" s="115"/>
      <c r="BQ1032" s="120"/>
    </row>
    <row r="1033" spans="53:69" ht="15.75">
      <c r="BA1033" s="30" t="str">
        <f t="shared" si="1"/>
        <v>E082</v>
      </c>
      <c r="BB1033" s="33" t="s">
        <v>146</v>
      </c>
      <c r="BC1033" s="63" t="s">
        <v>217</v>
      </c>
      <c r="BD1033" s="52" t="s">
        <v>193</v>
      </c>
      <c r="BE1033" s="53" t="s">
        <v>178</v>
      </c>
      <c r="BF1033" s="54" t="s">
        <v>179</v>
      </c>
      <c r="BG1033" s="71"/>
      <c r="BH1033" s="1" t="s">
        <v>364</v>
      </c>
      <c r="BI1033" s="1" t="s">
        <v>312</v>
      </c>
      <c r="BL1033" s="1" t="s">
        <v>466</v>
      </c>
      <c r="BM1033" s="1" t="s">
        <v>467</v>
      </c>
      <c r="BN1033" s="68" t="s">
        <v>582</v>
      </c>
      <c r="BO1033" s="84"/>
      <c r="BP1033" s="115"/>
      <c r="BQ1033" s="122"/>
    </row>
    <row r="1034" spans="53:69" ht="15.75">
      <c r="BA1034" s="30" t="str">
        <f t="shared" si="1"/>
        <v>E083</v>
      </c>
      <c r="BB1034" s="28" t="s">
        <v>126</v>
      </c>
      <c r="BC1034" s="63" t="s">
        <v>218</v>
      </c>
      <c r="BD1034" s="52" t="s">
        <v>194</v>
      </c>
      <c r="BE1034" s="53" t="s">
        <v>178</v>
      </c>
      <c r="BF1034" s="54" t="s">
        <v>179</v>
      </c>
      <c r="BG1034" s="71"/>
      <c r="BH1034" s="1" t="s">
        <v>365</v>
      </c>
      <c r="BI1034" s="1" t="s">
        <v>313</v>
      </c>
      <c r="BL1034" s="1" t="s">
        <v>468</v>
      </c>
      <c r="BM1034" s="1" t="s">
        <v>469</v>
      </c>
      <c r="BN1034" s="68" t="s">
        <v>583</v>
      </c>
      <c r="BO1034" s="84"/>
      <c r="BP1034" s="115"/>
      <c r="BQ1034" s="122"/>
    </row>
    <row r="1035" spans="53:69" ht="30">
      <c r="BA1035" s="30" t="str">
        <f t="shared" si="1"/>
        <v>E085</v>
      </c>
      <c r="BB1035" s="28" t="s">
        <v>832</v>
      </c>
      <c r="BC1035" s="63" t="s">
        <v>219</v>
      </c>
      <c r="BD1035" s="52" t="s">
        <v>195</v>
      </c>
      <c r="BE1035" s="53" t="s">
        <v>178</v>
      </c>
      <c r="BF1035" s="54" t="s">
        <v>179</v>
      </c>
      <c r="BG1035" s="71"/>
      <c r="BH1035" s="1" t="s">
        <v>366</v>
      </c>
      <c r="BI1035" s="1" t="s">
        <v>314</v>
      </c>
      <c r="BL1035" s="1" t="s">
        <v>470</v>
      </c>
      <c r="BM1035" s="1" t="s">
        <v>471</v>
      </c>
      <c r="BN1035" s="68" t="s">
        <v>584</v>
      </c>
      <c r="BO1035" s="84"/>
      <c r="BP1035" s="115"/>
      <c r="BQ1035" s="118"/>
    </row>
    <row r="1036" spans="53:69" ht="15.75">
      <c r="BA1036" s="30" t="str">
        <f t="shared" si="1"/>
        <v>E091</v>
      </c>
      <c r="BB1036" s="28" t="s">
        <v>110</v>
      </c>
      <c r="BC1036" s="63" t="s">
        <v>220</v>
      </c>
      <c r="BD1036" s="52" t="s">
        <v>196</v>
      </c>
      <c r="BE1036" s="53" t="s">
        <v>178</v>
      </c>
      <c r="BF1036" s="54" t="s">
        <v>179</v>
      </c>
      <c r="BG1036" s="71"/>
      <c r="BH1036" s="1" t="s">
        <v>367</v>
      </c>
      <c r="BI1036" s="1" t="s">
        <v>315</v>
      </c>
      <c r="BL1036" s="1" t="s">
        <v>329</v>
      </c>
      <c r="BM1036" s="1" t="s">
        <v>472</v>
      </c>
      <c r="BN1036" s="68" t="s">
        <v>585</v>
      </c>
      <c r="BO1036" s="85"/>
      <c r="BP1036" s="115"/>
      <c r="BQ1036" s="118"/>
    </row>
    <row r="1037" spans="53:69" ht="15.75">
      <c r="BA1037" s="30" t="str">
        <f t="shared" si="1"/>
        <v>E092</v>
      </c>
      <c r="BB1037" s="28" t="s">
        <v>130</v>
      </c>
      <c r="BC1037" s="63" t="s">
        <v>221</v>
      </c>
      <c r="BD1037" s="52" t="s">
        <v>197</v>
      </c>
      <c r="BE1037" s="53" t="s">
        <v>178</v>
      </c>
      <c r="BF1037" s="54" t="s">
        <v>179</v>
      </c>
      <c r="BG1037" s="71"/>
      <c r="BH1037" s="1" t="s">
        <v>368</v>
      </c>
      <c r="BI1037" s="1" t="s">
        <v>316</v>
      </c>
      <c r="BM1037" s="1" t="s">
        <v>473</v>
      </c>
      <c r="BN1037" s="68" t="s">
        <v>586</v>
      </c>
      <c r="BO1037" s="84"/>
      <c r="BP1037" s="113"/>
      <c r="BQ1037" s="123"/>
    </row>
    <row r="1038" spans="53:69" ht="15.75">
      <c r="BA1038" s="30" t="str">
        <f t="shared" si="1"/>
        <v>E101</v>
      </c>
      <c r="BB1038" s="33" t="s">
        <v>147</v>
      </c>
      <c r="BC1038" s="63" t="s">
        <v>222</v>
      </c>
      <c r="BD1038" s="52" t="s">
        <v>198</v>
      </c>
      <c r="BE1038" s="53" t="s">
        <v>178</v>
      </c>
      <c r="BF1038" s="54" t="s">
        <v>179</v>
      </c>
      <c r="BG1038" s="71"/>
      <c r="BH1038" s="1" t="s">
        <v>369</v>
      </c>
      <c r="BI1038" s="1" t="s">
        <v>317</v>
      </c>
      <c r="BM1038" s="1" t="s">
        <v>474</v>
      </c>
      <c r="BN1038" s="68" t="s">
        <v>587</v>
      </c>
      <c r="BO1038" s="84"/>
      <c r="BP1038" s="113"/>
      <c r="BQ1038" s="123"/>
    </row>
    <row r="1039" spans="53:69" ht="15.75">
      <c r="BA1039" s="30" t="str">
        <f t="shared" si="1"/>
        <v>E102</v>
      </c>
      <c r="BB1039" s="33" t="s">
        <v>148</v>
      </c>
      <c r="BC1039" s="63" t="s">
        <v>223</v>
      </c>
      <c r="BD1039" s="52" t="s">
        <v>199</v>
      </c>
      <c r="BE1039" s="53" t="s">
        <v>178</v>
      </c>
      <c r="BF1039" s="54" t="s">
        <v>179</v>
      </c>
      <c r="BG1039" s="71"/>
      <c r="BH1039" s="1" t="s">
        <v>370</v>
      </c>
      <c r="BI1039" s="1" t="s">
        <v>318</v>
      </c>
      <c r="BM1039" s="1" t="s">
        <v>475</v>
      </c>
      <c r="BN1039" s="68" t="s">
        <v>588</v>
      </c>
      <c r="BO1039" s="82"/>
      <c r="BP1039" s="113"/>
      <c r="BQ1039" s="123"/>
    </row>
    <row r="1040" spans="53:69" ht="15.75">
      <c r="BA1040" s="30" t="str">
        <f t="shared" si="1"/>
        <v>E103</v>
      </c>
      <c r="BB1040" s="29" t="s">
        <v>135</v>
      </c>
      <c r="BC1040" s="63" t="s">
        <v>224</v>
      </c>
      <c r="BD1040" s="52" t="s">
        <v>200</v>
      </c>
      <c r="BE1040" s="53" t="s">
        <v>178</v>
      </c>
      <c r="BF1040" s="54" t="s">
        <v>179</v>
      </c>
      <c r="BG1040" s="71"/>
      <c r="BH1040" s="73" t="s">
        <v>371</v>
      </c>
      <c r="BI1040" s="1" t="s">
        <v>319</v>
      </c>
      <c r="BM1040" s="1" t="s">
        <v>476</v>
      </c>
      <c r="BN1040" s="68" t="s">
        <v>589</v>
      </c>
      <c r="BO1040" s="83"/>
      <c r="BP1040" s="113"/>
      <c r="BQ1040" s="116"/>
    </row>
    <row r="1041" spans="53:69" ht="15.75">
      <c r="BA1041" s="30" t="str">
        <f t="shared" ref="BA1041:BA1049" si="2">MID(BB1041,1,4)</f>
        <v>E104</v>
      </c>
      <c r="BB1041" s="32" t="s">
        <v>149</v>
      </c>
      <c r="BC1041" s="63" t="s">
        <v>225</v>
      </c>
      <c r="BD1041" s="52" t="s">
        <v>201</v>
      </c>
      <c r="BE1041" s="53" t="s">
        <v>178</v>
      </c>
      <c r="BF1041" s="54" t="s">
        <v>179</v>
      </c>
      <c r="BG1041" s="71"/>
      <c r="BH1041" s="1" t="s">
        <v>372</v>
      </c>
      <c r="BI1041" s="1" t="s">
        <v>320</v>
      </c>
      <c r="BM1041" s="1" t="s">
        <v>477</v>
      </c>
      <c r="BN1041" s="68" t="s">
        <v>589</v>
      </c>
      <c r="BO1041" s="86"/>
      <c r="BP1041" s="113"/>
      <c r="BQ1041" s="116"/>
    </row>
    <row r="1042" spans="53:69" ht="15.75">
      <c r="BA1042" s="30" t="str">
        <f t="shared" si="2"/>
        <v>E105</v>
      </c>
      <c r="BB1042" s="29" t="s">
        <v>134</v>
      </c>
      <c r="BC1042" s="63" t="s">
        <v>226</v>
      </c>
      <c r="BD1042" s="52" t="s">
        <v>202</v>
      </c>
      <c r="BE1042" s="53" t="s">
        <v>178</v>
      </c>
      <c r="BF1042" s="54" t="s">
        <v>179</v>
      </c>
      <c r="BG1042" s="71"/>
      <c r="BH1042" s="1" t="s">
        <v>373</v>
      </c>
      <c r="BI1042" s="1" t="s">
        <v>321</v>
      </c>
      <c r="BM1042" s="1" t="s">
        <v>478</v>
      </c>
      <c r="BN1042" s="68" t="s">
        <v>590</v>
      </c>
      <c r="BO1042" s="84"/>
      <c r="BP1042" s="115"/>
      <c r="BQ1042" s="121"/>
    </row>
    <row r="1043" spans="53:69" ht="30">
      <c r="BA1043" s="30" t="str">
        <f t="shared" si="2"/>
        <v>E112</v>
      </c>
      <c r="BB1043" s="26" t="s">
        <v>102</v>
      </c>
      <c r="BC1043" s="63" t="s">
        <v>227</v>
      </c>
      <c r="BD1043" s="52" t="s">
        <v>203</v>
      </c>
      <c r="BE1043" s="56" t="s">
        <v>204</v>
      </c>
      <c r="BF1043" s="3"/>
      <c r="BG1043" s="13"/>
      <c r="BH1043" s="1" t="s">
        <v>374</v>
      </c>
      <c r="BI1043" s="1" t="s">
        <v>322</v>
      </c>
      <c r="BM1043" s="1" t="s">
        <v>479</v>
      </c>
      <c r="BN1043" s="68" t="s">
        <v>591</v>
      </c>
      <c r="BO1043" s="84"/>
      <c r="BP1043" s="115"/>
      <c r="BQ1043" s="121"/>
    </row>
    <row r="1044" spans="53:69" ht="30">
      <c r="BA1044" s="30" t="str">
        <f t="shared" si="2"/>
        <v>E122</v>
      </c>
      <c r="BB1044" s="34" t="s">
        <v>140</v>
      </c>
      <c r="BC1044" s="63" t="s">
        <v>228</v>
      </c>
      <c r="BD1044" s="52" t="s">
        <v>205</v>
      </c>
      <c r="BE1044" s="57" t="s">
        <v>206</v>
      </c>
      <c r="BF1044" s="3"/>
      <c r="BG1044" s="13"/>
      <c r="BH1044" s="1" t="s">
        <v>375</v>
      </c>
      <c r="BI1044" s="1" t="s">
        <v>323</v>
      </c>
      <c r="BM1044" s="1" t="s">
        <v>480</v>
      </c>
      <c r="BN1044" s="68" t="s">
        <v>592</v>
      </c>
      <c r="BO1044" s="90"/>
      <c r="BP1044" s="115"/>
      <c r="BQ1044" s="118"/>
    </row>
    <row r="1045" spans="53:69">
      <c r="BA1045" s="30" t="str">
        <f t="shared" si="2"/>
        <v>E124</v>
      </c>
      <c r="BB1045" s="34" t="s">
        <v>144</v>
      </c>
      <c r="BC1045" s="63" t="s">
        <v>229</v>
      </c>
      <c r="BD1045" s="52" t="s">
        <v>207</v>
      </c>
      <c r="BE1045" s="56" t="s">
        <v>208</v>
      </c>
      <c r="BF1045" s="3"/>
      <c r="BG1045" s="13"/>
      <c r="BH1045" s="1" t="s">
        <v>376</v>
      </c>
      <c r="BI1045" s="1" t="s">
        <v>324</v>
      </c>
      <c r="BM1045" s="1" t="s">
        <v>481</v>
      </c>
      <c r="BN1045" s="68" t="s">
        <v>593</v>
      </c>
      <c r="BO1045" s="90"/>
      <c r="BP1045" s="115"/>
      <c r="BQ1045" s="118"/>
    </row>
    <row r="1046" spans="53:69" ht="15.75">
      <c r="BA1046" s="30" t="str">
        <f t="shared" si="2"/>
        <v>F081</v>
      </c>
      <c r="BB1046" s="35" t="s">
        <v>124</v>
      </c>
      <c r="BC1046" s="63" t="s">
        <v>230</v>
      </c>
      <c r="BD1046" s="52" t="s">
        <v>209</v>
      </c>
      <c r="BE1046" s="53" t="s">
        <v>210</v>
      </c>
      <c r="BF1046" s="3"/>
      <c r="BG1046" s="13"/>
      <c r="BH1046" s="1" t="s">
        <v>377</v>
      </c>
      <c r="BI1046" s="1" t="s">
        <v>325</v>
      </c>
      <c r="BM1046" s="1" t="s">
        <v>482</v>
      </c>
      <c r="BN1046" s="68" t="s">
        <v>594</v>
      </c>
      <c r="BO1046" s="84"/>
      <c r="BP1046" s="115"/>
      <c r="BQ1046" s="117"/>
    </row>
    <row r="1047" spans="53:69">
      <c r="BA1047" s="30" t="str">
        <f t="shared" si="2"/>
        <v>F084</v>
      </c>
      <c r="BB1047" s="35" t="s">
        <v>150</v>
      </c>
      <c r="BC1047" s="63" t="s">
        <v>231</v>
      </c>
      <c r="BD1047" s="59" t="s">
        <v>211</v>
      </c>
      <c r="BE1047" s="45" t="s">
        <v>212</v>
      </c>
      <c r="BF1047" s="3"/>
      <c r="BG1047" s="13"/>
      <c r="BH1047" s="1" t="s">
        <v>378</v>
      </c>
      <c r="BI1047" s="1" t="s">
        <v>326</v>
      </c>
      <c r="BM1047" s="1" t="s">
        <v>483</v>
      </c>
      <c r="BN1047" s="68" t="s">
        <v>595</v>
      </c>
      <c r="BO1047" s="90"/>
      <c r="BP1047" s="115"/>
      <c r="BQ1047" s="122"/>
    </row>
    <row r="1048" spans="53:69">
      <c r="BA1048" s="30" t="str">
        <f t="shared" si="2"/>
        <v>G055</v>
      </c>
      <c r="BB1048" s="36" t="s">
        <v>109</v>
      </c>
      <c r="BH1048" s="1" t="s">
        <v>379</v>
      </c>
      <c r="BI1048" s="1" t="s">
        <v>327</v>
      </c>
      <c r="BM1048" s="1" t="s">
        <v>484</v>
      </c>
      <c r="BN1048" s="68" t="s">
        <v>596</v>
      </c>
      <c r="BO1048" s="90"/>
      <c r="BP1048" s="115"/>
      <c r="BQ1048" s="122"/>
    </row>
    <row r="1049" spans="53:69" ht="30">
      <c r="BA1049" s="30" t="str">
        <f t="shared" si="2"/>
        <v>K052</v>
      </c>
      <c r="BB1049" s="37" t="s">
        <v>108</v>
      </c>
      <c r="BH1049" s="1" t="s">
        <v>380</v>
      </c>
      <c r="BI1049" s="1" t="s">
        <v>328</v>
      </c>
      <c r="BM1049" s="1" t="s">
        <v>485</v>
      </c>
      <c r="BN1049" s="68" t="s">
        <v>597</v>
      </c>
      <c r="BO1049" s="91"/>
      <c r="BP1049" s="115"/>
      <c r="BQ1049" s="114"/>
    </row>
    <row r="1050" spans="53:69">
      <c r="BA1050" s="30" t="s">
        <v>861</v>
      </c>
      <c r="BB1050" s="37" t="s">
        <v>860</v>
      </c>
      <c r="BH1050" s="1" t="s">
        <v>381</v>
      </c>
      <c r="BI1050" s="1" t="s">
        <v>329</v>
      </c>
      <c r="BM1050" s="1" t="s">
        <v>486</v>
      </c>
      <c r="BN1050" s="68" t="s">
        <v>597</v>
      </c>
      <c r="BO1050" s="90"/>
      <c r="BP1050" s="115"/>
      <c r="BQ1050" s="114"/>
    </row>
    <row r="1051" spans="53:69">
      <c r="BA1051" s="30" t="str">
        <f t="shared" ref="BA1051:BA1073" si="3">MID(BB1051,1,4)</f>
        <v>N014</v>
      </c>
      <c r="BB1051" s="38" t="s">
        <v>100</v>
      </c>
      <c r="BH1051" s="1" t="s">
        <v>382</v>
      </c>
      <c r="BM1051" s="1" t="s">
        <v>487</v>
      </c>
      <c r="BN1051" s="68" t="s">
        <v>598</v>
      </c>
      <c r="BO1051" s="85"/>
      <c r="BP1051" s="124"/>
      <c r="BQ1051" s="116"/>
    </row>
    <row r="1052" spans="53:69">
      <c r="BA1052" s="30" t="str">
        <f t="shared" si="3"/>
        <v>O121</v>
      </c>
      <c r="BB1052" s="34" t="s">
        <v>137</v>
      </c>
      <c r="BH1052" s="1" t="s">
        <v>383</v>
      </c>
      <c r="BM1052" s="1" t="s">
        <v>488</v>
      </c>
      <c r="BN1052" s="68" t="s">
        <v>599</v>
      </c>
      <c r="BO1052" s="80"/>
      <c r="BP1052" s="124"/>
      <c r="BQ1052" s="116"/>
    </row>
    <row r="1053" spans="53:69">
      <c r="BA1053" s="30" t="str">
        <f t="shared" si="3"/>
        <v>P106</v>
      </c>
      <c r="BB1053" s="39" t="s">
        <v>133</v>
      </c>
      <c r="BH1053" s="1" t="s">
        <v>384</v>
      </c>
      <c r="BM1053" s="1" t="s">
        <v>489</v>
      </c>
      <c r="BN1053" s="68" t="s">
        <v>600</v>
      </c>
      <c r="BO1053" s="80"/>
      <c r="BP1053" s="125"/>
      <c r="BQ1053" s="112"/>
    </row>
    <row r="1054" spans="53:69">
      <c r="BA1054" s="30" t="str">
        <f t="shared" si="3"/>
        <v>P111</v>
      </c>
      <c r="BB1054" s="34" t="s">
        <v>101</v>
      </c>
      <c r="BH1054" s="1" t="s">
        <v>385</v>
      </c>
      <c r="BM1054" s="1" t="s">
        <v>490</v>
      </c>
      <c r="BN1054" s="68" t="s">
        <v>601</v>
      </c>
      <c r="BO1054" s="84"/>
      <c r="BP1054" s="115"/>
      <c r="BQ1054" s="121"/>
    </row>
    <row r="1055" spans="53:69">
      <c r="BA1055" s="30" t="str">
        <f t="shared" si="3"/>
        <v>P123</v>
      </c>
      <c r="BB1055" s="40" t="s">
        <v>141</v>
      </c>
      <c r="BH1055" s="1" t="s">
        <v>386</v>
      </c>
      <c r="BM1055" s="1" t="s">
        <v>491</v>
      </c>
      <c r="BN1055" s="68" t="s">
        <v>602</v>
      </c>
      <c r="BO1055" s="80"/>
      <c r="BP1055" s="113"/>
      <c r="BQ1055" s="121"/>
    </row>
    <row r="1056" spans="53:69">
      <c r="BA1056" s="30" t="str">
        <f t="shared" si="3"/>
        <v>PA01</v>
      </c>
      <c r="BB1056" s="34" t="s">
        <v>145</v>
      </c>
      <c r="BH1056" s="1" t="s">
        <v>387</v>
      </c>
      <c r="BM1056" s="1" t="s">
        <v>492</v>
      </c>
      <c r="BN1056" s="68" t="s">
        <v>603</v>
      </c>
      <c r="BO1056" s="80"/>
      <c r="BP1056" s="113"/>
      <c r="BQ1056" s="121"/>
    </row>
    <row r="1057" spans="53:69">
      <c r="BA1057" s="30" t="str">
        <f t="shared" si="3"/>
        <v>PA02</v>
      </c>
      <c r="BB1057" s="38" t="s">
        <v>99</v>
      </c>
      <c r="BH1057" s="1" t="s">
        <v>388</v>
      </c>
      <c r="BM1057" s="1" t="s">
        <v>493</v>
      </c>
      <c r="BN1057" s="68" t="s">
        <v>604</v>
      </c>
      <c r="BO1057" s="92"/>
      <c r="BP1057" s="113"/>
      <c r="BQ1057" s="121"/>
    </row>
    <row r="1058" spans="53:69">
      <c r="BA1058" s="30" t="str">
        <f t="shared" si="3"/>
        <v>PA03</v>
      </c>
      <c r="BB1058" s="40" t="s">
        <v>142</v>
      </c>
      <c r="BH1058" s="1" t="s">
        <v>389</v>
      </c>
      <c r="BM1058" s="1" t="s">
        <v>494</v>
      </c>
      <c r="BN1058" s="68" t="s">
        <v>605</v>
      </c>
      <c r="BO1058" s="80"/>
      <c r="BP1058" s="113"/>
      <c r="BQ1058" s="121"/>
    </row>
    <row r="1059" spans="53:69">
      <c r="BA1059" s="30" t="str">
        <f t="shared" si="3"/>
        <v>PA04</v>
      </c>
      <c r="BB1059" s="35" t="s">
        <v>129</v>
      </c>
      <c r="BH1059" s="1" t="s">
        <v>390</v>
      </c>
      <c r="BM1059" s="1" t="s">
        <v>495</v>
      </c>
      <c r="BN1059" s="68" t="s">
        <v>606</v>
      </c>
      <c r="BO1059" s="93"/>
      <c r="BP1059" s="115"/>
      <c r="BQ1059" s="120"/>
    </row>
    <row r="1060" spans="53:69">
      <c r="BA1060" s="30" t="str">
        <f t="shared" si="3"/>
        <v>PA05</v>
      </c>
      <c r="BB1060" s="35" t="s">
        <v>127</v>
      </c>
      <c r="BH1060" s="1" t="s">
        <v>391</v>
      </c>
      <c r="BM1060" s="1" t="s">
        <v>496</v>
      </c>
      <c r="BN1060" s="68" t="s">
        <v>607</v>
      </c>
      <c r="BO1060" s="85"/>
      <c r="BP1060" s="115"/>
      <c r="BQ1060" s="121"/>
    </row>
    <row r="1061" spans="53:69">
      <c r="BA1061" s="30" t="str">
        <f t="shared" si="3"/>
        <v>PA06</v>
      </c>
      <c r="BB1061" s="35" t="s">
        <v>128</v>
      </c>
      <c r="BH1061" s="1" t="s">
        <v>392</v>
      </c>
      <c r="BM1061" s="1" t="s">
        <v>497</v>
      </c>
      <c r="BN1061" s="68" t="s">
        <v>608</v>
      </c>
      <c r="BO1061" s="82"/>
      <c r="BP1061" s="115"/>
      <c r="BQ1061" s="122"/>
    </row>
    <row r="1062" spans="53:69">
      <c r="BA1062" s="30" t="str">
        <f t="shared" si="3"/>
        <v>PA07</v>
      </c>
      <c r="BB1062" s="37" t="s">
        <v>111</v>
      </c>
      <c r="BH1062" s="1" t="s">
        <v>393</v>
      </c>
      <c r="BM1062" s="1" t="s">
        <v>498</v>
      </c>
      <c r="BN1062" s="68" t="s">
        <v>609</v>
      </c>
      <c r="BO1062" s="82"/>
      <c r="BP1062" s="115"/>
      <c r="BQ1062" s="122"/>
    </row>
    <row r="1063" spans="53:69">
      <c r="BA1063" s="30" t="str">
        <f t="shared" si="3"/>
        <v>PA08</v>
      </c>
      <c r="BB1063" s="37" t="s">
        <v>119</v>
      </c>
      <c r="BH1063" s="1" t="s">
        <v>394</v>
      </c>
      <c r="BM1063" s="1" t="s">
        <v>499</v>
      </c>
      <c r="BN1063" s="68" t="s">
        <v>610</v>
      </c>
      <c r="BO1063" s="82"/>
      <c r="BP1063" s="115"/>
      <c r="BQ1063" s="120"/>
    </row>
    <row r="1064" spans="53:69">
      <c r="BA1064" s="30" t="str">
        <f t="shared" si="3"/>
        <v>MA10</v>
      </c>
      <c r="BB1064" s="40" t="s">
        <v>143</v>
      </c>
      <c r="BH1064" s="1" t="s">
        <v>395</v>
      </c>
      <c r="BM1064" s="1" t="s">
        <v>500</v>
      </c>
      <c r="BN1064" s="68" t="s">
        <v>611</v>
      </c>
      <c r="BO1064" s="80"/>
      <c r="BP1064" s="115"/>
      <c r="BQ1064" s="120"/>
    </row>
    <row r="1065" spans="53:69">
      <c r="BA1065" s="30" t="str">
        <f t="shared" si="3"/>
        <v>OA11</v>
      </c>
      <c r="BB1065" s="34" t="s">
        <v>138</v>
      </c>
      <c r="BN1065" s="68" t="s">
        <v>612</v>
      </c>
      <c r="BO1065" s="82"/>
      <c r="BP1065" s="115"/>
      <c r="BQ1065" s="120"/>
    </row>
    <row r="1066" spans="53:69">
      <c r="BA1066" s="30" t="str">
        <f t="shared" si="3"/>
        <v>PA09</v>
      </c>
      <c r="BB1066" s="38" t="s">
        <v>105</v>
      </c>
      <c r="BH1066" s="1" t="s">
        <v>396</v>
      </c>
      <c r="BM1066" s="1" t="s">
        <v>501</v>
      </c>
      <c r="BN1066" s="68" t="s">
        <v>613</v>
      </c>
      <c r="BO1066" s="91"/>
      <c r="BP1066" s="115"/>
      <c r="BQ1066" s="121"/>
    </row>
    <row r="1067" spans="53:69">
      <c r="BA1067" s="30" t="str">
        <f t="shared" si="3"/>
        <v>PA14</v>
      </c>
      <c r="BB1067" s="34" t="s">
        <v>103</v>
      </c>
      <c r="BH1067" s="1" t="s">
        <v>397</v>
      </c>
      <c r="BM1067" s="1" t="s">
        <v>502</v>
      </c>
      <c r="BN1067" s="68" t="s">
        <v>614</v>
      </c>
      <c r="BO1067" s="91"/>
      <c r="BP1067" s="115"/>
      <c r="BQ1067" s="120"/>
    </row>
    <row r="1068" spans="53:69">
      <c r="BA1068" s="30" t="str">
        <f t="shared" si="3"/>
        <v>PA15</v>
      </c>
      <c r="BB1068" s="40" t="s">
        <v>139</v>
      </c>
      <c r="BH1068" s="1" t="s">
        <v>398</v>
      </c>
      <c r="BM1068" s="1" t="s">
        <v>503</v>
      </c>
      <c r="BN1068" s="68" t="s">
        <v>615</v>
      </c>
      <c r="BO1068" s="91"/>
      <c r="BP1068" s="115"/>
      <c r="BQ1068" s="120"/>
    </row>
    <row r="1069" spans="53:69">
      <c r="BA1069" s="30" t="str">
        <f t="shared" si="3"/>
        <v>PA16</v>
      </c>
      <c r="BB1069" s="35" t="s">
        <v>125</v>
      </c>
      <c r="BH1069" s="1" t="s">
        <v>399</v>
      </c>
      <c r="BM1069" s="1" t="s">
        <v>504</v>
      </c>
      <c r="BN1069" s="68" t="s">
        <v>616</v>
      </c>
      <c r="BO1069" s="85"/>
      <c r="BP1069" s="115"/>
      <c r="BQ1069" s="120"/>
    </row>
    <row r="1070" spans="53:69">
      <c r="BA1070" s="30" t="str">
        <f t="shared" si="3"/>
        <v>PA17</v>
      </c>
      <c r="BB1070" s="37" t="s">
        <v>107</v>
      </c>
      <c r="BH1070" s="1" t="s">
        <v>400</v>
      </c>
      <c r="BM1070" s="1" t="s">
        <v>505</v>
      </c>
      <c r="BN1070" s="68" t="s">
        <v>617</v>
      </c>
      <c r="BO1070" s="91"/>
      <c r="BP1070" s="115"/>
      <c r="BQ1070" s="120"/>
    </row>
    <row r="1071" spans="53:69">
      <c r="BA1071" s="30" t="str">
        <f t="shared" si="3"/>
        <v>PA18</v>
      </c>
      <c r="BB1071" s="35" t="s">
        <v>131</v>
      </c>
      <c r="BH1071" s="1" t="s">
        <v>401</v>
      </c>
      <c r="BM1071" s="1" t="s">
        <v>506</v>
      </c>
      <c r="BN1071" s="68" t="s">
        <v>618</v>
      </c>
      <c r="BO1071" s="91"/>
      <c r="BP1071" s="115"/>
      <c r="BQ1071" s="119"/>
    </row>
    <row r="1072" spans="53:69">
      <c r="BA1072" s="30" t="str">
        <f t="shared" si="3"/>
        <v>PA19</v>
      </c>
      <c r="BB1072" s="37" t="s">
        <v>123</v>
      </c>
      <c r="BH1072" s="1" t="s">
        <v>402</v>
      </c>
      <c r="BM1072" s="1" t="s">
        <v>507</v>
      </c>
      <c r="BN1072" s="68" t="s">
        <v>619</v>
      </c>
      <c r="BO1072" s="91"/>
      <c r="BP1072" s="115"/>
      <c r="BQ1072" s="119"/>
    </row>
    <row r="1073" spans="53:69">
      <c r="BA1073" s="30" t="str">
        <f t="shared" si="3"/>
        <v>PA21</v>
      </c>
      <c r="BB1073" s="39" t="s">
        <v>132</v>
      </c>
      <c r="BH1073" s="1" t="s">
        <v>403</v>
      </c>
      <c r="BM1073" s="1" t="s">
        <v>508</v>
      </c>
      <c r="BN1073" s="68" t="s">
        <v>620</v>
      </c>
      <c r="BO1073" s="90"/>
      <c r="BP1073" s="115"/>
      <c r="BQ1073" s="121"/>
    </row>
    <row r="1074" spans="53:69">
      <c r="BA1074" s="30" t="str">
        <f t="shared" ref="BA1074:BA1076" si="4">MID(BB1074,1,4)</f>
        <v>PA22</v>
      </c>
      <c r="BB1074" s="35" t="s">
        <v>151</v>
      </c>
      <c r="BH1074" s="1" t="s">
        <v>404</v>
      </c>
      <c r="BM1074" s="1" t="s">
        <v>509</v>
      </c>
      <c r="BN1074" s="68" t="s">
        <v>621</v>
      </c>
      <c r="BO1074" s="90"/>
      <c r="BP1074" s="115"/>
      <c r="BQ1074" s="119"/>
    </row>
    <row r="1075" spans="53:69">
      <c r="BA1075" s="30" t="str">
        <f t="shared" si="4"/>
        <v>PA23</v>
      </c>
      <c r="BB1075" s="39" t="s">
        <v>136</v>
      </c>
      <c r="BC1075" s="61" t="s">
        <v>241</v>
      </c>
      <c r="BD1075" s="44" t="s">
        <v>243</v>
      </c>
      <c r="BH1075" s="1" t="s">
        <v>405</v>
      </c>
      <c r="BM1075" s="1" t="s">
        <v>510</v>
      </c>
      <c r="BN1075" s="68" t="s">
        <v>622</v>
      </c>
      <c r="BO1075" s="91"/>
      <c r="BP1075" s="115"/>
      <c r="BQ1075" s="119"/>
    </row>
    <row r="1076" spans="53:69">
      <c r="BA1076" s="30" t="str">
        <f t="shared" si="4"/>
        <v>PA25</v>
      </c>
      <c r="BB1076" s="3" t="s">
        <v>812</v>
      </c>
      <c r="BC1076" s="51" t="s">
        <v>232</v>
      </c>
      <c r="BD1076" s="60" t="s">
        <v>262</v>
      </c>
      <c r="BH1076" s="1" t="s">
        <v>406</v>
      </c>
      <c r="BM1076" s="1" t="s">
        <v>511</v>
      </c>
      <c r="BN1076" s="68" t="s">
        <v>623</v>
      </c>
      <c r="BO1076" s="91"/>
      <c r="BP1076" s="115"/>
      <c r="BQ1076" s="119"/>
    </row>
    <row r="1077" spans="53:69">
      <c r="BC1077" s="51" t="s">
        <v>233</v>
      </c>
      <c r="BD1077" s="60" t="s">
        <v>271</v>
      </c>
      <c r="BM1077" s="1" t="s">
        <v>512</v>
      </c>
      <c r="BN1077" s="68" t="s">
        <v>624</v>
      </c>
      <c r="BO1077" s="85"/>
      <c r="BP1077" s="115"/>
      <c r="BQ1077" s="119"/>
    </row>
    <row r="1078" spans="53:69">
      <c r="BC1078" s="51" t="s">
        <v>234</v>
      </c>
      <c r="BD1078" s="8" t="s">
        <v>272</v>
      </c>
      <c r="BN1078" s="68" t="s">
        <v>625</v>
      </c>
      <c r="BO1078" s="91"/>
      <c r="BP1078" s="115"/>
      <c r="BQ1078" s="114"/>
    </row>
    <row r="1079" spans="53:69">
      <c r="BC1079" s="51" t="s">
        <v>235</v>
      </c>
      <c r="BD1079" s="52" t="s">
        <v>270</v>
      </c>
      <c r="BM1079" s="1" t="s">
        <v>513</v>
      </c>
      <c r="BN1079" s="68" t="s">
        <v>626</v>
      </c>
      <c r="BO1079" s="82"/>
      <c r="BP1079" s="115"/>
      <c r="BQ1079" s="114"/>
    </row>
    <row r="1080" spans="53:69">
      <c r="BC1080" s="51" t="s">
        <v>236</v>
      </c>
      <c r="BD1080" s="52" t="s">
        <v>181</v>
      </c>
      <c r="BM1080" s="1" t="s">
        <v>514</v>
      </c>
      <c r="BN1080" s="68" t="s">
        <v>627</v>
      </c>
      <c r="BO1080" s="91"/>
      <c r="BP1080" s="115"/>
      <c r="BQ1080" s="121"/>
    </row>
    <row r="1081" spans="53:69">
      <c r="BC1081" s="51" t="s">
        <v>237</v>
      </c>
      <c r="BD1081" s="52" t="s">
        <v>183</v>
      </c>
      <c r="BM1081" s="1" t="s">
        <v>515</v>
      </c>
      <c r="BN1081" s="68" t="s">
        <v>628</v>
      </c>
      <c r="BO1081" s="85"/>
      <c r="BP1081" s="115"/>
      <c r="BQ1081" s="121"/>
    </row>
    <row r="1082" spans="53:69">
      <c r="BC1082" s="51" t="s">
        <v>238</v>
      </c>
      <c r="BD1082" s="52" t="s">
        <v>72</v>
      </c>
      <c r="BM1082" s="1" t="s">
        <v>516</v>
      </c>
      <c r="BN1082" s="68" t="s">
        <v>629</v>
      </c>
      <c r="BO1082" s="82"/>
      <c r="BP1082" s="115"/>
      <c r="BQ1082" s="121"/>
    </row>
    <row r="1083" spans="53:69">
      <c r="BC1083" s="51" t="s">
        <v>239</v>
      </c>
      <c r="BD1083" s="52" t="s">
        <v>186</v>
      </c>
      <c r="BM1083" s="1" t="s">
        <v>517</v>
      </c>
      <c r="BN1083" s="68" t="s">
        <v>630</v>
      </c>
      <c r="BO1083" s="82"/>
      <c r="BP1083" s="115"/>
      <c r="BQ1083" s="121"/>
    </row>
    <row r="1084" spans="53:69">
      <c r="BC1084" s="51" t="s">
        <v>240</v>
      </c>
      <c r="BD1084" s="52" t="s">
        <v>269</v>
      </c>
      <c r="BM1084" s="1" t="s">
        <v>518</v>
      </c>
      <c r="BN1084" s="68" t="s">
        <v>631</v>
      </c>
      <c r="BO1084" s="88"/>
      <c r="BP1084" s="115"/>
      <c r="BQ1084" s="114"/>
    </row>
    <row r="1085" spans="53:69">
      <c r="BC1085" s="55" t="s">
        <v>213</v>
      </c>
      <c r="BD1085" s="52" t="s">
        <v>189</v>
      </c>
      <c r="BM1085" s="1" t="s">
        <v>519</v>
      </c>
      <c r="BN1085" s="68" t="s">
        <v>632</v>
      </c>
      <c r="BO1085" s="82"/>
      <c r="BP1085" s="115"/>
      <c r="BQ1085" s="120"/>
    </row>
    <row r="1086" spans="53:69">
      <c r="BC1086" s="55" t="s">
        <v>214</v>
      </c>
      <c r="BD1086" s="52" t="s">
        <v>190</v>
      </c>
      <c r="BM1086" s="1" t="s">
        <v>520</v>
      </c>
      <c r="BN1086" s="68" t="s">
        <v>633</v>
      </c>
      <c r="BO1086" s="82"/>
      <c r="BP1086" s="115"/>
      <c r="BQ1086" s="120"/>
    </row>
    <row r="1087" spans="53:69">
      <c r="BC1087" s="55" t="s">
        <v>215</v>
      </c>
      <c r="BD1087" s="52" t="s">
        <v>273</v>
      </c>
      <c r="BM1087" s="1" t="s">
        <v>521</v>
      </c>
      <c r="BN1087" s="68" t="s">
        <v>634</v>
      </c>
      <c r="BO1087" s="82"/>
      <c r="BP1087" s="115"/>
      <c r="BQ1087" s="120"/>
    </row>
    <row r="1088" spans="53:69">
      <c r="BC1088" s="55" t="s">
        <v>216</v>
      </c>
      <c r="BD1088" s="52" t="s">
        <v>192</v>
      </c>
      <c r="BM1088" s="1" t="s">
        <v>522</v>
      </c>
      <c r="BN1088" s="68" t="s">
        <v>634</v>
      </c>
      <c r="BO1088" s="82"/>
      <c r="BP1088" s="115"/>
      <c r="BQ1088" s="114"/>
    </row>
    <row r="1089" spans="55:69">
      <c r="BC1089" s="55" t="s">
        <v>217</v>
      </c>
      <c r="BD1089" s="52" t="s">
        <v>193</v>
      </c>
      <c r="BM1089" s="1" t="s">
        <v>523</v>
      </c>
      <c r="BN1089" s="68" t="s">
        <v>635</v>
      </c>
      <c r="BO1089" s="82"/>
      <c r="BP1089" s="115"/>
      <c r="BQ1089" s="120"/>
    </row>
    <row r="1090" spans="55:69">
      <c r="BC1090" s="55" t="s">
        <v>218</v>
      </c>
      <c r="BD1090" s="52" t="s">
        <v>274</v>
      </c>
      <c r="BM1090" s="1" t="s">
        <v>524</v>
      </c>
      <c r="BN1090" s="68" t="s">
        <v>636</v>
      </c>
      <c r="BO1090" s="82"/>
      <c r="BP1090" s="115"/>
      <c r="BQ1090" s="114"/>
    </row>
    <row r="1091" spans="55:69">
      <c r="BC1091" s="55" t="s">
        <v>219</v>
      </c>
      <c r="BD1091" s="52" t="s">
        <v>275</v>
      </c>
      <c r="BM1091" s="1" t="s">
        <v>525</v>
      </c>
      <c r="BN1091" s="68" t="s">
        <v>637</v>
      </c>
      <c r="BO1091" s="82"/>
      <c r="BP1091" s="115"/>
      <c r="BQ1091" s="114"/>
    </row>
    <row r="1092" spans="55:69">
      <c r="BC1092" s="55" t="s">
        <v>220</v>
      </c>
      <c r="BD1092" s="52" t="s">
        <v>196</v>
      </c>
      <c r="BM1092" s="1" t="s">
        <v>526</v>
      </c>
      <c r="BN1092" s="68" t="s">
        <v>638</v>
      </c>
      <c r="BO1092" s="82"/>
      <c r="BP1092" s="115"/>
      <c r="BQ1092" s="114"/>
    </row>
    <row r="1093" spans="55:69">
      <c r="BC1093" s="63" t="s">
        <v>221</v>
      </c>
      <c r="BD1093" s="52" t="s">
        <v>276</v>
      </c>
      <c r="BM1093" s="1" t="s">
        <v>527</v>
      </c>
      <c r="BN1093" s="68" t="s">
        <v>639</v>
      </c>
      <c r="BO1093" s="85"/>
      <c r="BP1093" s="115"/>
      <c r="BQ1093" s="114"/>
    </row>
    <row r="1094" spans="55:69">
      <c r="BC1094" s="63" t="s">
        <v>222</v>
      </c>
      <c r="BD1094" s="52" t="s">
        <v>198</v>
      </c>
      <c r="BM1094" s="1" t="s">
        <v>528</v>
      </c>
      <c r="BN1094" s="68" t="s">
        <v>640</v>
      </c>
      <c r="BO1094" s="85"/>
      <c r="BP1094" s="124"/>
      <c r="BQ1094" s="121"/>
    </row>
    <row r="1095" spans="55:69">
      <c r="BC1095" s="63" t="s">
        <v>223</v>
      </c>
      <c r="BD1095" s="52" t="s">
        <v>199</v>
      </c>
      <c r="BM1095" s="1" t="s">
        <v>529</v>
      </c>
      <c r="BN1095" s="68" t="s">
        <v>641</v>
      </c>
      <c r="BO1095" s="85"/>
      <c r="BP1095" s="115"/>
      <c r="BQ1095" s="121"/>
    </row>
    <row r="1096" spans="55:69">
      <c r="BC1096" s="63" t="s">
        <v>224</v>
      </c>
      <c r="BD1096" s="52" t="s">
        <v>277</v>
      </c>
      <c r="BM1096" s="1" t="s">
        <v>530</v>
      </c>
      <c r="BN1096" s="68" t="s">
        <v>642</v>
      </c>
      <c r="BO1096" s="91"/>
      <c r="BP1096" s="124"/>
      <c r="BQ1096" s="121"/>
    </row>
    <row r="1097" spans="55:69">
      <c r="BC1097" s="63" t="s">
        <v>225</v>
      </c>
      <c r="BD1097" s="52" t="s">
        <v>278</v>
      </c>
      <c r="BM1097" s="1" t="s">
        <v>531</v>
      </c>
      <c r="BN1097" s="68" t="s">
        <v>643</v>
      </c>
      <c r="BO1097" s="91"/>
      <c r="BP1097" s="113"/>
      <c r="BQ1097" s="114"/>
    </row>
    <row r="1098" spans="55:69">
      <c r="BC1098" s="63" t="s">
        <v>226</v>
      </c>
      <c r="BD1098" s="52" t="s">
        <v>279</v>
      </c>
      <c r="BM1098" s="1" t="s">
        <v>532</v>
      </c>
      <c r="BN1098" s="68" t="s">
        <v>644</v>
      </c>
      <c r="BO1098" s="84"/>
      <c r="BP1098" s="113"/>
      <c r="BQ1098" s="122"/>
    </row>
    <row r="1099" spans="55:69">
      <c r="BC1099" s="63" t="s">
        <v>227</v>
      </c>
      <c r="BD1099" s="52" t="s">
        <v>285</v>
      </c>
      <c r="BE1099" s="67" t="s">
        <v>6</v>
      </c>
      <c r="BM1099" s="1" t="s">
        <v>533</v>
      </c>
      <c r="BN1099" s="68" t="s">
        <v>645</v>
      </c>
      <c r="BO1099" s="91"/>
      <c r="BP1099" s="113"/>
      <c r="BQ1099" s="122"/>
    </row>
    <row r="1100" spans="55:69">
      <c r="BC1100" s="63" t="s">
        <v>228</v>
      </c>
      <c r="BD1100" s="52" t="s">
        <v>280</v>
      </c>
      <c r="BE1100" s="67" t="s">
        <v>252</v>
      </c>
      <c r="BM1100" s="1" t="s">
        <v>534</v>
      </c>
      <c r="BN1100" s="68" t="s">
        <v>646</v>
      </c>
      <c r="BO1100" s="90"/>
      <c r="BP1100" s="13"/>
    </row>
    <row r="1101" spans="55:69">
      <c r="BC1101" s="63" t="s">
        <v>229</v>
      </c>
      <c r="BD1101" s="52" t="s">
        <v>281</v>
      </c>
      <c r="BE1101" s="67" t="s">
        <v>6</v>
      </c>
      <c r="BM1101" s="1" t="s">
        <v>535</v>
      </c>
      <c r="BN1101" s="68" t="s">
        <v>647</v>
      </c>
      <c r="BO1101" s="91"/>
      <c r="BP1101" s="13"/>
    </row>
    <row r="1102" spans="55:69">
      <c r="BC1102" s="63" t="s">
        <v>230</v>
      </c>
      <c r="BD1102" s="52" t="s">
        <v>282</v>
      </c>
      <c r="BE1102" s="67" t="s">
        <v>6</v>
      </c>
      <c r="BM1102" s="1" t="s">
        <v>536</v>
      </c>
      <c r="BN1102" s="68" t="s">
        <v>648</v>
      </c>
      <c r="BO1102" s="91"/>
      <c r="BP1102" s="13"/>
    </row>
    <row r="1103" spans="55:69">
      <c r="BC1103" s="63" t="s">
        <v>231</v>
      </c>
      <c r="BD1103" s="59" t="s">
        <v>283</v>
      </c>
      <c r="BE1103" s="59" t="s">
        <v>211</v>
      </c>
      <c r="BM1103" s="1" t="s">
        <v>537</v>
      </c>
      <c r="BN1103" s="68" t="s">
        <v>649</v>
      </c>
      <c r="BO1103" s="84"/>
      <c r="BP1103" s="13"/>
    </row>
    <row r="1104" spans="55:69" ht="15.75" thickBot="1">
      <c r="BM1104" s="1" t="s">
        <v>538</v>
      </c>
      <c r="BN1104" s="68" t="s">
        <v>650</v>
      </c>
      <c r="BO1104" s="91"/>
      <c r="BP1104" s="13"/>
    </row>
    <row r="1105" spans="55:68">
      <c r="BC1105" s="315" t="s">
        <v>243</v>
      </c>
      <c r="BD1105" s="316"/>
      <c r="BE1105" s="43" t="s">
        <v>261</v>
      </c>
      <c r="BM1105" s="1" t="s">
        <v>539</v>
      </c>
      <c r="BN1105" s="68" t="s">
        <v>651</v>
      </c>
      <c r="BO1105" s="91"/>
      <c r="BP1105" s="13"/>
    </row>
    <row r="1106" spans="55:68">
      <c r="BC1106" s="51" t="s">
        <v>156</v>
      </c>
      <c r="BD1106" s="60" t="s">
        <v>263</v>
      </c>
      <c r="BE1106" s="45" t="s">
        <v>158</v>
      </c>
      <c r="BM1106" s="1" t="s">
        <v>540</v>
      </c>
      <c r="BN1106" s="68" t="s">
        <v>652</v>
      </c>
      <c r="BO1106" s="84"/>
      <c r="BP1106" s="13"/>
    </row>
    <row r="1107" spans="55:68">
      <c r="BC1107" s="51" t="s">
        <v>156</v>
      </c>
      <c r="BD1107" s="60" t="s">
        <v>263</v>
      </c>
      <c r="BE1107" s="45" t="s">
        <v>159</v>
      </c>
      <c r="BM1107" s="1" t="s">
        <v>541</v>
      </c>
      <c r="BN1107" s="68" t="s">
        <v>653</v>
      </c>
      <c r="BO1107" s="84"/>
      <c r="BP1107" s="13"/>
    </row>
    <row r="1108" spans="55:68">
      <c r="BC1108" s="51" t="s">
        <v>160</v>
      </c>
      <c r="BD1108" s="60" t="s">
        <v>264</v>
      </c>
      <c r="BE1108" s="46" t="s">
        <v>161</v>
      </c>
      <c r="BM1108" s="1" t="s">
        <v>542</v>
      </c>
      <c r="BN1108" s="68" t="s">
        <v>654</v>
      </c>
      <c r="BO1108" s="80"/>
      <c r="BP1108" s="13"/>
    </row>
    <row r="1109" spans="55:68" ht="15.75">
      <c r="BC1109" s="51" t="s">
        <v>160</v>
      </c>
      <c r="BD1109" s="60" t="s">
        <v>264</v>
      </c>
      <c r="BE1109" s="47" t="s">
        <v>162</v>
      </c>
      <c r="BM1109" s="1" t="s">
        <v>543</v>
      </c>
      <c r="BN1109" s="68" t="s">
        <v>655</v>
      </c>
      <c r="BO1109" s="80"/>
      <c r="BP1109" s="13"/>
    </row>
    <row r="1110" spans="55:68" ht="15.75">
      <c r="BC1110" s="51" t="s">
        <v>160</v>
      </c>
      <c r="BD1110" s="60" t="s">
        <v>264</v>
      </c>
      <c r="BE1110" s="47" t="s">
        <v>163</v>
      </c>
      <c r="BM1110" s="1" t="s">
        <v>544</v>
      </c>
      <c r="BN1110" s="68" t="s">
        <v>656</v>
      </c>
      <c r="BO1110" s="80"/>
      <c r="BP1110" s="13"/>
    </row>
    <row r="1111" spans="55:68" ht="15.75">
      <c r="BC1111" s="51" t="s">
        <v>160</v>
      </c>
      <c r="BD1111" s="60" t="s">
        <v>264</v>
      </c>
      <c r="BE1111" s="48" t="s">
        <v>164</v>
      </c>
      <c r="BM1111" s="1" t="s">
        <v>545</v>
      </c>
      <c r="BN1111" s="68" t="s">
        <v>657</v>
      </c>
      <c r="BO1111" s="80"/>
      <c r="BP1111" s="13"/>
    </row>
    <row r="1112" spans="55:68">
      <c r="BC1112" s="51" t="s">
        <v>165</v>
      </c>
      <c r="BD1112" s="8" t="s">
        <v>265</v>
      </c>
      <c r="BE1112" s="49" t="s">
        <v>167</v>
      </c>
      <c r="BM1112" s="1" t="s">
        <v>546</v>
      </c>
      <c r="BN1112" s="68" t="s">
        <v>658</v>
      </c>
      <c r="BO1112" s="94"/>
      <c r="BP1112" s="13"/>
    </row>
    <row r="1113" spans="55:68">
      <c r="BC1113" s="51" t="s">
        <v>165</v>
      </c>
      <c r="BD1113" s="8" t="s">
        <v>265</v>
      </c>
      <c r="BE1113" s="49" t="s">
        <v>168</v>
      </c>
      <c r="BM1113" s="1" t="s">
        <v>547</v>
      </c>
      <c r="BN1113" s="68" t="s">
        <v>659</v>
      </c>
      <c r="BO1113" s="94"/>
      <c r="BP1113" s="13"/>
    </row>
    <row r="1114" spans="55:68" ht="15.75">
      <c r="BC1114" s="51" t="s">
        <v>165</v>
      </c>
      <c r="BD1114" s="8" t="s">
        <v>265</v>
      </c>
      <c r="BE1114" s="50" t="s">
        <v>169</v>
      </c>
      <c r="BM1114" s="1" t="s">
        <v>548</v>
      </c>
      <c r="BN1114" s="68" t="s">
        <v>660</v>
      </c>
      <c r="BO1114" s="94"/>
      <c r="BP1114" s="13"/>
    </row>
    <row r="1115" spans="55:68" ht="15.75">
      <c r="BC1115" s="51" t="s">
        <v>165</v>
      </c>
      <c r="BD1115" s="8" t="s">
        <v>265</v>
      </c>
      <c r="BE1115" s="48" t="s">
        <v>170</v>
      </c>
      <c r="BM1115" s="1" t="s">
        <v>549</v>
      </c>
      <c r="BN1115" s="68" t="s">
        <v>661</v>
      </c>
      <c r="BO1115" s="94"/>
      <c r="BP1115" s="13"/>
    </row>
    <row r="1116" spans="55:68" ht="15.75">
      <c r="BC1116" s="51" t="s">
        <v>165</v>
      </c>
      <c r="BD1116" s="8" t="s">
        <v>265</v>
      </c>
      <c r="BE1116" s="48" t="s">
        <v>171</v>
      </c>
      <c r="BM1116" s="1" t="s">
        <v>550</v>
      </c>
      <c r="BN1116" s="68" t="s">
        <v>662</v>
      </c>
      <c r="BO1116" s="94"/>
      <c r="BP1116" s="13"/>
    </row>
    <row r="1117" spans="55:68" ht="15.75">
      <c r="BC1117" s="51" t="s">
        <v>165</v>
      </c>
      <c r="BD1117" s="8" t="s">
        <v>265</v>
      </c>
      <c r="BE1117" s="48" t="s">
        <v>172</v>
      </c>
      <c r="BM1117" s="1" t="s">
        <v>551</v>
      </c>
      <c r="BN1117" s="68" t="s">
        <v>663</v>
      </c>
      <c r="BO1117" s="94"/>
      <c r="BP1117" s="13"/>
    </row>
    <row r="1118" spans="55:68" ht="31.5">
      <c r="BC1118" s="51" t="s">
        <v>165</v>
      </c>
      <c r="BD1118" s="8" t="s">
        <v>265</v>
      </c>
      <c r="BE1118" s="48" t="s">
        <v>173</v>
      </c>
      <c r="BM1118" s="1" t="s">
        <v>552</v>
      </c>
      <c r="BN1118" s="68" t="s">
        <v>664</v>
      </c>
      <c r="BO1118" s="94"/>
      <c r="BP1118" s="13"/>
    </row>
    <row r="1119" spans="55:68" ht="15.75">
      <c r="BC1119" s="51" t="s">
        <v>165</v>
      </c>
      <c r="BD1119" s="8" t="s">
        <v>265</v>
      </c>
      <c r="BE1119" s="48" t="s">
        <v>174</v>
      </c>
      <c r="BM1119" s="1" t="s">
        <v>553</v>
      </c>
      <c r="BN1119" s="68" t="s">
        <v>665</v>
      </c>
      <c r="BO1119" s="94"/>
      <c r="BP1119" s="13"/>
    </row>
    <row r="1120" spans="55:68" ht="31.5">
      <c r="BC1120" s="51" t="s">
        <v>165</v>
      </c>
      <c r="BD1120" s="8" t="s">
        <v>265</v>
      </c>
      <c r="BE1120" s="48" t="s">
        <v>175</v>
      </c>
      <c r="BM1120" s="1" t="s">
        <v>554</v>
      </c>
      <c r="BN1120" s="68" t="s">
        <v>666</v>
      </c>
      <c r="BO1120" s="80"/>
      <c r="BP1120" s="13"/>
    </row>
    <row r="1121" spans="55:68">
      <c r="BC1121" s="51" t="s">
        <v>176</v>
      </c>
      <c r="BD1121" s="52" t="s">
        <v>177</v>
      </c>
      <c r="BE1121" s="52" t="s">
        <v>177</v>
      </c>
      <c r="BM1121" s="1" t="s">
        <v>329</v>
      </c>
      <c r="BN1121" s="68" t="s">
        <v>667</v>
      </c>
      <c r="BO1121" s="91"/>
      <c r="BP1121" s="13"/>
    </row>
    <row r="1122" spans="55:68" ht="15.75">
      <c r="BC1122" s="51" t="s">
        <v>180</v>
      </c>
      <c r="BD1122" s="52" t="s">
        <v>181</v>
      </c>
      <c r="BE1122" s="65" t="s">
        <v>244</v>
      </c>
      <c r="BN1122" s="68" t="s">
        <v>668</v>
      </c>
      <c r="BO1122" s="95"/>
      <c r="BP1122" s="13"/>
    </row>
    <row r="1123" spans="55:68" ht="15.75">
      <c r="BC1123" s="51" t="s">
        <v>182</v>
      </c>
      <c r="BD1123" s="52" t="s">
        <v>183</v>
      </c>
      <c r="BE1123" s="65" t="s">
        <v>6</v>
      </c>
      <c r="BN1123" s="68" t="s">
        <v>669</v>
      </c>
      <c r="BO1123" s="96"/>
      <c r="BP1123" s="13"/>
    </row>
    <row r="1124" spans="55:68" ht="15.75">
      <c r="BC1124" s="51" t="s">
        <v>184</v>
      </c>
      <c r="BD1124" s="52" t="s">
        <v>72</v>
      </c>
      <c r="BE1124" s="65" t="s">
        <v>245</v>
      </c>
      <c r="BN1124" s="68" t="s">
        <v>670</v>
      </c>
      <c r="BO1124" s="97"/>
      <c r="BP1124" s="13"/>
    </row>
    <row r="1125" spans="55:68" ht="15.75">
      <c r="BC1125" s="51" t="s">
        <v>185</v>
      </c>
      <c r="BD1125" s="52" t="s">
        <v>186</v>
      </c>
      <c r="BE1125" s="65" t="s">
        <v>246</v>
      </c>
      <c r="BN1125" s="68" t="s">
        <v>671</v>
      </c>
      <c r="BO1125" s="97"/>
      <c r="BP1125" s="13"/>
    </row>
    <row r="1126" spans="55:68" ht="15.75">
      <c r="BC1126" s="51" t="s">
        <v>187</v>
      </c>
      <c r="BD1126" s="52" t="s">
        <v>188</v>
      </c>
      <c r="BE1126" s="65" t="s">
        <v>247</v>
      </c>
      <c r="BN1126" s="68" t="s">
        <v>672</v>
      </c>
      <c r="BO1126" s="96"/>
      <c r="BP1126" s="13"/>
    </row>
    <row r="1127" spans="55:68" ht="15.75">
      <c r="BC1127" s="55">
        <v>10</v>
      </c>
      <c r="BD1127" s="52" t="s">
        <v>189</v>
      </c>
      <c r="BE1127" s="65" t="s">
        <v>248</v>
      </c>
      <c r="BN1127" s="68" t="s">
        <v>673</v>
      </c>
      <c r="BO1127" s="81"/>
      <c r="BP1127" s="13"/>
    </row>
    <row r="1128" spans="55:68" ht="15.75">
      <c r="BC1128" s="55">
        <v>10</v>
      </c>
      <c r="BD1128" s="52" t="s">
        <v>189</v>
      </c>
      <c r="BE1128" s="65" t="s">
        <v>833</v>
      </c>
      <c r="BN1128" s="68" t="s">
        <v>674</v>
      </c>
      <c r="BO1128" s="97"/>
      <c r="BP1128" s="13"/>
    </row>
    <row r="1129" spans="55:68" ht="15.75">
      <c r="BC1129" s="55">
        <v>11</v>
      </c>
      <c r="BD1129" s="52" t="s">
        <v>190</v>
      </c>
      <c r="BE1129" s="65" t="s">
        <v>249</v>
      </c>
      <c r="BN1129" s="68" t="s">
        <v>675</v>
      </c>
      <c r="BO1129" s="81"/>
      <c r="BP1129" s="13"/>
    </row>
    <row r="1130" spans="55:68" ht="15.75">
      <c r="BC1130" s="55">
        <v>11</v>
      </c>
      <c r="BD1130" s="52" t="s">
        <v>190</v>
      </c>
      <c r="BE1130" s="65" t="s">
        <v>268</v>
      </c>
      <c r="BN1130" s="68" t="s">
        <v>676</v>
      </c>
      <c r="BO1130" s="81"/>
      <c r="BP1130" s="13"/>
    </row>
    <row r="1131" spans="55:68" ht="15.75">
      <c r="BC1131" s="55">
        <v>12</v>
      </c>
      <c r="BD1131" s="52" t="s">
        <v>266</v>
      </c>
      <c r="BE1131" s="65" t="s">
        <v>250</v>
      </c>
      <c r="BN1131" s="68" t="s">
        <v>677</v>
      </c>
      <c r="BO1131" s="80"/>
      <c r="BP1131" s="13"/>
    </row>
    <row r="1132" spans="55:68" ht="15.75">
      <c r="BC1132" s="55">
        <v>12</v>
      </c>
      <c r="BD1132" s="52" t="s">
        <v>266</v>
      </c>
      <c r="BE1132" s="65" t="s">
        <v>244</v>
      </c>
      <c r="BN1132" s="68" t="s">
        <v>678</v>
      </c>
      <c r="BO1132" s="84"/>
      <c r="BP1132" s="13"/>
    </row>
    <row r="1133" spans="55:68" ht="15.75">
      <c r="BC1133" s="55">
        <v>12</v>
      </c>
      <c r="BD1133" s="52" t="s">
        <v>266</v>
      </c>
      <c r="BE1133" s="65" t="s">
        <v>251</v>
      </c>
      <c r="BN1133" s="68" t="s">
        <v>679</v>
      </c>
      <c r="BO1133" s="84"/>
      <c r="BP1133" s="13"/>
    </row>
    <row r="1134" spans="55:68">
      <c r="BC1134" s="55">
        <v>13</v>
      </c>
      <c r="BD1134" s="52" t="s">
        <v>192</v>
      </c>
      <c r="BE1134" s="52" t="s">
        <v>252</v>
      </c>
      <c r="BN1134" s="68" t="s">
        <v>680</v>
      </c>
      <c r="BO1134" s="84"/>
      <c r="BP1134" s="13"/>
    </row>
    <row r="1135" spans="55:68">
      <c r="BC1135" s="55">
        <v>14</v>
      </c>
      <c r="BD1135" s="52" t="s">
        <v>193</v>
      </c>
      <c r="BE1135" s="52" t="s">
        <v>253</v>
      </c>
      <c r="BN1135" s="68" t="s">
        <v>681</v>
      </c>
      <c r="BO1135" s="84"/>
      <c r="BP1135" s="13"/>
    </row>
    <row r="1136" spans="55:68">
      <c r="BC1136" s="55">
        <v>15</v>
      </c>
      <c r="BD1136" s="52" t="s">
        <v>194</v>
      </c>
      <c r="BE1136" s="52" t="s">
        <v>410</v>
      </c>
      <c r="BN1136" s="68" t="s">
        <v>682</v>
      </c>
      <c r="BO1136" s="84"/>
      <c r="BP1136" s="13"/>
    </row>
    <row r="1137" spans="55:68">
      <c r="BC1137" s="55">
        <v>16</v>
      </c>
      <c r="BD1137" s="52" t="s">
        <v>195</v>
      </c>
      <c r="BE1137" s="52" t="s">
        <v>195</v>
      </c>
      <c r="BN1137" s="68" t="s">
        <v>683</v>
      </c>
      <c r="BO1137" s="84"/>
      <c r="BP1137" s="13"/>
    </row>
    <row r="1138" spans="55:68">
      <c r="BC1138" s="55">
        <v>17</v>
      </c>
      <c r="BD1138" s="52" t="s">
        <v>196</v>
      </c>
      <c r="BE1138" s="66" t="s">
        <v>254</v>
      </c>
      <c r="BN1138" s="68" t="s">
        <v>684</v>
      </c>
      <c r="BO1138" s="82"/>
      <c r="BP1138" s="13"/>
    </row>
    <row r="1139" spans="55:68">
      <c r="BC1139" s="55">
        <v>18</v>
      </c>
      <c r="BD1139" s="52" t="s">
        <v>197</v>
      </c>
      <c r="BE1139" s="66" t="s">
        <v>255</v>
      </c>
      <c r="BN1139" s="68" t="s">
        <v>685</v>
      </c>
      <c r="BO1139" s="82"/>
      <c r="BP1139" s="13"/>
    </row>
    <row r="1140" spans="55:68">
      <c r="BC1140" s="55">
        <v>19</v>
      </c>
      <c r="BD1140" s="52" t="s">
        <v>198</v>
      </c>
      <c r="BE1140" s="52" t="s">
        <v>256</v>
      </c>
      <c r="BN1140" s="68" t="s">
        <v>686</v>
      </c>
      <c r="BO1140" s="82"/>
      <c r="BP1140" s="13"/>
    </row>
    <row r="1141" spans="55:68">
      <c r="BC1141" s="55">
        <v>20</v>
      </c>
      <c r="BD1141" s="52" t="s">
        <v>199</v>
      </c>
      <c r="BE1141" s="52" t="s">
        <v>257</v>
      </c>
      <c r="BN1141" s="68" t="s">
        <v>687</v>
      </c>
      <c r="BO1141" s="84"/>
      <c r="BP1141" s="13"/>
    </row>
    <row r="1142" spans="55:68">
      <c r="BC1142" s="55">
        <v>21</v>
      </c>
      <c r="BD1142" s="52" t="s">
        <v>200</v>
      </c>
      <c r="BE1142" s="52" t="s">
        <v>258</v>
      </c>
      <c r="BN1142" s="68" t="s">
        <v>687</v>
      </c>
      <c r="BO1142" s="91"/>
      <c r="BP1142" s="13"/>
    </row>
    <row r="1143" spans="55:68">
      <c r="BC1143" s="55">
        <v>21</v>
      </c>
      <c r="BD1143" s="52" t="s">
        <v>200</v>
      </c>
      <c r="BE1143" s="52" t="s">
        <v>267</v>
      </c>
      <c r="BN1143" s="68" t="s">
        <v>688</v>
      </c>
      <c r="BO1143" s="84"/>
      <c r="BP1143" s="13"/>
    </row>
    <row r="1144" spans="55:68">
      <c r="BC1144" s="55" t="s">
        <v>225</v>
      </c>
      <c r="BD1144" s="52" t="s">
        <v>284</v>
      </c>
      <c r="BE1144" s="52" t="s">
        <v>259</v>
      </c>
      <c r="BN1144" s="68" t="s">
        <v>689</v>
      </c>
      <c r="BO1144" s="85"/>
      <c r="BP1144" s="13"/>
    </row>
    <row r="1145" spans="55:68">
      <c r="BC1145" s="55">
        <v>23</v>
      </c>
      <c r="BD1145" s="52" t="s">
        <v>279</v>
      </c>
      <c r="BE1145" s="52" t="s">
        <v>260</v>
      </c>
      <c r="BN1145" s="68" t="s">
        <v>690</v>
      </c>
      <c r="BO1145" s="81"/>
      <c r="BP1145" s="13"/>
    </row>
    <row r="1146" spans="55:68">
      <c r="BC1146" s="55" t="s">
        <v>227</v>
      </c>
      <c r="BD1146" s="52" t="s">
        <v>285</v>
      </c>
      <c r="BE1146" s="67" t="s">
        <v>6</v>
      </c>
      <c r="BN1146" s="68" t="s">
        <v>691</v>
      </c>
      <c r="BO1146" s="81"/>
      <c r="BP1146" s="13"/>
    </row>
    <row r="1147" spans="55:68">
      <c r="BC1147" s="55" t="s">
        <v>228</v>
      </c>
      <c r="BD1147" s="52" t="s">
        <v>280</v>
      </c>
      <c r="BE1147" s="67" t="s">
        <v>252</v>
      </c>
      <c r="BN1147" s="68" t="s">
        <v>692</v>
      </c>
      <c r="BO1147" s="81"/>
      <c r="BP1147" s="13"/>
    </row>
    <row r="1148" spans="55:68">
      <c r="BC1148" s="55" t="s">
        <v>229</v>
      </c>
      <c r="BD1148" s="52" t="s">
        <v>281</v>
      </c>
      <c r="BE1148" s="67" t="s">
        <v>6</v>
      </c>
      <c r="BN1148" s="68" t="s">
        <v>693</v>
      </c>
      <c r="BO1148" s="93"/>
      <c r="BP1148" s="13"/>
    </row>
    <row r="1149" spans="55:68">
      <c r="BC1149" s="55" t="s">
        <v>230</v>
      </c>
      <c r="BD1149" s="52" t="s">
        <v>282</v>
      </c>
      <c r="BE1149" s="67" t="s">
        <v>6</v>
      </c>
      <c r="BN1149" s="68" t="s">
        <v>694</v>
      </c>
      <c r="BO1149" s="81"/>
      <c r="BP1149" s="13"/>
    </row>
    <row r="1150" spans="55:68">
      <c r="BC1150" s="58" t="s">
        <v>231</v>
      </c>
      <c r="BD1150" s="59" t="s">
        <v>283</v>
      </c>
      <c r="BE1150" s="59" t="s">
        <v>211</v>
      </c>
      <c r="BN1150" s="68" t="s">
        <v>695</v>
      </c>
      <c r="BO1150" s="81"/>
      <c r="BP1150" s="13"/>
    </row>
    <row r="1151" spans="55:68">
      <c r="BN1151" s="68" t="s">
        <v>696</v>
      </c>
      <c r="BO1151" s="81"/>
      <c r="BP1151" s="13"/>
    </row>
    <row r="1152" spans="55:68">
      <c r="BN1152" s="68" t="s">
        <v>697</v>
      </c>
      <c r="BO1152" s="85"/>
      <c r="BP1152" s="13"/>
    </row>
    <row r="1153" spans="66:68">
      <c r="BN1153" s="68" t="s">
        <v>698</v>
      </c>
      <c r="BO1153" s="91"/>
      <c r="BP1153" s="13"/>
    </row>
    <row r="1154" spans="66:68">
      <c r="BN1154" s="68" t="s">
        <v>699</v>
      </c>
      <c r="BO1154" s="91"/>
      <c r="BP1154" s="13"/>
    </row>
    <row r="1155" spans="66:68">
      <c r="BN1155" s="68" t="s">
        <v>700</v>
      </c>
      <c r="BO1155" s="91"/>
      <c r="BP1155" s="13"/>
    </row>
    <row r="1156" spans="66:68">
      <c r="BN1156" s="68" t="s">
        <v>701</v>
      </c>
      <c r="BO1156" s="82"/>
      <c r="BP1156" s="13"/>
    </row>
    <row r="1157" spans="66:68">
      <c r="BN1157" s="68" t="s">
        <v>702</v>
      </c>
      <c r="BO1157" s="82"/>
      <c r="BP1157" s="13"/>
    </row>
    <row r="1158" spans="66:68">
      <c r="BN1158" s="68" t="s">
        <v>703</v>
      </c>
      <c r="BO1158" s="82"/>
      <c r="BP1158" s="13"/>
    </row>
    <row r="1159" spans="66:68">
      <c r="BN1159" s="68" t="s">
        <v>704</v>
      </c>
      <c r="BO1159" s="82"/>
      <c r="BP1159" s="13"/>
    </row>
    <row r="1160" spans="66:68">
      <c r="BN1160" s="68" t="s">
        <v>704</v>
      </c>
      <c r="BO1160" s="82"/>
      <c r="BP1160" s="13"/>
    </row>
    <row r="1161" spans="66:68">
      <c r="BN1161" s="68" t="s">
        <v>705</v>
      </c>
      <c r="BO1161" s="82"/>
      <c r="BP1161" s="13"/>
    </row>
    <row r="1162" spans="66:68">
      <c r="BN1162" s="68" t="s">
        <v>706</v>
      </c>
      <c r="BO1162" s="82"/>
      <c r="BP1162" s="13"/>
    </row>
    <row r="1163" spans="66:68">
      <c r="BN1163" s="68" t="s">
        <v>707</v>
      </c>
      <c r="BO1163" s="98"/>
      <c r="BP1163" s="13"/>
    </row>
    <row r="1164" spans="66:68">
      <c r="BN1164" s="68" t="s">
        <v>708</v>
      </c>
      <c r="BO1164" s="99"/>
      <c r="BP1164" s="13"/>
    </row>
    <row r="1165" spans="66:68">
      <c r="BN1165" s="68" t="s">
        <v>708</v>
      </c>
      <c r="BO1165" s="98"/>
      <c r="BP1165" s="13"/>
    </row>
    <row r="1166" spans="66:68">
      <c r="BN1166" s="68" t="s">
        <v>709</v>
      </c>
      <c r="BO1166" s="99"/>
      <c r="BP1166" s="13"/>
    </row>
    <row r="1167" spans="66:68">
      <c r="BN1167" s="68" t="s">
        <v>710</v>
      </c>
      <c r="BO1167" s="98"/>
      <c r="BP1167" s="13"/>
    </row>
    <row r="1168" spans="66:68">
      <c r="BN1168" s="68" t="s">
        <v>710</v>
      </c>
      <c r="BO1168" s="98"/>
      <c r="BP1168" s="13"/>
    </row>
    <row r="1169" spans="66:68">
      <c r="BN1169" s="68" t="s">
        <v>711</v>
      </c>
      <c r="BO1169" s="99"/>
      <c r="BP1169" s="13"/>
    </row>
    <row r="1170" spans="66:68">
      <c r="BN1170" s="68" t="s">
        <v>712</v>
      </c>
      <c r="BO1170" s="98"/>
      <c r="BP1170" s="13"/>
    </row>
    <row r="1171" spans="66:68">
      <c r="BN1171" s="68" t="s">
        <v>713</v>
      </c>
      <c r="BO1171" s="100"/>
      <c r="BP1171" s="13"/>
    </row>
    <row r="1172" spans="66:68">
      <c r="BN1172" s="68" t="s">
        <v>714</v>
      </c>
      <c r="BO1172" s="100"/>
      <c r="BP1172" s="13"/>
    </row>
    <row r="1173" spans="66:68">
      <c r="BN1173" s="68" t="s">
        <v>715</v>
      </c>
      <c r="BO1173" s="100"/>
      <c r="BP1173" s="13"/>
    </row>
    <row r="1174" spans="66:68">
      <c r="BN1174" s="68" t="s">
        <v>716</v>
      </c>
      <c r="BO1174" s="100"/>
      <c r="BP1174" s="13"/>
    </row>
    <row r="1175" spans="66:68">
      <c r="BN1175" s="68" t="s">
        <v>717</v>
      </c>
      <c r="BO1175" s="100"/>
      <c r="BP1175" s="13"/>
    </row>
    <row r="1176" spans="66:68">
      <c r="BN1176" s="68" t="s">
        <v>718</v>
      </c>
      <c r="BO1176" s="101"/>
      <c r="BP1176" s="13"/>
    </row>
    <row r="1177" spans="66:68">
      <c r="BN1177" s="68" t="s">
        <v>719</v>
      </c>
      <c r="BO1177" s="82"/>
      <c r="BP1177" s="13"/>
    </row>
    <row r="1178" spans="66:68">
      <c r="BN1178" s="68" t="s">
        <v>720</v>
      </c>
      <c r="BO1178" s="82"/>
      <c r="BP1178" s="13"/>
    </row>
    <row r="1179" spans="66:68">
      <c r="BN1179" s="68" t="s">
        <v>721</v>
      </c>
      <c r="BO1179" s="82"/>
      <c r="BP1179" s="13"/>
    </row>
    <row r="1180" spans="66:68">
      <c r="BN1180" s="68" t="s">
        <v>722</v>
      </c>
      <c r="BO1180" s="82"/>
      <c r="BP1180" s="13"/>
    </row>
    <row r="1181" spans="66:68">
      <c r="BN1181" s="68" t="s">
        <v>723</v>
      </c>
      <c r="BO1181" s="84"/>
      <c r="BP1181" s="13"/>
    </row>
    <row r="1182" spans="66:68">
      <c r="BN1182" s="68" t="s">
        <v>723</v>
      </c>
      <c r="BO1182" s="80"/>
      <c r="BP1182" s="13"/>
    </row>
    <row r="1183" spans="66:68">
      <c r="BN1183" s="68" t="s">
        <v>724</v>
      </c>
      <c r="BO1183" s="82"/>
      <c r="BP1183" s="13"/>
    </row>
    <row r="1184" spans="66:68">
      <c r="BN1184" s="68" t="s">
        <v>725</v>
      </c>
      <c r="BO1184" s="80"/>
      <c r="BP1184" s="13"/>
    </row>
    <row r="1185" spans="66:68">
      <c r="BN1185" s="68" t="s">
        <v>726</v>
      </c>
      <c r="BO1185" s="84"/>
      <c r="BP1185" s="13"/>
    </row>
    <row r="1186" spans="66:68">
      <c r="BN1186" s="68" t="s">
        <v>727</v>
      </c>
      <c r="BO1186" s="91"/>
      <c r="BP1186" s="13"/>
    </row>
    <row r="1187" spans="66:68">
      <c r="BN1187" s="68" t="s">
        <v>728</v>
      </c>
      <c r="BO1187" s="91"/>
      <c r="BP1187" s="13"/>
    </row>
    <row r="1188" spans="66:68">
      <c r="BN1188" s="68" t="s">
        <v>729</v>
      </c>
      <c r="BO1188" s="91"/>
      <c r="BP1188" s="13"/>
    </row>
    <row r="1189" spans="66:68">
      <c r="BN1189" s="68" t="s">
        <v>730</v>
      </c>
      <c r="BO1189" s="102"/>
      <c r="BP1189" s="13"/>
    </row>
    <row r="1190" spans="66:68">
      <c r="BN1190" s="68" t="s">
        <v>730</v>
      </c>
      <c r="BO1190" s="103"/>
      <c r="BP1190" s="13"/>
    </row>
    <row r="1191" spans="66:68">
      <c r="BN1191" s="68" t="s">
        <v>731</v>
      </c>
      <c r="BO1191" s="95"/>
      <c r="BP1191" s="13"/>
    </row>
    <row r="1192" spans="66:68">
      <c r="BN1192" s="68" t="s">
        <v>732</v>
      </c>
      <c r="BO1192" s="104"/>
      <c r="BP1192" s="13"/>
    </row>
    <row r="1193" spans="66:68">
      <c r="BN1193" s="68" t="s">
        <v>733</v>
      </c>
      <c r="BO1193" s="104"/>
      <c r="BP1193" s="13"/>
    </row>
    <row r="1194" spans="66:68">
      <c r="BN1194" s="68" t="s">
        <v>734</v>
      </c>
      <c r="BO1194" s="105"/>
      <c r="BP1194" s="13"/>
    </row>
    <row r="1195" spans="66:68">
      <c r="BN1195" s="68" t="s">
        <v>735</v>
      </c>
      <c r="BO1195" s="105"/>
      <c r="BP1195" s="13"/>
    </row>
    <row r="1196" spans="66:68">
      <c r="BN1196" s="68" t="s">
        <v>736</v>
      </c>
      <c r="BO1196" s="105"/>
      <c r="BP1196" s="13"/>
    </row>
    <row r="1197" spans="66:68">
      <c r="BN1197" s="68" t="s">
        <v>737</v>
      </c>
      <c r="BO1197" s="95"/>
      <c r="BP1197" s="13"/>
    </row>
    <row r="1198" spans="66:68">
      <c r="BN1198" s="68" t="s">
        <v>738</v>
      </c>
      <c r="BO1198" s="103"/>
      <c r="BP1198" s="13"/>
    </row>
    <row r="1199" spans="66:68">
      <c r="BN1199" s="68" t="s">
        <v>739</v>
      </c>
      <c r="BO1199" s="103"/>
      <c r="BP1199" s="13"/>
    </row>
    <row r="1200" spans="66:68">
      <c r="BN1200" s="68" t="s">
        <v>740</v>
      </c>
      <c r="BO1200" s="103"/>
      <c r="BP1200" s="13"/>
    </row>
    <row r="1201" spans="66:68">
      <c r="BN1201" s="68" t="s">
        <v>741</v>
      </c>
      <c r="BO1201" s="103"/>
      <c r="BP1201" s="13"/>
    </row>
    <row r="1202" spans="66:68">
      <c r="BN1202" s="68" t="s">
        <v>742</v>
      </c>
      <c r="BO1202" s="103"/>
      <c r="BP1202" s="13"/>
    </row>
    <row r="1203" spans="66:68">
      <c r="BN1203" s="68" t="s">
        <v>743</v>
      </c>
      <c r="BO1203" s="103"/>
      <c r="BP1203" s="13"/>
    </row>
    <row r="1204" spans="66:68">
      <c r="BN1204" s="68" t="s">
        <v>744</v>
      </c>
      <c r="BO1204" s="106"/>
      <c r="BP1204" s="13"/>
    </row>
    <row r="1205" spans="66:68">
      <c r="BN1205" s="68" t="s">
        <v>745</v>
      </c>
      <c r="BO1205" s="102"/>
      <c r="BP1205" s="13"/>
    </row>
    <row r="1206" spans="66:68">
      <c r="BN1206" s="68" t="s">
        <v>746</v>
      </c>
      <c r="BO1206" s="102"/>
      <c r="BP1206" s="13"/>
    </row>
    <row r="1207" spans="66:68">
      <c r="BN1207" s="68" t="s">
        <v>747</v>
      </c>
      <c r="BO1207" s="102"/>
      <c r="BP1207" s="13"/>
    </row>
    <row r="1208" spans="66:68">
      <c r="BN1208" s="68" t="s">
        <v>748</v>
      </c>
      <c r="BO1208" s="102"/>
      <c r="BP1208" s="13"/>
    </row>
    <row r="1209" spans="66:68">
      <c r="BN1209" s="68" t="s">
        <v>749</v>
      </c>
      <c r="BO1209" s="107"/>
      <c r="BP1209" s="13"/>
    </row>
    <row r="1210" spans="66:68">
      <c r="BN1210" s="68" t="s">
        <v>750</v>
      </c>
      <c r="BO1210" s="108"/>
      <c r="BP1210" s="13"/>
    </row>
    <row r="1211" spans="66:68">
      <c r="BN1211" s="68" t="s">
        <v>751</v>
      </c>
      <c r="BO1211" s="103"/>
      <c r="BP1211" s="13"/>
    </row>
    <row r="1212" spans="66:68">
      <c r="BN1212" s="68" t="s">
        <v>752</v>
      </c>
      <c r="BO1212" s="103"/>
      <c r="BP1212" s="13"/>
    </row>
    <row r="1213" spans="66:68">
      <c r="BN1213" s="68" t="s">
        <v>753</v>
      </c>
      <c r="BO1213" s="103"/>
      <c r="BP1213" s="13"/>
    </row>
    <row r="1214" spans="66:68">
      <c r="BN1214" s="68" t="s">
        <v>754</v>
      </c>
      <c r="BO1214" s="103"/>
      <c r="BP1214" s="13"/>
    </row>
    <row r="1215" spans="66:68">
      <c r="BN1215" s="68" t="s">
        <v>755</v>
      </c>
      <c r="BO1215" s="103"/>
      <c r="BP1215" s="13"/>
    </row>
    <row r="1216" spans="66:68">
      <c r="BN1216" s="68" t="s">
        <v>756</v>
      </c>
      <c r="BO1216" s="103"/>
      <c r="BP1216" s="13"/>
    </row>
    <row r="1217" spans="66:68">
      <c r="BN1217" s="68" t="s">
        <v>757</v>
      </c>
      <c r="BO1217" s="103"/>
      <c r="BP1217" s="13"/>
    </row>
    <row r="1218" spans="66:68">
      <c r="BN1218" s="68" t="s">
        <v>758</v>
      </c>
      <c r="BO1218" s="103"/>
      <c r="BP1218" s="13"/>
    </row>
    <row r="1219" spans="66:68">
      <c r="BN1219" s="68" t="s">
        <v>759</v>
      </c>
      <c r="BO1219" s="103"/>
      <c r="BP1219" s="13"/>
    </row>
    <row r="1220" spans="66:68">
      <c r="BN1220" s="68" t="s">
        <v>760</v>
      </c>
      <c r="BO1220" s="103"/>
      <c r="BP1220" s="13"/>
    </row>
    <row r="1221" spans="66:68">
      <c r="BN1221" s="68" t="s">
        <v>761</v>
      </c>
      <c r="BO1221" s="103"/>
      <c r="BP1221" s="13"/>
    </row>
    <row r="1222" spans="66:68">
      <c r="BN1222" s="68" t="s">
        <v>762</v>
      </c>
      <c r="BO1222" s="109"/>
      <c r="BP1222" s="13"/>
    </row>
    <row r="1223" spans="66:68">
      <c r="BN1223" s="68" t="s">
        <v>763</v>
      </c>
      <c r="BO1223" s="109"/>
      <c r="BP1223" s="13"/>
    </row>
    <row r="1224" spans="66:68">
      <c r="BN1224" s="68" t="s">
        <v>764</v>
      </c>
      <c r="BO1224" s="105"/>
      <c r="BP1224" s="13"/>
    </row>
    <row r="1225" spans="66:68">
      <c r="BN1225" s="68" t="s">
        <v>765</v>
      </c>
      <c r="BO1225" s="105"/>
      <c r="BP1225" s="13"/>
    </row>
    <row r="1226" spans="66:68">
      <c r="BN1226" s="68" t="s">
        <v>766</v>
      </c>
      <c r="BO1226" s="102"/>
      <c r="BP1226" s="13"/>
    </row>
    <row r="1227" spans="66:68">
      <c r="BN1227" s="68" t="s">
        <v>767</v>
      </c>
      <c r="BO1227" s="102"/>
      <c r="BP1227" s="13"/>
    </row>
    <row r="1228" spans="66:68">
      <c r="BN1228" s="68" t="s">
        <v>768</v>
      </c>
      <c r="BO1228" s="105"/>
      <c r="BP1228" s="13"/>
    </row>
    <row r="1229" spans="66:68">
      <c r="BN1229" s="68" t="s">
        <v>769</v>
      </c>
      <c r="BO1229" s="105"/>
      <c r="BP1229" s="13"/>
    </row>
    <row r="1230" spans="66:68">
      <c r="BN1230" s="68" t="s">
        <v>770</v>
      </c>
      <c r="BO1230" s="83"/>
      <c r="BP1230" s="13"/>
    </row>
    <row r="1231" spans="66:68">
      <c r="BN1231" s="68" t="s">
        <v>771</v>
      </c>
      <c r="BO1231" s="83"/>
      <c r="BP1231" s="13"/>
    </row>
    <row r="1232" spans="66:68">
      <c r="BN1232" s="68" t="s">
        <v>772</v>
      </c>
      <c r="BO1232" s="88"/>
      <c r="BP1232" s="13"/>
    </row>
    <row r="1233" spans="66:68">
      <c r="BN1233" s="68" t="s">
        <v>773</v>
      </c>
      <c r="BO1233" s="83"/>
      <c r="BP1233" s="13"/>
    </row>
    <row r="1234" spans="66:68">
      <c r="BN1234" s="68" t="s">
        <v>774</v>
      </c>
      <c r="BO1234" s="83"/>
      <c r="BP1234" s="13"/>
    </row>
    <row r="1235" spans="66:68">
      <c r="BN1235" s="68" t="s">
        <v>775</v>
      </c>
      <c r="BO1235" s="93"/>
      <c r="BP1235" s="13"/>
    </row>
    <row r="1236" spans="66:68">
      <c r="BN1236" s="68" t="s">
        <v>776</v>
      </c>
      <c r="BO1236" s="83"/>
      <c r="BP1236" s="13"/>
    </row>
    <row r="1237" spans="66:68">
      <c r="BN1237" s="68" t="s">
        <v>777</v>
      </c>
      <c r="BO1237" s="93"/>
      <c r="BP1237" s="13"/>
    </row>
    <row r="1238" spans="66:68">
      <c r="BN1238" s="68" t="s">
        <v>778</v>
      </c>
      <c r="BO1238" s="80"/>
      <c r="BP1238" s="13"/>
    </row>
    <row r="1239" spans="66:68">
      <c r="BN1239" s="68" t="s">
        <v>779</v>
      </c>
      <c r="BO1239" s="80"/>
      <c r="BP1239" s="13"/>
    </row>
    <row r="1240" spans="66:68">
      <c r="BN1240" s="68" t="s">
        <v>780</v>
      </c>
      <c r="BO1240" s="80"/>
      <c r="BP1240" s="13"/>
    </row>
    <row r="1241" spans="66:68">
      <c r="BN1241" s="68" t="s">
        <v>781</v>
      </c>
      <c r="BO1241" s="80"/>
      <c r="BP1241" s="13"/>
    </row>
    <row r="1242" spans="66:68">
      <c r="BN1242" s="68" t="s">
        <v>782</v>
      </c>
      <c r="BO1242" s="80"/>
      <c r="BP1242" s="13"/>
    </row>
    <row r="1243" spans="66:68">
      <c r="BN1243" s="68" t="s">
        <v>783</v>
      </c>
      <c r="BO1243" s="80"/>
      <c r="BP1243" s="13"/>
    </row>
    <row r="1244" spans="66:68">
      <c r="BN1244" s="68" t="s">
        <v>784</v>
      </c>
      <c r="BO1244" s="80"/>
      <c r="BP1244" s="13"/>
    </row>
    <row r="1245" spans="66:68">
      <c r="BN1245" s="68" t="s">
        <v>785</v>
      </c>
      <c r="BO1245" s="80"/>
      <c r="BP1245" s="13"/>
    </row>
    <row r="1246" spans="66:68">
      <c r="BN1246" s="68" t="s">
        <v>786</v>
      </c>
      <c r="BO1246" s="102"/>
      <c r="BP1246" s="13"/>
    </row>
    <row r="1247" spans="66:68">
      <c r="BN1247" s="68" t="s">
        <v>787</v>
      </c>
      <c r="BO1247" s="110"/>
      <c r="BP1247" s="13"/>
    </row>
    <row r="1248" spans="66:68">
      <c r="BO1248" s="80"/>
      <c r="BP1248" s="13"/>
    </row>
  </sheetData>
  <sortState ref="BA1001:BB1085">
    <sortCondition ref="BB1001"/>
  </sortState>
  <dataConsolidate/>
  <mergeCells count="161">
    <mergeCell ref="I31:J31"/>
    <mergeCell ref="A35:A36"/>
    <mergeCell ref="L35:N35"/>
    <mergeCell ref="F35:G35"/>
    <mergeCell ref="I35:J35"/>
    <mergeCell ref="F28:G28"/>
    <mergeCell ref="A18:A19"/>
    <mergeCell ref="B18:B19"/>
    <mergeCell ref="F18:G18"/>
    <mergeCell ref="I18:J18"/>
    <mergeCell ref="L18:N18"/>
    <mergeCell ref="F29:G29"/>
    <mergeCell ref="I28:J28"/>
    <mergeCell ref="I29:J29"/>
    <mergeCell ref="L28:N28"/>
    <mergeCell ref="L29:N29"/>
    <mergeCell ref="A22:A23"/>
    <mergeCell ref="F22:G22"/>
    <mergeCell ref="I22:J22"/>
    <mergeCell ref="L22:N22"/>
    <mergeCell ref="A24:A26"/>
    <mergeCell ref="F24:G24"/>
    <mergeCell ref="I24:J24"/>
    <mergeCell ref="L24:N24"/>
    <mergeCell ref="B22:B23"/>
    <mergeCell ref="B24:B26"/>
    <mergeCell ref="F40:J40"/>
    <mergeCell ref="F25:G25"/>
    <mergeCell ref="I25:J25"/>
    <mergeCell ref="L25:N25"/>
    <mergeCell ref="BC1105:BD1105"/>
    <mergeCell ref="BC1006:BF1006"/>
    <mergeCell ref="BC1008:BC1009"/>
    <mergeCell ref="BD1008:BD1009"/>
    <mergeCell ref="BC1010:BC1013"/>
    <mergeCell ref="BD1010:BD1013"/>
    <mergeCell ref="BF1010:BF1013"/>
    <mergeCell ref="BC1014:BC1022"/>
    <mergeCell ref="BD1014:BD1022"/>
    <mergeCell ref="I26:J26"/>
    <mergeCell ref="I27:J27"/>
    <mergeCell ref="L36:N36"/>
    <mergeCell ref="I32:J32"/>
    <mergeCell ref="I36:J36"/>
    <mergeCell ref="I33:J33"/>
    <mergeCell ref="I37:J37"/>
    <mergeCell ref="B35:B36"/>
    <mergeCell ref="F30:G30"/>
    <mergeCell ref="F31:G31"/>
    <mergeCell ref="F34:G34"/>
    <mergeCell ref="I30:J30"/>
    <mergeCell ref="W44:X44"/>
    <mergeCell ref="A47:B47"/>
    <mergeCell ref="N44:O44"/>
    <mergeCell ref="P43:Q43"/>
    <mergeCell ref="L20:N20"/>
    <mergeCell ref="C41:C42"/>
    <mergeCell ref="D41:D42"/>
    <mergeCell ref="E41:E42"/>
    <mergeCell ref="F41:F42"/>
    <mergeCell ref="G41:H42"/>
    <mergeCell ref="I41:I42"/>
    <mergeCell ref="J41:J42"/>
    <mergeCell ref="K40:K42"/>
    <mergeCell ref="F23:G23"/>
    <mergeCell ref="F27:G27"/>
    <mergeCell ref="F26:G26"/>
    <mergeCell ref="F36:G36"/>
    <mergeCell ref="L42:M42"/>
    <mergeCell ref="L23:N23"/>
    <mergeCell ref="I23:J23"/>
    <mergeCell ref="A43:B43"/>
    <mergeCell ref="A39:J39"/>
    <mergeCell ref="L37:N37"/>
    <mergeCell ref="C47:Y47"/>
    <mergeCell ref="E16:E17"/>
    <mergeCell ref="F21:G21"/>
    <mergeCell ref="A45:Y45"/>
    <mergeCell ref="C46:Y46"/>
    <mergeCell ref="K39:Y39"/>
    <mergeCell ref="A40:E40"/>
    <mergeCell ref="S42:T42"/>
    <mergeCell ref="L40:Y40"/>
    <mergeCell ref="N43:O43"/>
    <mergeCell ref="P44:Q44"/>
    <mergeCell ref="Y41:Y42"/>
    <mergeCell ref="N42:O42"/>
    <mergeCell ref="P42:Q42"/>
    <mergeCell ref="L41:Q41"/>
    <mergeCell ref="L43:M43"/>
    <mergeCell ref="L44:M44"/>
    <mergeCell ref="A41:B42"/>
    <mergeCell ref="A44:B44"/>
    <mergeCell ref="R41:V41"/>
    <mergeCell ref="A38:Y38"/>
    <mergeCell ref="A46:B46"/>
    <mergeCell ref="W41:X42"/>
    <mergeCell ref="W43:X43"/>
    <mergeCell ref="I34:J34"/>
    <mergeCell ref="O16:T16"/>
    <mergeCell ref="U16:V16"/>
    <mergeCell ref="W16:X16"/>
    <mergeCell ref="F19:G19"/>
    <mergeCell ref="F33:G33"/>
    <mergeCell ref="L33:N33"/>
    <mergeCell ref="F37:G37"/>
    <mergeCell ref="F32:G32"/>
    <mergeCell ref="L32:N32"/>
    <mergeCell ref="L26:N26"/>
    <mergeCell ref="L27:N27"/>
    <mergeCell ref="L30:N30"/>
    <mergeCell ref="L31:N31"/>
    <mergeCell ref="L34:N34"/>
    <mergeCell ref="I19:J19"/>
    <mergeCell ref="I21:J21"/>
    <mergeCell ref="F16:G17"/>
    <mergeCell ref="H16:H17"/>
    <mergeCell ref="K16:K17"/>
    <mergeCell ref="L16:N17"/>
    <mergeCell ref="L19:N19"/>
    <mergeCell ref="L21:N21"/>
    <mergeCell ref="F20:G20"/>
    <mergeCell ref="B1:T1"/>
    <mergeCell ref="A2:U2"/>
    <mergeCell ref="A3:U3"/>
    <mergeCell ref="A4:U4"/>
    <mergeCell ref="A6:Y6"/>
    <mergeCell ref="K7:M7"/>
    <mergeCell ref="O7:T7"/>
    <mergeCell ref="U7:V7"/>
    <mergeCell ref="W7:Y7"/>
    <mergeCell ref="W2:Y2"/>
    <mergeCell ref="W3:X3"/>
    <mergeCell ref="B7:H7"/>
    <mergeCell ref="A12:Y12"/>
    <mergeCell ref="A14:Y14"/>
    <mergeCell ref="A15:A17"/>
    <mergeCell ref="W15:X15"/>
    <mergeCell ref="B13:C13"/>
    <mergeCell ref="E13:H13"/>
    <mergeCell ref="A8:Y8"/>
    <mergeCell ref="K10:P10"/>
    <mergeCell ref="I20:J20"/>
    <mergeCell ref="Y15:Y17"/>
    <mergeCell ref="W5:X5"/>
    <mergeCell ref="B15:B17"/>
    <mergeCell ref="C15:V15"/>
    <mergeCell ref="C16:C17"/>
    <mergeCell ref="D16:D17"/>
    <mergeCell ref="K11:P11"/>
    <mergeCell ref="B10:I10"/>
    <mergeCell ref="A9:I9"/>
    <mergeCell ref="J9:P9"/>
    <mergeCell ref="B11:D11"/>
    <mergeCell ref="E11:I11"/>
    <mergeCell ref="J13:M13"/>
    <mergeCell ref="N13:O13"/>
    <mergeCell ref="P13:Y13"/>
    <mergeCell ref="Q9:S11"/>
    <mergeCell ref="T9:Y11"/>
    <mergeCell ref="I16:J17"/>
  </mergeCells>
  <dataValidations xWindow="949" yWindow="490" count="30">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$BC$1076:$BC$1103</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$BI$1007:$BI$1050</formula1>
    </dataValidation>
    <dataValidation type="list" allowBlank="1" showInputMessage="1" showErrorMessage="1" sqref="B13:C13">
      <formula1>$BK$1007:$BK$1010</formula1>
    </dataValidation>
    <dataValidation type="list" allowBlank="1" showInputMessage="1" showErrorMessage="1" sqref="B18">
      <formula1>FINES</formula1>
    </dataValidation>
    <dataValidation type="list" allowBlank="1" showInputMessage="1" showErrorMessage="1" sqref="E13">
      <formula1>$BL$1008:$BL$1035</formula1>
    </dataValidation>
    <dataValidation type="list" allowBlank="1" showInputMessage="1" showErrorMessage="1" sqref="J13">
      <formula1>$BM$1008:$BM$1120</formula1>
    </dataValidation>
    <dataValidation type="list" allowBlank="1" showInputMessage="1" showErrorMessage="1" sqref="B10:I10">
      <formula1>$BG$1007:$BG$1011</formula1>
    </dataValidation>
    <dataValidation type="list" allowBlank="1" showInputMessage="1" showErrorMessage="1" sqref="B11:D11">
      <formula1>$BH$1007:$BH$1076</formula1>
    </dataValidation>
    <dataValidation type="list" allowBlank="1" showInputMessage="1" showErrorMessage="1" sqref="T9">
      <formula1>$BO$1006:$BO$1012</formula1>
    </dataValidation>
    <dataValidation type="list" allowBlank="1" showInputMessage="1" showErrorMessage="1" sqref="E11:I11">
      <formula1>$BH$1007:$BH$1077</formula1>
    </dataValidation>
    <dataValidation type="list" allowBlank="1" showInputMessage="1" showErrorMessage="1" sqref="G43:G44 S43:S44">
      <formula1>$AH$6:$AH$21</formula1>
    </dataValidation>
    <dataValidation type="list" allowBlank="1" showInputMessage="1" showErrorMessage="1" error="!!Debe elegir la dimennsión que mide el indicador!!" prompt="!!Seleccione la dimensión que mide el indicador!!" sqref="J18:J19 I18:I37">
      <formula1>$AD$6:$AD$9</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18:G33 F18:F37">
      <formula1>$AE$6:$AE$10</formula1>
    </dataValidation>
    <dataValidation type="list" allowBlank="1" showInputMessage="1" showErrorMessage="1" error="!! Sólo debe seleccionar el Nombre de su Dependencia o Secretaría!!" sqref="O7:T7">
      <formula1>$BJ$1007:$BJ$1027</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formula1>$BN$1007:$BN$1247</formula1>
    </dataValidation>
    <dataValidation type="custom" allowBlank="1" showInputMessage="1" showErrorMessage="1" error="!!No modifique esta información!!" sqref="A43:B44">
      <formula1>0</formula1>
    </dataValidation>
    <dataValidation type="custom" allowBlank="1" showInputMessage="1" showErrorMessage="1" error="!! No modifique esta información !!" sqref="A6:Y6 A7 I7 N7 U7:V7 A8:Y8 A9:P9 Q9:S11 J10:J11 A10:A11 A12:Y12 A13 D13 I13 N13:O13 V43:Y44 A38:Y42 A45:Y45 E43:E44 J43:K44 P43:Q44 A14:N17 O14:S18 T14:V17 W14:W18 X14:Y17">
      <formula1>0</formula1>
    </dataValidation>
    <dataValidation type="list" allowBlank="1" showInputMessage="1" showErrorMessage="1" error="!!Debe seleccionar de la lista la frecuencia que mide el indicador!!" prompt="!!Seleccione la frecuencia para medir el indicador!!" sqref="L18:N37">
      <formula1>$Z$6:$Z$13</formula1>
    </dataValidation>
    <dataValidation type="list" allowBlank="1" showInputMessage="1" showErrorMessage="1" error="No puede cambiar el Nombre del  Programa, sólo ebe seleccionarlo.  " sqref="B7:H7">
      <formula1>$BB$1007:$BB$1076</formula1>
    </dataValidation>
    <dataValidation type="list" allowBlank="1" showInputMessage="1" showErrorMessage="1" error="!!Debe seleccionar de la lista el sentido de medición del indicador!!!!" prompt="!!Seleccione el sentido de medición del indicador!!" sqref="K18:K37">
      <formula1>$AF$6:$AF$7</formula1>
    </dataValidation>
    <dataValidation allowBlank="1" showInputMessage="1" showErrorMessage="1" error="!!Registre en números absolutos, la meta programada al trimestre de reporte!!" prompt="!!Registre en números absolutos, la meta programada al trimestre de reporte!!" sqref="W19:W23 W25:W30 W33:W37"/>
    <dataValidation type="list" allowBlank="1" showInputMessage="1" showErrorMessage="1" error="!!Debe elegir el tipo de indicador de la lista!!" prompt="!!Seleccione el tipo de indicador!!" sqref="H18:H37">
      <formula1>$AC$6:$AC$7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37">
      <formula1>$AI$6:$AI$8</formula1>
    </dataValidation>
    <dataValidation type="textLength" errorStyle="information" allowBlank="1" showInputMessage="1" showErrorMessage="1" errorTitle="Error" error="!! El Objetivo es demasiado largo. Especifíque lo que pretende lograr.!!" prompt="!! Registre el objetivo concreto que pretende lograr con este proyecto. No es necesario incluir el mediante ni el para que !! Puede apoyarse en el Objetivo establecido en el respectivo nivel de la MIR!!" sqref="B20:B22 B24 B27:B35 B37">
      <formula1>10</formula1>
      <formula2>300</formula2>
    </dataValidation>
    <dataValidation allowBlank="1" showInputMessage="1" showErrorMessage="1" error="!!El nombre del indicador debe describir claramente lo que se desea medir y debe estar relacionado con el objetivo definido!! " prompt="!!El nombre del indicador debe describir claramente lo que se desea medir y debe estar relacionado con el objetivo definido!!" sqref="C18:C37"/>
    <dataValidation allowBlank="1" showInputMessage="1" showErrorMessage="1" error="!! Registre lo que mide el indicador de acuerdo con la fórmula de cálculo!!" prompt="!! Registre lo que mide el indicador de acuerdo con la fórmula de cálculo!!" sqref="E18:E19 D18:D37"/>
  </dataValidations>
  <pageMargins left="0.82677165354330717" right="0.23622047244094491" top="0.74803149606299213" bottom="0.74803149606299213" header="0.31496062992125984" footer="0.31496062992125984"/>
  <pageSetup paperSize="5" scale="51" fitToHeight="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179" t="s">
        <v>6</v>
      </c>
      <c r="B1" s="179"/>
      <c r="C1" s="179"/>
      <c r="D1" s="179"/>
      <c r="E1" s="179"/>
      <c r="F1" s="179"/>
    </row>
    <row r="2" spans="1:6" ht="15.75">
      <c r="A2" s="179" t="s">
        <v>4</v>
      </c>
      <c r="B2" s="179"/>
      <c r="C2" s="179"/>
      <c r="D2" s="179"/>
      <c r="E2" s="179"/>
      <c r="F2" s="179"/>
    </row>
    <row r="3" spans="1:6" ht="15.75">
      <c r="A3" s="179" t="s">
        <v>5</v>
      </c>
      <c r="B3" s="179"/>
      <c r="C3" s="179"/>
      <c r="D3" s="179"/>
      <c r="E3" s="179"/>
      <c r="F3" s="179"/>
    </row>
    <row r="4" spans="1:6" ht="15.75">
      <c r="C4" s="12"/>
      <c r="D4" s="12"/>
      <c r="E4" s="12"/>
      <c r="F4" s="12"/>
    </row>
    <row r="5" spans="1:6" ht="18">
      <c r="A5" s="180"/>
      <c r="B5" s="180"/>
      <c r="C5" s="180"/>
      <c r="D5" s="180"/>
      <c r="E5" s="180"/>
      <c r="F5" s="180"/>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179" t="s">
        <v>6</v>
      </c>
      <c r="B1" s="179"/>
      <c r="C1" s="179"/>
      <c r="D1" s="179"/>
      <c r="E1" s="179"/>
      <c r="F1" s="179"/>
    </row>
    <row r="2" spans="1:6" ht="15.75">
      <c r="A2" s="179" t="s">
        <v>4</v>
      </c>
      <c r="B2" s="179"/>
      <c r="C2" s="179"/>
      <c r="D2" s="179"/>
      <c r="E2" s="179"/>
      <c r="F2" s="179"/>
    </row>
    <row r="3" spans="1:6" ht="15.75">
      <c r="A3" s="179" t="s">
        <v>5</v>
      </c>
      <c r="B3" s="179"/>
      <c r="C3" s="179"/>
      <c r="D3" s="179"/>
      <c r="E3" s="179"/>
      <c r="F3" s="179"/>
    </row>
    <row r="4" spans="1:6" ht="15.75">
      <c r="D4" s="12"/>
      <c r="E4" s="12"/>
      <c r="F4" s="12"/>
    </row>
    <row r="5" spans="1:6" ht="18">
      <c r="A5" s="180"/>
      <c r="B5" s="180"/>
      <c r="C5" s="180"/>
      <c r="D5" s="180"/>
      <c r="E5" s="180"/>
      <c r="F5" s="180"/>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20"/>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179" t="s">
        <v>6</v>
      </c>
      <c r="B1" s="179"/>
      <c r="C1" s="179"/>
    </row>
    <row r="2" spans="1:3" ht="15.75">
      <c r="A2" s="179" t="s">
        <v>4</v>
      </c>
      <c r="B2" s="179"/>
      <c r="C2" s="179"/>
    </row>
    <row r="3" spans="1:3" ht="15.75">
      <c r="A3" s="179" t="s">
        <v>5</v>
      </c>
      <c r="B3" s="179"/>
      <c r="C3" s="179"/>
    </row>
    <row r="5" spans="1:3" ht="18">
      <c r="A5" s="180"/>
      <c r="B5" s="180"/>
      <c r="C5" s="180"/>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20"/>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69</vt:i4>
      </vt:variant>
    </vt:vector>
  </HeadingPairs>
  <TitlesOfParts>
    <vt:vector size="74" baseType="lpstr">
      <vt:lpstr>MIR Ejecutiva</vt:lpstr>
      <vt:lpstr>0021</vt:lpstr>
      <vt:lpstr>PPs</vt:lpstr>
      <vt:lpstr>Evaluaciones</vt:lpstr>
      <vt:lpstr>ASM</vt:lpstr>
      <vt:lpstr>_01</vt:lpstr>
      <vt:lpstr>_02</vt:lpstr>
      <vt:lpstr>_03</vt:lpstr>
      <vt:lpstr>_04</vt:lpstr>
      <vt:lpstr>_05</vt:lpstr>
      <vt:lpstr>_06</vt:lpstr>
      <vt:lpstr>_07</vt:lpstr>
      <vt:lpstr>_08</vt:lpstr>
      <vt:lpstr>_09</vt:lpstr>
      <vt:lpstr>_10</vt:lpstr>
      <vt:lpstr>_11</vt:lpstr>
      <vt:lpstr>_12</vt:lpstr>
      <vt:lpstr>_13</vt:lpstr>
      <vt:lpstr>_14</vt:lpstr>
      <vt:lpstr>_15</vt:lpstr>
      <vt:lpstr>_16</vt:lpstr>
      <vt:lpstr>_17</vt:lpstr>
      <vt:lpstr>'0021'!_18</vt:lpstr>
      <vt:lpstr>'0021'!_19</vt:lpstr>
      <vt:lpstr>'0021'!_20</vt:lpstr>
      <vt:lpstr>'0021'!_21</vt:lpstr>
      <vt:lpstr>'0021'!_22</vt:lpstr>
      <vt:lpstr>'0021'!_23</vt:lpstr>
      <vt:lpstr>'0021'!_24</vt:lpstr>
      <vt:lpstr>'0021'!_26</vt:lpstr>
      <vt:lpstr>'0021'!_27</vt:lpstr>
      <vt:lpstr>'0021'!_28</vt:lpstr>
      <vt:lpstr>'0021'!_29</vt:lpstr>
      <vt:lpstr>_Órganos_Autónomos</vt:lpstr>
      <vt:lpstr>_Poder_Judicial</vt:lpstr>
      <vt:lpstr>_Poder_Legislativo</vt:lpstr>
      <vt:lpstr>_Procuración_de_Justicia</vt:lpstr>
      <vt:lpstr>ADEFAS</vt:lpstr>
      <vt:lpstr>Adeudos_de_Ejer._Fisc._Ant.__ADEFAS</vt:lpstr>
      <vt:lpstr>'0021'!Administración</vt:lpstr>
      <vt:lpstr>'0021'!Agropecuario</vt:lpstr>
      <vt:lpstr>'0021'!Área_de_impresión</vt:lpstr>
      <vt:lpstr>Bienes_Muebles_e_Inmuebles</vt:lpstr>
      <vt:lpstr>'0021'!Consejería_Jurídica</vt:lpstr>
      <vt:lpstr>'0021'!Contraloría</vt:lpstr>
      <vt:lpstr>'0021'!Cultura</vt:lpstr>
      <vt:lpstr>'0021'!Desarrollo_Social</vt:lpstr>
      <vt:lpstr>'0021'!Desarrollo_Sustentable</vt:lpstr>
      <vt:lpstr>Deuda_Pública</vt:lpstr>
      <vt:lpstr>'0021'!Economía</vt:lpstr>
      <vt:lpstr>Educación</vt:lpstr>
      <vt:lpstr>FINES</vt:lpstr>
      <vt:lpstr>'0021'!Gastos_Institucionales</vt:lpstr>
      <vt:lpstr>Gobierno</vt:lpstr>
      <vt:lpstr>Hacienda</vt:lpstr>
      <vt:lpstr>'0021'!Innovación__Ciencia_y_Tec.</vt:lpstr>
      <vt:lpstr>'0021'!Innovación__Ciencia_y_Tecnología</vt:lpstr>
      <vt:lpstr>Innovación_Ciencia_y_Tec.</vt:lpstr>
      <vt:lpstr>'0021'!Movilidad_y_Transporte</vt:lpstr>
      <vt:lpstr>Obras_Públicas</vt:lpstr>
      <vt:lpstr>Oficina_de_la_Gubernatura</vt:lpstr>
      <vt:lpstr>Órganos_Autónomos</vt:lpstr>
      <vt:lpstr>'0021'!Participaciones_a_municipios</vt:lpstr>
      <vt:lpstr>'0021'!Poder_Judicial</vt:lpstr>
      <vt:lpstr>Poder_Legislativo</vt:lpstr>
      <vt:lpstr>'0021'!Procuración_de_Justicia</vt:lpstr>
      <vt:lpstr>Ramos</vt:lpstr>
      <vt:lpstr>'0021'!RAMOS_ESTATALES</vt:lpstr>
      <vt:lpstr>'0021'!Salud</vt:lpstr>
      <vt:lpstr>'0021'!Seguridad_Pública</vt:lpstr>
      <vt:lpstr>'0021'!Títulos_a_imprimir</vt:lpstr>
      <vt:lpstr>'0021'!Trabajo</vt:lpstr>
      <vt:lpstr>Turismo</vt:lpstr>
      <vt:lpstr>'0021'!Unidades_Responsables_de_Gasto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2018-01-29T15:23:55Z</cp:lastPrinted>
  <dcterms:created xsi:type="dcterms:W3CDTF">2016-03-15T17:29:36Z</dcterms:created>
  <dcterms:modified xsi:type="dcterms:W3CDTF">2018-02-21T18:37:18Z</dcterms:modified>
</cp:coreProperties>
</file>