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6405" tabRatio="617" firstSheet="1" activeTab="1"/>
  </bookViews>
  <sheets>
    <sheet name="MIR Ejecutiva" sheetId="1" state="hidden" r:id="rId1"/>
    <sheet name="PA07" sheetId="10" r:id="rId2"/>
    <sheet name="E043" sheetId="7" r:id="rId3"/>
    <sheet name="E044" sheetId="8" r:id="rId4"/>
    <sheet name="E045" sheetId="9" r:id="rId5"/>
    <sheet name="PPs" sheetId="3" state="hidden" r:id="rId6"/>
    <sheet name="Evaluaciones" sheetId="5" state="hidden" r:id="rId7"/>
    <sheet name="ASM" sheetId="6" state="hidden" r:id="rId8"/>
  </sheets>
  <definedNames>
    <definedName name="_01" localSheetId="2">'E043'!$BC$1105</definedName>
    <definedName name="_01" localSheetId="3">'E044'!$BC$1076</definedName>
    <definedName name="_01" localSheetId="4">'E045'!$BD$1097</definedName>
    <definedName name="_01" localSheetId="1">'PA07'!$BD$1082</definedName>
    <definedName name="_01">#REF!</definedName>
    <definedName name="_02" localSheetId="2">'E043'!$BC$1106</definedName>
    <definedName name="_02" localSheetId="3">'E044'!$BC$1077</definedName>
    <definedName name="_02" localSheetId="4">'E045'!$BD$1098</definedName>
    <definedName name="_02" localSheetId="1">'PA07'!$BD$1083</definedName>
    <definedName name="_02">#REF!</definedName>
    <definedName name="_03" localSheetId="2">'E043'!$BC$1107</definedName>
    <definedName name="_03" localSheetId="3">'E044'!$BC$1078</definedName>
    <definedName name="_03" localSheetId="4">'E045'!$BD$1099</definedName>
    <definedName name="_03" localSheetId="1">'PA07'!$BD$1084</definedName>
    <definedName name="_03">#REF!</definedName>
    <definedName name="_04" localSheetId="2">'E043'!$BC$1108</definedName>
    <definedName name="_04" localSheetId="3">'E044'!$BC$1079</definedName>
    <definedName name="_04" localSheetId="4">'E045'!$BD$1100</definedName>
    <definedName name="_04" localSheetId="1">'PA07'!$BD$1085</definedName>
    <definedName name="_04">#REF!</definedName>
    <definedName name="_05" localSheetId="2">'E043'!$BC$1109</definedName>
    <definedName name="_05" localSheetId="3">'E044'!$BC$1080</definedName>
    <definedName name="_05" localSheetId="4">'E045'!$BD$1101</definedName>
    <definedName name="_05" localSheetId="1">'PA07'!$BD$1086</definedName>
    <definedName name="_05">#REF!</definedName>
    <definedName name="_06" localSheetId="2">'E043'!$BC$1110</definedName>
    <definedName name="_06" localSheetId="3">'E044'!$BC$1081</definedName>
    <definedName name="_06" localSheetId="4">'E045'!$BD$1102</definedName>
    <definedName name="_06" localSheetId="1">'PA07'!$BD$1087</definedName>
    <definedName name="_06">#REF!</definedName>
    <definedName name="_07" localSheetId="2">'E043'!$BC$1111</definedName>
    <definedName name="_07" localSheetId="3">'E044'!$BC$1082</definedName>
    <definedName name="_07" localSheetId="4">'E045'!$BD$1103</definedName>
    <definedName name="_07" localSheetId="1">'PA07'!$BD$1088</definedName>
    <definedName name="_07">#REF!</definedName>
    <definedName name="_08" localSheetId="2">'E043'!$BC$1112</definedName>
    <definedName name="_08" localSheetId="3">'E044'!$BC$1083</definedName>
    <definedName name="_08" localSheetId="4">'E045'!$BD$1104</definedName>
    <definedName name="_08" localSheetId="1">'PA07'!$BD$1089</definedName>
    <definedName name="_08">#REF!</definedName>
    <definedName name="_09" localSheetId="2">'E043'!$BC$1113</definedName>
    <definedName name="_09" localSheetId="3">'E044'!$BC$1084</definedName>
    <definedName name="_09" localSheetId="4">'E045'!$BD$1105</definedName>
    <definedName name="_09" localSheetId="1">'PA07'!$BD$1090</definedName>
    <definedName name="_09">#REF!</definedName>
    <definedName name="_10" localSheetId="2">'E043'!$BC$1114</definedName>
    <definedName name="_10" localSheetId="3">'E044'!$BC$1085</definedName>
    <definedName name="_10" localSheetId="4">'E045'!$BD$1106</definedName>
    <definedName name="_10" localSheetId="1">'PA07'!$BD$1091</definedName>
    <definedName name="_10">#REF!</definedName>
    <definedName name="_11" localSheetId="2">'E043'!$BC$1115</definedName>
    <definedName name="_11" localSheetId="3">'E044'!$BC$1086</definedName>
    <definedName name="_11" localSheetId="4">'E045'!$BD$1107</definedName>
    <definedName name="_11" localSheetId="1">'PA07'!$BD$1092</definedName>
    <definedName name="_11">#REF!</definedName>
    <definedName name="_12" localSheetId="2">'E043'!$BC$1116</definedName>
    <definedName name="_12" localSheetId="3">'E044'!$BC$1087</definedName>
    <definedName name="_12" localSheetId="4">'E045'!$BD$1108</definedName>
    <definedName name="_12" localSheetId="1">'PA07'!$BD$1093</definedName>
    <definedName name="_12">#REF!</definedName>
    <definedName name="_13" localSheetId="2">'E043'!$BC$1117</definedName>
    <definedName name="_13" localSheetId="3">'E044'!$BC$1088</definedName>
    <definedName name="_13" localSheetId="4">'E045'!$BD$1109</definedName>
    <definedName name="_13" localSheetId="1">'PA07'!$BD$1094</definedName>
    <definedName name="_13">#REF!</definedName>
    <definedName name="_14" localSheetId="2">'E043'!$BC$1118</definedName>
    <definedName name="_14" localSheetId="3">'E044'!$BC$1089</definedName>
    <definedName name="_14" localSheetId="4">'E045'!$BD$1110</definedName>
    <definedName name="_14" localSheetId="1">'PA07'!$BD$1095</definedName>
    <definedName name="_14">#REF!</definedName>
    <definedName name="_15" localSheetId="2">'E043'!$BC$1119</definedName>
    <definedName name="_15" localSheetId="3">'E044'!$BC$1090</definedName>
    <definedName name="_15" localSheetId="4">'E045'!$BD$1111</definedName>
    <definedName name="_15" localSheetId="1">'PA07'!$BD$1096</definedName>
    <definedName name="_15">#REF!</definedName>
    <definedName name="_16" localSheetId="2">'E043'!$BC$1120</definedName>
    <definedName name="_16" localSheetId="3">'E044'!$BC$1091</definedName>
    <definedName name="_16" localSheetId="4">'E045'!$BD$1112</definedName>
    <definedName name="_16" localSheetId="1">'PA07'!$BD$1097</definedName>
    <definedName name="_16">#REF!</definedName>
    <definedName name="_17" localSheetId="2">'E043'!$BC$1121</definedName>
    <definedName name="_17" localSheetId="3">'E044'!$BC$1092</definedName>
    <definedName name="_17" localSheetId="4">'E045'!$BD$1113</definedName>
    <definedName name="_17" localSheetId="1">'PA07'!$BD$1098</definedName>
    <definedName name="_17">#REF!</definedName>
    <definedName name="_18" localSheetId="2">'E043'!$BC$1122</definedName>
    <definedName name="_18" localSheetId="3">'E044'!$BC$1093</definedName>
    <definedName name="_18" localSheetId="4">'E045'!$BD$1114</definedName>
    <definedName name="_18" localSheetId="1">'PA07'!$BD$1099</definedName>
    <definedName name="_19" localSheetId="2">'E043'!$BC$1123</definedName>
    <definedName name="_19" localSheetId="3">'E044'!$BC$1094</definedName>
    <definedName name="_19" localSheetId="4">'E045'!$BD$1115</definedName>
    <definedName name="_19" localSheetId="1">'PA07'!$BD$1100</definedName>
    <definedName name="_20" localSheetId="2">'E043'!$BC$1124</definedName>
    <definedName name="_20" localSheetId="3">'E044'!$BC$1095</definedName>
    <definedName name="_20" localSheetId="4">'E045'!$BD$1116</definedName>
    <definedName name="_20" localSheetId="1">'PA07'!$BD$1101</definedName>
    <definedName name="_21" localSheetId="2">'E043'!$BC$1125</definedName>
    <definedName name="_21" localSheetId="3">'E044'!$BC$1096</definedName>
    <definedName name="_21" localSheetId="4">'E045'!$BD$1117</definedName>
    <definedName name="_21" localSheetId="1">'PA07'!$BD$1102</definedName>
    <definedName name="_22" localSheetId="2">'E043'!$BC$1173</definedName>
    <definedName name="_22" localSheetId="3">'E044'!$BC$1144</definedName>
    <definedName name="_22" localSheetId="4">'E045'!$BD$1165</definedName>
    <definedName name="_22" localSheetId="1">'PA07'!$BD$1150</definedName>
    <definedName name="_23" localSheetId="2">'E043'!$BC$1127</definedName>
    <definedName name="_23" localSheetId="3">'E044'!$BC$1098</definedName>
    <definedName name="_23" localSheetId="4">'E045'!$BD$1119</definedName>
    <definedName name="_23" localSheetId="1">'PA07'!$BD$1104</definedName>
    <definedName name="_24" localSheetId="2">'E043'!$BC$1175</definedName>
    <definedName name="_24" localSheetId="3">'E044'!$BC$1146</definedName>
    <definedName name="_24" localSheetId="4">'E045'!$BD$1167</definedName>
    <definedName name="_24" localSheetId="1">'PA07'!$BD$1152</definedName>
    <definedName name="_26" localSheetId="2">'E043'!$BC$1129</definedName>
    <definedName name="_26" localSheetId="3">'E044'!$BC$1100</definedName>
    <definedName name="_26" localSheetId="4">'E045'!$BD$1121</definedName>
    <definedName name="_26" localSheetId="1">'PA07'!$BD$1106</definedName>
    <definedName name="_27" localSheetId="2">'E043'!$BC$1130</definedName>
    <definedName name="_27" localSheetId="3">'E044'!$BC$1101</definedName>
    <definedName name="_27" localSheetId="4">'E045'!$BD$1122</definedName>
    <definedName name="_27" localSheetId="1">'PA07'!$BD$1107</definedName>
    <definedName name="_28" localSheetId="2">'E043'!$BC$1131</definedName>
    <definedName name="_28" localSheetId="3">'E044'!$BC$1102</definedName>
    <definedName name="_28" localSheetId="4">'E045'!$BD$1123</definedName>
    <definedName name="_28" localSheetId="1">'PA07'!$BD$1108</definedName>
    <definedName name="_29" localSheetId="2">'E043'!$BC$1179</definedName>
    <definedName name="_29" localSheetId="3">'E044'!$BC$1150</definedName>
    <definedName name="_29" localSheetId="4">'E045'!$BD$1171</definedName>
    <definedName name="_29" localSheetId="1">'PA07'!$BD$1156</definedName>
    <definedName name="_Órganos_Autónomos" localSheetId="2">'E043'!$BD$1141:$BD$1149</definedName>
    <definedName name="_Órganos_Autónomos" localSheetId="3">'E044'!$BD$1112:$BD$1120</definedName>
    <definedName name="_Órganos_Autónomos" localSheetId="4">'E045'!$BE$1133:$BE$1141</definedName>
    <definedName name="_Órganos_Autónomos" localSheetId="1">'PA07'!$BE$1118:$BE$1126</definedName>
    <definedName name="_Órganos_Autónomos">#REF!</definedName>
    <definedName name="_Poder_Judicial" localSheetId="2">'E043'!$BD$1137:$BD$1140</definedName>
    <definedName name="_Poder_Judicial" localSheetId="3">'E044'!$BD$1108:$BD$1111</definedName>
    <definedName name="_Poder_Judicial" localSheetId="4">'E045'!$BE$1129:$BE$1132</definedName>
    <definedName name="_Poder_Judicial" localSheetId="1">'PA07'!$BE$1114:$BE$1117</definedName>
    <definedName name="_Poder_Judicial">#REF!</definedName>
    <definedName name="_Poder_Legislativo" localSheetId="2">'E043'!$BD$1135:$BD$1136</definedName>
    <definedName name="_Poder_Legislativo" localSheetId="3">'E044'!$BD$1106:$BD$1107</definedName>
    <definedName name="_Poder_Legislativo" localSheetId="4">'E045'!$BE$1127:$BE$1128</definedName>
    <definedName name="_Poder_Legislativo" localSheetId="1">'PA07'!$BE$1112:$BE$1113</definedName>
    <definedName name="_Poder_Legislativo">#REF!</definedName>
    <definedName name="_Procuración_de_Justicia" localSheetId="2">'E043'!$BD$1160:$BD$1162</definedName>
    <definedName name="_Procuración_de_Justicia" localSheetId="3">'E044'!$BD$1131:$BD$1133</definedName>
    <definedName name="_Procuración_de_Justicia" localSheetId="4">'E045'!$BE$1152:$BE$1154</definedName>
    <definedName name="_Procuración_de_Justicia" localSheetId="1">'PA07'!$BE$1137:$BE$1139</definedName>
    <definedName name="_Procuración_de_Justicia">#REF!</definedName>
    <definedName name="ADEFAS" localSheetId="2">'E043'!$BD$1128</definedName>
    <definedName name="ADEFAS" localSheetId="3">'E044'!$BD$1099</definedName>
    <definedName name="ADEFAS" localSheetId="4">'E045'!$BE$1120</definedName>
    <definedName name="ADEFAS" localSheetId="1">'PA07'!$BE$1105</definedName>
    <definedName name="ADEFAS">#REF!</definedName>
    <definedName name="Adeudos_de_Ejer._Fisc._Ant.__ADEFAS" localSheetId="2">'E043'!$BD$1175</definedName>
    <definedName name="Adeudos_de_Ejer._Fisc._Ant.__ADEFAS" localSheetId="3">'E044'!$BD$1146</definedName>
    <definedName name="Adeudos_de_Ejer._Fisc._Ant.__ADEFAS" localSheetId="4">'E045'!$BE$1167</definedName>
    <definedName name="Adeudos_de_Ejer._Fisc._Ant.__ADEFAS" localSheetId="1">'PA07'!$BE$1152</definedName>
    <definedName name="Adeudos_de_Ejer._Fisc._Ant.__ADEFAS">#REF!</definedName>
    <definedName name="Administración" localSheetId="2">'E043'!$BD$1163</definedName>
    <definedName name="Administración" localSheetId="3">'E044'!$BD$1134</definedName>
    <definedName name="Administración" localSheetId="4">'E045'!$BE$1155</definedName>
    <definedName name="Administración" localSheetId="1">'PA07'!$BE$1140</definedName>
    <definedName name="Agropecuario" localSheetId="2">'E043'!$BD$1154</definedName>
    <definedName name="Agropecuario" localSheetId="3">'E044'!$BD$1125</definedName>
    <definedName name="Agropecuario" localSheetId="4">'E045'!$BE$1146</definedName>
    <definedName name="Agropecuario" localSheetId="1">'PA07'!$BE$1131</definedName>
    <definedName name="_xlnm.Print_Area" localSheetId="2">'E043'!$A$2:$X$76</definedName>
    <definedName name="_xlnm.Print_Area" localSheetId="3">'E044'!$A$2:$X$52</definedName>
    <definedName name="_xlnm.Print_Area" localSheetId="4">'E045'!$A$2:$Z$68</definedName>
    <definedName name="_xlnm.Print_Area" localSheetId="1">'PA07'!$A$2:$Y$53</definedName>
    <definedName name="Bienes_Muebles_e_Inmuebles" localSheetId="2">'E043'!$BD$1176</definedName>
    <definedName name="Bienes_Muebles_e_Inmuebles" localSheetId="3">'E044'!$BD$1147</definedName>
    <definedName name="Bienes_Muebles_e_Inmuebles" localSheetId="4">'E045'!$BE$1168</definedName>
    <definedName name="Bienes_Muebles_e_Inmuebles" localSheetId="1">'PA07'!$BE$1153</definedName>
    <definedName name="Bienes_Muebles_e_Inmuebles">#REF!</definedName>
    <definedName name="Consejería_Jurídica" localSheetId="2">'E043'!$BD$1166</definedName>
    <definedName name="Consejería_Jurídica" localSheetId="3">'E044'!$BD$1137</definedName>
    <definedName name="Consejería_Jurídica" localSheetId="4">'E045'!$BE$1158</definedName>
    <definedName name="Consejería_Jurídica" localSheetId="1">'PA07'!$BE$1143</definedName>
    <definedName name="Contraloría" localSheetId="2">'E043'!$BD$1164</definedName>
    <definedName name="Contraloría" localSheetId="3">'E044'!$BD$1135</definedName>
    <definedName name="Contraloría" localSheetId="4">'E045'!$BE$1156</definedName>
    <definedName name="Contraloría" localSheetId="1">'PA07'!$BE$1141</definedName>
    <definedName name="Cultura" localSheetId="2">'E043'!$BD$1170</definedName>
    <definedName name="Cultura" localSheetId="3">'E044'!$BD$1141</definedName>
    <definedName name="Cultura" localSheetId="4">'E045'!$BE$1162</definedName>
    <definedName name="Cultura" localSheetId="1">'PA07'!$BE$1147</definedName>
    <definedName name="Desarrollo_Social" localSheetId="2">'E043'!$BD$1168</definedName>
    <definedName name="Desarrollo_Social" localSheetId="3">'E044'!$BD$1139</definedName>
    <definedName name="Desarrollo_Social" localSheetId="4">'E045'!$BE$1160</definedName>
    <definedName name="Desarrollo_Social" localSheetId="1">'PA07'!$BE$1145</definedName>
    <definedName name="Desarrollo_Sustentable" localSheetId="2">'E043'!$BD$1171:$BD$1172</definedName>
    <definedName name="Desarrollo_Sustentable" localSheetId="3">'E044'!$BD$1142:$BD$1143</definedName>
    <definedName name="Desarrollo_Sustentable" localSheetId="4">'E045'!$BE$1163:$BE$1164</definedName>
    <definedName name="Desarrollo_Sustentable" localSheetId="1">'PA07'!$BE$1148:$BE$1149</definedName>
    <definedName name="Deuda_Pública" localSheetId="2">'E043'!$BD$1177</definedName>
    <definedName name="Deuda_Pública" localSheetId="3">'E044'!$BD$1148</definedName>
    <definedName name="Deuda_Pública" localSheetId="4">'E045'!$BE$1169</definedName>
    <definedName name="Deuda_Pública" localSheetId="1">'PA07'!$BE$1154</definedName>
    <definedName name="Deuda_Pública">#REF!</definedName>
    <definedName name="Economía" localSheetId="2">'E043'!$BD$1153</definedName>
    <definedName name="Economía" localSheetId="3">'E044'!$BD$1124</definedName>
    <definedName name="Economía" localSheetId="4">'E045'!$BE$1145</definedName>
    <definedName name="Economía" localSheetId="1">'PA07'!$BE$1130</definedName>
    <definedName name="Educación" localSheetId="2">'E043'!$BD$1156:$BD$1157</definedName>
    <definedName name="Educación" localSheetId="3">'E044'!$BD$1127:$BD$1128</definedName>
    <definedName name="Educación" localSheetId="4">'E045'!$BE$1148:$BE$1149</definedName>
    <definedName name="Educación" localSheetId="1">'PA07'!$BE$1133:$BE$1134</definedName>
    <definedName name="Educación">#REF!</definedName>
    <definedName name="FINES" localSheetId="2">'E043'!$BO$1036:$BO$1047</definedName>
    <definedName name="FINES" localSheetId="3">'E044'!$BO$1007:$BO$1018</definedName>
    <definedName name="FINES" localSheetId="4">'E045'!$BP$1028:$BP$1039</definedName>
    <definedName name="FINES" localSheetId="1">'PA07'!$BP$1013:$BP$1024</definedName>
    <definedName name="FINES">#REF!</definedName>
    <definedName name="Gastos_Institucionales" localSheetId="2">'E043'!$BD$1179</definedName>
    <definedName name="Gastos_Institucionales" localSheetId="3">'E044'!$BD$1150</definedName>
    <definedName name="Gastos_Institucionales" localSheetId="4">'E045'!$BE$1171</definedName>
    <definedName name="Gastos_Institucionales" localSheetId="1">'PA07'!$BE$1156</definedName>
    <definedName name="Gobierno" localSheetId="2">'E043'!$BD$1151</definedName>
    <definedName name="Gobierno" localSheetId="3">'E044'!$BD$1122</definedName>
    <definedName name="Gobierno" localSheetId="4">'E045'!$BE$1143</definedName>
    <definedName name="Gobierno" localSheetId="1">'PA07'!$BE$1128</definedName>
    <definedName name="Gobierno">#REF!</definedName>
    <definedName name="Hacienda" localSheetId="2">'E043'!$BD$1152</definedName>
    <definedName name="Hacienda" localSheetId="3">'E044'!$BD$1123</definedName>
    <definedName name="Hacienda" localSheetId="4">'E045'!$BE$1144</definedName>
    <definedName name="Hacienda" localSheetId="1">'PA07'!$BE$1129</definedName>
    <definedName name="Hacienda">#REF!</definedName>
    <definedName name="Innovación__Ciencia_y_Tec." localSheetId="2">'E043'!$BD$1173</definedName>
    <definedName name="Innovación__Ciencia_y_Tec." localSheetId="3">'E044'!$BD$1144</definedName>
    <definedName name="Innovación__Ciencia_y_Tec." localSheetId="4">'E045'!$BE$1165</definedName>
    <definedName name="Innovación__Ciencia_y_Tec." localSheetId="1">'PA07'!$BE$1150</definedName>
    <definedName name="Innovación__Ciencia_y_Tecnología" localSheetId="2">'E043'!$BD$1173</definedName>
    <definedName name="Innovación__Ciencia_y_Tecnología" localSheetId="3">'E044'!$BD$1144</definedName>
    <definedName name="Innovación__Ciencia_y_Tecnología" localSheetId="4">'E045'!$BE$1165</definedName>
    <definedName name="Innovación__Ciencia_y_Tecnología" localSheetId="1">'PA07'!$BE$1150</definedName>
    <definedName name="Innovación_Ciencia_y_Tec." localSheetId="2">'E043'!$BD$1173</definedName>
    <definedName name="Innovación_Ciencia_y_Tec." localSheetId="3">'E044'!$BD$1144</definedName>
    <definedName name="Innovación_Ciencia_y_Tec." localSheetId="4">'E045'!$BE$1165</definedName>
    <definedName name="Innovación_Ciencia_y_Tec." localSheetId="1">'PA07'!$BE$1150</definedName>
    <definedName name="Innovación_Ciencia_y_Tec.">#REF!</definedName>
    <definedName name="Movilidad_y_Transporte" localSheetId="2">'E043'!$BD$1174</definedName>
    <definedName name="Movilidad_y_Transporte" localSheetId="3">'E044'!$BD$1145</definedName>
    <definedName name="Movilidad_y_Transporte" localSheetId="4">'E045'!$BE$1166</definedName>
    <definedName name="Movilidad_y_Transporte" localSheetId="1">'PA07'!$BE$1151</definedName>
    <definedName name="Obras_Públicas" localSheetId="2">'E043'!$BD$1155</definedName>
    <definedName name="Obras_Públicas" localSheetId="3">'E044'!$BD$1126</definedName>
    <definedName name="Obras_Públicas" localSheetId="4">'E045'!$BE$1147</definedName>
    <definedName name="Obras_Públicas" localSheetId="1">'PA07'!$BE$1132</definedName>
    <definedName name="Obras_Públicas">#REF!</definedName>
    <definedName name="Oficina_de_la_Gubernatura" localSheetId="2">'E043'!$BD$1150</definedName>
    <definedName name="Oficina_de_la_Gubernatura" localSheetId="3">'E044'!$BD$1121</definedName>
    <definedName name="Oficina_de_la_Gubernatura" localSheetId="4">'E045'!$BE$1142</definedName>
    <definedName name="Oficina_de_la_Gubernatura" localSheetId="1">'PA07'!$BE$1127</definedName>
    <definedName name="Oficina_de_la_Gubernatura">#REF!</definedName>
    <definedName name="Órganos_Autónomos" localSheetId="2">'E043'!$BD$1043:$BD$1051</definedName>
    <definedName name="Órganos_Autónomos" localSheetId="3">'E044'!$BD$1014:$BD$1022</definedName>
    <definedName name="Órganos_Autónomos" localSheetId="4">'E045'!$BE$1035:$BE$1043</definedName>
    <definedName name="Órganos_Autónomos" localSheetId="1">'PA07'!$BE$1020:$BE$1028</definedName>
    <definedName name="Órganos_Autónomos">#REF!</definedName>
    <definedName name="Participaciones_a_municipios" localSheetId="2">'E043'!$BD$1178</definedName>
    <definedName name="Participaciones_a_municipios" localSheetId="3">'E044'!$BD$1149</definedName>
    <definedName name="Participaciones_a_municipios" localSheetId="4">'E045'!$BE$1170</definedName>
    <definedName name="Participaciones_a_municipios" localSheetId="1">'PA07'!$BE$1155</definedName>
    <definedName name="Poder_Judicial" localSheetId="2">'E043'!$BD$1039:$BD$1042</definedName>
    <definedName name="Poder_Judicial" localSheetId="3">'E044'!$BD$1010:$BD$1013</definedName>
    <definedName name="Poder_Judicial" localSheetId="4">'E045'!$BE$1031:$BE$1034</definedName>
    <definedName name="Poder_Judicial" localSheetId="1">'PA07'!$BE$1016:$BE$1019</definedName>
    <definedName name="Poder_Legislativo" localSheetId="2">'E043'!$BD$1037:$BD$1038</definedName>
    <definedName name="Poder_Legislativo" localSheetId="3">'E044'!$BD$1008:$BD$1009</definedName>
    <definedName name="Poder_Legislativo" localSheetId="4">'E045'!$BE$1029:$BE$1030</definedName>
    <definedName name="Poder_Legislativo" localSheetId="1">'PA07'!$BE$1014:$BE$1015</definedName>
    <definedName name="Poder_Legislativo">#REF!</definedName>
    <definedName name="Procuración_de_Justicia" localSheetId="2">'E043'!$BD$1160:$BD$1162</definedName>
    <definedName name="Procuración_de_Justicia" localSheetId="3">'E044'!$BD$1131:$BD$1133</definedName>
    <definedName name="Procuración_de_Justicia" localSheetId="4">'E045'!$BE$1152:$BE$1154</definedName>
    <definedName name="Procuración_de_Justicia" localSheetId="1">'PA07'!$BE$1137:$BE$1139</definedName>
    <definedName name="Ramos" localSheetId="2">'E043'!$BB$1105:$BB$1132</definedName>
    <definedName name="Ramos" localSheetId="3">'E044'!$BB$1076:$BB$1103</definedName>
    <definedName name="Ramos" localSheetId="4">'E045'!$BC$1097:$BC$1124</definedName>
    <definedName name="Ramos" localSheetId="1">'PA07'!$BC$1082:$BC$1109</definedName>
    <definedName name="Ramos">#REF!</definedName>
    <definedName name="RAMOS_ESTATALES" localSheetId="2">'E043'!$BC$1105:$BC$1132</definedName>
    <definedName name="RAMOS_ESTATALES" localSheetId="3">'E044'!$BC$1076:$BC$1103</definedName>
    <definedName name="RAMOS_ESTATALES" localSheetId="4">'E045'!$BD$1097:$BD$1124</definedName>
    <definedName name="RAMOS_ESTATALES" localSheetId="1">'PA07'!$BD$1082:$BD$1109</definedName>
    <definedName name="Salud" localSheetId="2">'E043'!$BD$1158:$BD$1159</definedName>
    <definedName name="Salud" localSheetId="3">'E044'!$BD$1129:$BD$1130</definedName>
    <definedName name="Salud" localSheetId="4">'E045'!$BE$1150:$BE$1151</definedName>
    <definedName name="Salud" localSheetId="1">'PA07'!$BE$1135:$BE$1136</definedName>
    <definedName name="Seguridad_Pública" localSheetId="2">'E043'!$BD$1165</definedName>
    <definedName name="Seguridad_Pública" localSheetId="3">'E044'!$BD$1136</definedName>
    <definedName name="Seguridad_Pública" localSheetId="4">'E045'!$BE$1157</definedName>
    <definedName name="Seguridad_Pública" localSheetId="1">'PA07'!$BE$1142</definedName>
    <definedName name="_xlnm.Print_Titles" localSheetId="2">'E043'!$2:$17</definedName>
    <definedName name="_xlnm.Print_Titles" localSheetId="3">'E044'!$1:$7</definedName>
    <definedName name="_xlnm.Print_Titles" localSheetId="4">'E045'!$1:$7</definedName>
    <definedName name="_xlnm.Print_Titles" localSheetId="1">'PA07'!$1:$7</definedName>
    <definedName name="Trabajo" localSheetId="2">'E043'!$BD$1169</definedName>
    <definedName name="Trabajo" localSheetId="3">'E044'!$BD$1140</definedName>
    <definedName name="Trabajo" localSheetId="4">'E045'!$BE$1161</definedName>
    <definedName name="Trabajo" localSheetId="1">'PA07'!$BE$1146</definedName>
    <definedName name="Turismo" localSheetId="2">'E043'!$BD$1167</definedName>
    <definedName name="Turismo" localSheetId="3">'E044'!$BD$1138</definedName>
    <definedName name="Turismo" localSheetId="4">'E045'!$BE$1159</definedName>
    <definedName name="Turismo" localSheetId="1">'PA07'!$BE$1144</definedName>
    <definedName name="Turismo">#REF!</definedName>
    <definedName name="Unidades_Responsables_de_Gasto" localSheetId="2">'E043'!$BD$1135:$BD$1179</definedName>
    <definedName name="Unidades_Responsables_de_Gasto" localSheetId="3">'E044'!$BD$1106:$BD$1150</definedName>
    <definedName name="Unidades_Responsables_de_Gasto" localSheetId="4">'E045'!$BE$1127:$BE$1171</definedName>
    <definedName name="Unidades_Responsables_de_Gasto" localSheetId="1">'PA07'!$BE$1112:$BE$1156</definedName>
  </definedNames>
  <calcPr calcId="145621"/>
</workbook>
</file>

<file path=xl/calcChain.xml><?xml version="1.0" encoding="utf-8"?>
<calcChain xmlns="http://schemas.openxmlformats.org/spreadsheetml/2006/main">
  <c r="BA1082" i="10" l="1"/>
  <c r="BA1081" i="10"/>
  <c r="BA1080" i="10"/>
  <c r="BA1079" i="10"/>
  <c r="BA1078" i="10"/>
  <c r="BA1077" i="10"/>
  <c r="BA1076" i="10"/>
  <c r="BA1075" i="10"/>
  <c r="BA1074" i="10"/>
  <c r="BA1073" i="10"/>
  <c r="BA1072" i="10"/>
  <c r="BA1071" i="10"/>
  <c r="BA1070" i="10"/>
  <c r="BA1069" i="10"/>
  <c r="BA1068" i="10"/>
  <c r="BA1067" i="10"/>
  <c r="BA1066" i="10"/>
  <c r="BA1065" i="10"/>
  <c r="BA1064" i="10"/>
  <c r="BA1063" i="10"/>
  <c r="BA1062" i="10"/>
  <c r="BA1061" i="10"/>
  <c r="BA1060" i="10"/>
  <c r="BA1059" i="10"/>
  <c r="BA1058" i="10"/>
  <c r="BA1057" i="10"/>
  <c r="BA1055" i="10"/>
  <c r="BA1054" i="10"/>
  <c r="BA1053" i="10"/>
  <c r="BA1052" i="10"/>
  <c r="BA1051" i="10"/>
  <c r="BA1050" i="10"/>
  <c r="BA1049" i="10"/>
  <c r="BA1048" i="10"/>
  <c r="BA1047" i="10"/>
  <c r="BA1046" i="10"/>
  <c r="BA1045" i="10"/>
  <c r="BA1044" i="10"/>
  <c r="BA1043" i="10"/>
  <c r="BA1042" i="10"/>
  <c r="BA1041" i="10"/>
  <c r="BA1040" i="10"/>
  <c r="BA1039" i="10"/>
  <c r="BA1038" i="10"/>
  <c r="BA1037" i="10"/>
  <c r="BA1036" i="10"/>
  <c r="BA1035" i="10"/>
  <c r="BA1034" i="10"/>
  <c r="BA1033" i="10"/>
  <c r="BA1032" i="10"/>
  <c r="BA1031" i="10"/>
  <c r="BA1030" i="10"/>
  <c r="BA1029" i="10"/>
  <c r="BA1028" i="10"/>
  <c r="BA1027" i="10"/>
  <c r="BA1026" i="10"/>
  <c r="BA1025" i="10"/>
  <c r="BA1024" i="10"/>
  <c r="BA1023" i="10"/>
  <c r="BA1022" i="10"/>
  <c r="BA1021" i="10"/>
  <c r="BA1020" i="10"/>
  <c r="BA1019" i="10"/>
  <c r="BA1018" i="10"/>
  <c r="BA1017" i="10"/>
  <c r="BA1016" i="10"/>
  <c r="BA1015" i="10"/>
  <c r="BA1014" i="10"/>
  <c r="BA1013" i="10"/>
  <c r="W50" i="10"/>
  <c r="Y50" i="10" s="1"/>
  <c r="V50" i="10"/>
  <c r="P50" i="10"/>
  <c r="J50" i="10"/>
  <c r="K50" i="10" s="1"/>
  <c r="E50" i="10"/>
  <c r="V49" i="10"/>
  <c r="W49" i="10" s="1"/>
  <c r="Y49" i="10" s="1"/>
  <c r="P49" i="10"/>
  <c r="J49" i="10"/>
  <c r="E49" i="10"/>
  <c r="K49" i="10" s="1"/>
  <c r="BA1097" i="9" l="1"/>
  <c r="BA1096" i="9"/>
  <c r="BA1095" i="9"/>
  <c r="BA1094" i="9"/>
  <c r="BA1093" i="9"/>
  <c r="BA1092" i="9"/>
  <c r="BA1091" i="9"/>
  <c r="BA1090" i="9"/>
  <c r="BA1089" i="9"/>
  <c r="BA1088" i="9"/>
  <c r="BA1087" i="9"/>
  <c r="BA1086" i="9"/>
  <c r="BA1085" i="9"/>
  <c r="BA1084" i="9"/>
  <c r="BA1083" i="9"/>
  <c r="BA1082" i="9"/>
  <c r="BA1081" i="9"/>
  <c r="BA1080" i="9"/>
  <c r="BA1079" i="9"/>
  <c r="BA1078" i="9"/>
  <c r="BA1077" i="9"/>
  <c r="BA1076" i="9"/>
  <c r="BA1075" i="9"/>
  <c r="BA1074" i="9"/>
  <c r="BA1073" i="9"/>
  <c r="BA1072" i="9"/>
  <c r="BA1070" i="9"/>
  <c r="BA1069" i="9"/>
  <c r="BA1068" i="9"/>
  <c r="BA1067" i="9"/>
  <c r="BA1066" i="9"/>
  <c r="BA1065" i="9"/>
  <c r="BA1064" i="9"/>
  <c r="BA1063" i="9"/>
  <c r="BA1062" i="9"/>
  <c r="BA1061" i="9"/>
  <c r="BA1060" i="9"/>
  <c r="BA1059" i="9"/>
  <c r="BA1058" i="9"/>
  <c r="BA1057" i="9"/>
  <c r="BA1056" i="9"/>
  <c r="BA1055" i="9"/>
  <c r="BA1054" i="9"/>
  <c r="BA1053" i="9"/>
  <c r="BA1052" i="9"/>
  <c r="BA1051" i="9"/>
  <c r="BA1050" i="9"/>
  <c r="BA1049" i="9"/>
  <c r="BA1048" i="9"/>
  <c r="BA1047" i="9"/>
  <c r="BA1046" i="9"/>
  <c r="BA1045" i="9"/>
  <c r="BA1044" i="9"/>
  <c r="BA1043" i="9"/>
  <c r="BA1042" i="9"/>
  <c r="BA1041" i="9"/>
  <c r="BA1040" i="9"/>
  <c r="BA1039" i="9"/>
  <c r="BA1038" i="9"/>
  <c r="BA1037" i="9"/>
  <c r="BA1036" i="9"/>
  <c r="BA1035" i="9"/>
  <c r="BA1034" i="9"/>
  <c r="BA1033" i="9"/>
  <c r="BA1032" i="9"/>
  <c r="BA1031" i="9"/>
  <c r="BA1030" i="9"/>
  <c r="BA1029" i="9"/>
  <c r="BA1028" i="9"/>
  <c r="V65" i="9"/>
  <c r="W65" i="9" s="1"/>
  <c r="P65" i="9"/>
  <c r="J65" i="9"/>
  <c r="K65" i="9" s="1"/>
  <c r="E65" i="9"/>
  <c r="V64" i="9"/>
  <c r="P64" i="9"/>
  <c r="W64" i="9" s="1"/>
  <c r="Y64" i="9" s="1"/>
  <c r="J64" i="9"/>
  <c r="E64" i="9"/>
  <c r="K64" i="9" s="1"/>
  <c r="Y65" i="9" l="1"/>
  <c r="AZ1076" i="8" l="1"/>
  <c r="AZ1075" i="8"/>
  <c r="AZ1074" i="8"/>
  <c r="AZ1073" i="8"/>
  <c r="AZ1072" i="8"/>
  <c r="AZ1071" i="8"/>
  <c r="AZ1070" i="8"/>
  <c r="AZ1069" i="8"/>
  <c r="AZ1068" i="8"/>
  <c r="AZ1067" i="8"/>
  <c r="AZ1066" i="8"/>
  <c r="AZ1065" i="8"/>
  <c r="AZ1064" i="8"/>
  <c r="AZ1063" i="8"/>
  <c r="AZ1062" i="8"/>
  <c r="AZ1061" i="8"/>
  <c r="AZ1060" i="8"/>
  <c r="AZ1059" i="8"/>
  <c r="AZ1058" i="8"/>
  <c r="AZ1057" i="8"/>
  <c r="AZ1056" i="8"/>
  <c r="AZ1055" i="8"/>
  <c r="AZ1054" i="8"/>
  <c r="AZ1053" i="8"/>
  <c r="AZ1052" i="8"/>
  <c r="AZ1051" i="8"/>
  <c r="AZ1049" i="8"/>
  <c r="AZ1048" i="8"/>
  <c r="AZ1047" i="8"/>
  <c r="AZ1046" i="8"/>
  <c r="AZ1045" i="8"/>
  <c r="AZ1044" i="8"/>
  <c r="AZ1043" i="8"/>
  <c r="AZ1042" i="8"/>
  <c r="AZ1041" i="8"/>
  <c r="AZ1040" i="8"/>
  <c r="AZ1039" i="8"/>
  <c r="AZ1038" i="8"/>
  <c r="AZ1037" i="8"/>
  <c r="AZ1036" i="8"/>
  <c r="AZ1035" i="8"/>
  <c r="AZ1034" i="8"/>
  <c r="AZ1033" i="8"/>
  <c r="AZ1032" i="8"/>
  <c r="AZ1031" i="8"/>
  <c r="AZ1030" i="8"/>
  <c r="AZ1029" i="8"/>
  <c r="AZ1028" i="8"/>
  <c r="AZ1027" i="8"/>
  <c r="AZ1026" i="8"/>
  <c r="AZ1025" i="8"/>
  <c r="AZ1024" i="8"/>
  <c r="AZ1023" i="8"/>
  <c r="AZ1022" i="8"/>
  <c r="AZ1021" i="8"/>
  <c r="AZ1020" i="8"/>
  <c r="AZ1019" i="8"/>
  <c r="AZ1018" i="8"/>
  <c r="AZ1017" i="8"/>
  <c r="AZ1016" i="8"/>
  <c r="AZ1015" i="8"/>
  <c r="AZ1014" i="8"/>
  <c r="AZ1013" i="8"/>
  <c r="AZ1012" i="8"/>
  <c r="AZ1011" i="8"/>
  <c r="AZ1010" i="8"/>
  <c r="AZ1009" i="8"/>
  <c r="AZ1008" i="8"/>
  <c r="AZ1007" i="8"/>
  <c r="U50" i="8"/>
  <c r="P50" i="8"/>
  <c r="V50" i="8" s="1"/>
  <c r="X50" i="8" s="1"/>
  <c r="K50" i="8"/>
  <c r="J50" i="8"/>
  <c r="E50" i="8"/>
  <c r="U49" i="8"/>
  <c r="P49" i="8"/>
  <c r="V49" i="8" s="1"/>
  <c r="X49" i="8" s="1"/>
  <c r="J49" i="8"/>
  <c r="K49" i="8" s="1"/>
  <c r="E49" i="8"/>
  <c r="K72" i="7" l="1"/>
  <c r="R43" i="7" l="1"/>
  <c r="Q43" i="7"/>
  <c r="AZ1105" i="7"/>
  <c r="AZ1104" i="7"/>
  <c r="AZ1103" i="7"/>
  <c r="AZ1102" i="7"/>
  <c r="AZ1101" i="7"/>
  <c r="AZ1100" i="7"/>
  <c r="AZ1099" i="7"/>
  <c r="AZ1098" i="7"/>
  <c r="AZ1097" i="7"/>
  <c r="AZ1096" i="7"/>
  <c r="AZ1095" i="7"/>
  <c r="AZ1094" i="7"/>
  <c r="AZ1093" i="7"/>
  <c r="AZ1092" i="7"/>
  <c r="AZ1091" i="7"/>
  <c r="AZ1090" i="7"/>
  <c r="AZ1089" i="7"/>
  <c r="AZ1088" i="7"/>
  <c r="AZ1087" i="7"/>
  <c r="AZ1086" i="7"/>
  <c r="AZ1085" i="7"/>
  <c r="AZ1084" i="7"/>
  <c r="AZ1083" i="7"/>
  <c r="AZ1082" i="7"/>
  <c r="AZ1081" i="7"/>
  <c r="AZ1080" i="7"/>
  <c r="AZ1078" i="7"/>
  <c r="AZ1077" i="7"/>
  <c r="AZ1076" i="7"/>
  <c r="AZ1075" i="7"/>
  <c r="AZ1074" i="7"/>
  <c r="AZ1073" i="7"/>
  <c r="AZ1072" i="7"/>
  <c r="AZ1071" i="7"/>
  <c r="AZ1070" i="7"/>
  <c r="AZ1069" i="7"/>
  <c r="AZ1068" i="7"/>
  <c r="AZ1067" i="7"/>
  <c r="AZ1066" i="7"/>
  <c r="AZ1065" i="7"/>
  <c r="AZ1064" i="7"/>
  <c r="AZ1063" i="7"/>
  <c r="AZ1062" i="7"/>
  <c r="AZ1061" i="7"/>
  <c r="AZ1060" i="7"/>
  <c r="AZ1059" i="7"/>
  <c r="AZ1058" i="7"/>
  <c r="AZ1057" i="7"/>
  <c r="AZ1056" i="7"/>
  <c r="AZ1055" i="7"/>
  <c r="AZ1054" i="7"/>
  <c r="AZ1053" i="7"/>
  <c r="AZ1052" i="7"/>
  <c r="AZ1051" i="7"/>
  <c r="AZ1050" i="7"/>
  <c r="AZ1049" i="7"/>
  <c r="AZ1048" i="7"/>
  <c r="AZ1047" i="7"/>
  <c r="AZ1046" i="7"/>
  <c r="AZ1045" i="7"/>
  <c r="AZ1044" i="7"/>
  <c r="AZ1043" i="7"/>
  <c r="AZ1042" i="7"/>
  <c r="AZ1041" i="7"/>
  <c r="AZ1040" i="7"/>
  <c r="AZ1039" i="7"/>
  <c r="AZ1038" i="7"/>
  <c r="AZ1037" i="7"/>
  <c r="AZ1036" i="7"/>
  <c r="U72" i="7"/>
  <c r="P72" i="7"/>
  <c r="J72" i="7"/>
  <c r="E72" i="7"/>
  <c r="U71" i="7"/>
  <c r="P71" i="7"/>
  <c r="V71" i="7" s="1"/>
  <c r="J71" i="7"/>
  <c r="E71" i="7"/>
  <c r="K71" i="7" s="1"/>
  <c r="P43" i="7"/>
  <c r="U20" i="7"/>
  <c r="T20" i="7"/>
  <c r="V72" i="7" l="1"/>
  <c r="X71" i="7"/>
  <c r="X72" i="7" l="1"/>
</calcChain>
</file>

<file path=xl/sharedStrings.xml><?xml version="1.0" encoding="utf-8"?>
<sst xmlns="http://schemas.openxmlformats.org/spreadsheetml/2006/main" count="6046" uniqueCount="1404">
  <si>
    <t>Nombre del indicador</t>
  </si>
  <si>
    <t>Definición del indicador</t>
  </si>
  <si>
    <t>Método de cálculo</t>
  </si>
  <si>
    <t>Línea base</t>
  </si>
  <si>
    <t>Subsecretaría de Planeación</t>
  </si>
  <si>
    <t>Dirección General de Programación y Evaluación</t>
  </si>
  <si>
    <t>Secretaría de Hacienda</t>
  </si>
  <si>
    <t>Resumen Narrativo</t>
  </si>
  <si>
    <t>Fin</t>
  </si>
  <si>
    <t>Propósito</t>
  </si>
  <si>
    <t>Componente 1</t>
  </si>
  <si>
    <t>Componente 2</t>
  </si>
  <si>
    <t>Componente 3</t>
  </si>
  <si>
    <t>Actividad 1.1</t>
  </si>
  <si>
    <t>Actividad 2.1</t>
  </si>
  <si>
    <t>Actividad 3.1</t>
  </si>
  <si>
    <t>Actividad 3.2</t>
  </si>
  <si>
    <t>Actividad 1.2</t>
  </si>
  <si>
    <t>Actividad 1.3</t>
  </si>
  <si>
    <t>Actividad 2.2</t>
  </si>
  <si>
    <t>Matriz de Indicadores de Resultados (MIR)</t>
  </si>
  <si>
    <t>Indicador</t>
  </si>
  <si>
    <t>Medios de Verificación</t>
  </si>
  <si>
    <t>Supuestos</t>
  </si>
  <si>
    <t>Nivel</t>
  </si>
  <si>
    <t>Sentido de la medición</t>
  </si>
  <si>
    <t>Anual</t>
  </si>
  <si>
    <t>Al periodo</t>
  </si>
  <si>
    <t>Unidad de medida</t>
  </si>
  <si>
    <t>Frecuencia de medición</t>
  </si>
  <si>
    <t>INDICADORES</t>
  </si>
  <si>
    <t>RESULTADOS</t>
  </si>
  <si>
    <t>PRESUPUESTO AUTORIZADO</t>
  </si>
  <si>
    <t>PRESUPUESTO MODIFICADO</t>
  </si>
  <si>
    <t>DATOS DEL PROGRAMA</t>
  </si>
  <si>
    <t>Ramo</t>
  </si>
  <si>
    <t>ALINEACIÓN</t>
  </si>
  <si>
    <t>Plan Estatal de Desarrollo 2013-2018</t>
  </si>
  <si>
    <t>Clasificación Funcional</t>
  </si>
  <si>
    <t>Función</t>
  </si>
  <si>
    <t>Subfunción</t>
  </si>
  <si>
    <t>COMPONENTES DEL PRESUPUESTO</t>
  </si>
  <si>
    <t>Unidad Responsable</t>
  </si>
  <si>
    <t>Programa Presupuestario</t>
  </si>
  <si>
    <t>Modalidad</t>
  </si>
  <si>
    <t>Clave</t>
  </si>
  <si>
    <t>Desempeño</t>
  </si>
  <si>
    <t>Gasto corriente y social</t>
  </si>
  <si>
    <t>Inversión</t>
  </si>
  <si>
    <t>Estatal</t>
  </si>
  <si>
    <t>Federal</t>
  </si>
  <si>
    <t>Total</t>
  </si>
  <si>
    <t>Ramo 33</t>
  </si>
  <si>
    <t>SEMÁFORO</t>
  </si>
  <si>
    <t>Avance en los Indicadores de los Programas Presupuestarios del Poder Ejecutivo</t>
  </si>
  <si>
    <t xml:space="preserve">    Ejercicio Fiscal 2017</t>
  </si>
  <si>
    <t>Ejes transversales</t>
  </si>
  <si>
    <t>Origen</t>
  </si>
  <si>
    <t>Clave del Programa Presupuestario</t>
  </si>
  <si>
    <t>Tipo de Evaluación</t>
  </si>
  <si>
    <t>Evaluador</t>
  </si>
  <si>
    <t>Evaluación</t>
  </si>
  <si>
    <t>Aspecto Susceptible de Mejora</t>
  </si>
  <si>
    <t>Avance de cumplimiento</t>
  </si>
  <si>
    <t>Dependencia o Entidad:</t>
  </si>
  <si>
    <t>Objetivo:</t>
  </si>
  <si>
    <t>Bimestral</t>
  </si>
  <si>
    <t>Semestral</t>
  </si>
  <si>
    <t>Ascendente</t>
  </si>
  <si>
    <t>Eficacia</t>
  </si>
  <si>
    <t>Eficiencia</t>
  </si>
  <si>
    <t>Calidad</t>
  </si>
  <si>
    <t>Economía</t>
  </si>
  <si>
    <t>Estratégico</t>
  </si>
  <si>
    <t>Gestión</t>
  </si>
  <si>
    <t xml:space="preserve">Mensual </t>
  </si>
  <si>
    <t xml:space="preserve">Trimestral </t>
  </si>
  <si>
    <t>Porcentaje</t>
  </si>
  <si>
    <t>Promedio</t>
  </si>
  <si>
    <r>
      <t>Tasa</t>
    </r>
    <r>
      <rPr>
        <sz val="10"/>
        <color theme="1"/>
        <rFont val="Calibri"/>
        <family val="2"/>
        <scheme val="minor"/>
      </rPr>
      <t xml:space="preserve"> </t>
    </r>
  </si>
  <si>
    <t>Índice</t>
  </si>
  <si>
    <t>Justificación de la diferencia de avances realizados con respecto a las metas programadas</t>
  </si>
  <si>
    <t>Bianual</t>
  </si>
  <si>
    <t>Trianual</t>
  </si>
  <si>
    <t>AVANCE ACUMULADO</t>
  </si>
  <si>
    <t>Meta</t>
  </si>
  <si>
    <t>1er. Trimestre</t>
  </si>
  <si>
    <t>2do. Trimestre</t>
  </si>
  <si>
    <t>3er. Trimestre</t>
  </si>
  <si>
    <t>4to. Trimestre</t>
  </si>
  <si>
    <t>Trimestre:</t>
  </si>
  <si>
    <t>Primero</t>
  </si>
  <si>
    <t>Segundo</t>
  </si>
  <si>
    <t>Tercero</t>
  </si>
  <si>
    <t>Cuarto</t>
  </si>
  <si>
    <t>E015. Fortalecimiento institucional para la eficiencia policial</t>
  </si>
  <si>
    <t>E011. Participación social en la prevención de la violencia y del delito</t>
  </si>
  <si>
    <t>E012. Combate al delito</t>
  </si>
  <si>
    <t>E013. Reinserción social</t>
  </si>
  <si>
    <t>PA02. Secretaría de Gobierno</t>
  </si>
  <si>
    <t>N014. Protección civil</t>
  </si>
  <si>
    <t>P111. Gobernabilidad</t>
  </si>
  <si>
    <t xml:space="preserve">E112. Derechos Humanos, Indígenas y Equidad de Género </t>
  </si>
  <si>
    <t>PA14. Comisión Estatal de Seguridad Pública</t>
  </si>
  <si>
    <t>E021. Procuración de justicia</t>
  </si>
  <si>
    <t>PA09. Fiscalía General del Estado de Morelos</t>
  </si>
  <si>
    <t>E031. Infraestructura social</t>
  </si>
  <si>
    <t>PA17. Secretaría de Desarrollo Social</t>
  </si>
  <si>
    <t xml:space="preserve">K052. Modernización de las condiciones físicas y materiales para el fortalecimiento de la educación </t>
  </si>
  <si>
    <t>G055. Normatividad y condiciones mínimas para el funcionamiento escolar</t>
  </si>
  <si>
    <t>E091. Habilidades en el empleo y productividad laboral</t>
  </si>
  <si>
    <t>PA07. Secretaría de Educación</t>
  </si>
  <si>
    <t>E061. Rectoría del Sistema de Salud</t>
  </si>
  <si>
    <t>E062. Provisión de servicios de salud</t>
  </si>
  <si>
    <t xml:space="preserve">E063. Aseguramiento para la provisión de servicios de salud </t>
  </si>
  <si>
    <t>E064. Salud materno infantil</t>
  </si>
  <si>
    <t xml:space="preserve">E065. Enfermedades transmisibles </t>
  </si>
  <si>
    <t>E066. Enfermedades crónico degenerativas</t>
  </si>
  <si>
    <t>E067. Accidentes, adicciones y violencia</t>
  </si>
  <si>
    <t>PA08. Secretaría de Salud</t>
  </si>
  <si>
    <t xml:space="preserve">E071. Desarrollo cultural comunitario </t>
  </si>
  <si>
    <t>E072. Fomento cultural de las artes</t>
  </si>
  <si>
    <t>E073. Patrimonio e Infraestructura cultural</t>
  </si>
  <si>
    <t>PA19. Secretaría de Cultura</t>
  </si>
  <si>
    <t>F081. Desarrollo y promoción turística</t>
  </si>
  <si>
    <t>PA16. Secretaría de Turismo</t>
  </si>
  <si>
    <t>E083. Seguridad alimentaria</t>
  </si>
  <si>
    <t>PA05. Secretaría de Desarrollo Agropecuario</t>
  </si>
  <si>
    <t>PA06. Secretaría de Obras Públicas</t>
  </si>
  <si>
    <t>PA04. Secretaría de Economía</t>
  </si>
  <si>
    <t>E092. Seguridad laboral</t>
  </si>
  <si>
    <t>PA18. Secretaría del Trabajo</t>
  </si>
  <si>
    <t>PA21. Secretaría de Desarrollo Sustentable</t>
  </si>
  <si>
    <t>P106. Planificación de la gestión sustentable</t>
  </si>
  <si>
    <t xml:space="preserve">E105. Reducción y restitución del impacto ambiental de las actividades humanas </t>
  </si>
  <si>
    <t xml:space="preserve">E103. Capacitación, educación y participación ambiental para la sustentabilidad </t>
  </si>
  <si>
    <t>PA23. Secretaría de Movilidad y Transporte</t>
  </si>
  <si>
    <t>O121. Transparencia y Rendición de Cuentas</t>
  </si>
  <si>
    <t>OA11. Secretaría de la Contraloría</t>
  </si>
  <si>
    <t>PA15. Consejería Jurídica</t>
  </si>
  <si>
    <t xml:space="preserve">E122. Mejora en la Recaudación Fiscal </t>
  </si>
  <si>
    <t xml:space="preserve">P123. Gestión para Resultados </t>
  </si>
  <si>
    <t>PA03. Secretaría de Hacienda</t>
  </si>
  <si>
    <t>MA10. Secretaría de Administración</t>
  </si>
  <si>
    <t>E124. Gobierno en red</t>
  </si>
  <si>
    <t>PA01. Oficina de la Gubernatura</t>
  </si>
  <si>
    <t>E082 - Fomento productivo para el desarrollo agropecuario y acuícola</t>
  </si>
  <si>
    <t>E101 - Agua potable, alcantarillado y saneamiento</t>
  </si>
  <si>
    <t>E102 - Modernización y regulación del servicio de transporte público y particular</t>
  </si>
  <si>
    <t>E104 - Desarrollo territorial sustentable</t>
  </si>
  <si>
    <t xml:space="preserve">F084. Fomento para la innovación, ciencia y tecnología </t>
  </si>
  <si>
    <t>PA22. Secretaría de Innovación, Ciencia y Tecnología</t>
  </si>
  <si>
    <t>Claves</t>
  </si>
  <si>
    <t>Relación de Ramos Estatales y Unidades Responsables de Gasto.</t>
  </si>
  <si>
    <t>Unidades Responsables de Gasto</t>
  </si>
  <si>
    <t>Observaciones</t>
  </si>
  <si>
    <t>01</t>
  </si>
  <si>
    <t>Poder Legislativo</t>
  </si>
  <si>
    <t>1. Congreso del Estado</t>
  </si>
  <si>
    <t>2. Entidad Superior de Auditoría y Fiscalización</t>
  </si>
  <si>
    <t>02</t>
  </si>
  <si>
    <t>1. Tribunal Superior de Justicia</t>
  </si>
  <si>
    <t>2. Tribunal Electoral del Estado de Morelos</t>
  </si>
  <si>
    <t>3. Tribunal de Justicia Administrativa del Estado de Morelos</t>
  </si>
  <si>
    <t>4. Tribunal Unitario de Justicia Oral para Adolecentes</t>
  </si>
  <si>
    <t>03</t>
  </si>
  <si>
    <t>Órganos Autónomos</t>
  </si>
  <si>
    <t>1. Instituto Morelense de Procesos Electorales y Participación Ciudadana</t>
  </si>
  <si>
    <t>2. Comisión Estatal de Derechos Humanos</t>
  </si>
  <si>
    <t>3. Instituto de Desarrollo y Fortalecimiento Municipal IDEFOMM</t>
  </si>
  <si>
    <t>4. Instituto Morelense de Información Pública y Estadística (IMIPE)</t>
  </si>
  <si>
    <t>5. Universidad Autónoma del Estado de Morelos</t>
  </si>
  <si>
    <t>6. Colegio Morelos</t>
  </si>
  <si>
    <t>7. Fideicomiso para el Desarrollo y Fortalecimiento Municipal del Estado de Morelos</t>
  </si>
  <si>
    <t>8. Fondo para la Atención de Infraestructura y Administración Municipal</t>
  </si>
  <si>
    <t>9. Fiscalía Especializada para la Investigación de Hechos de Corrupción del Estado de Morelos</t>
  </si>
  <si>
    <t>04</t>
  </si>
  <si>
    <t>Oficina de la Gubernatura</t>
  </si>
  <si>
    <t>Desglosar por URG</t>
  </si>
  <si>
    <t>Incluye a Organismos Descentralizados (Ordenados por Clave Presupuestal)</t>
  </si>
  <si>
    <t>05</t>
  </si>
  <si>
    <t>Gobierno</t>
  </si>
  <si>
    <t>06</t>
  </si>
  <si>
    <t>Hacienda</t>
  </si>
  <si>
    <t>07</t>
  </si>
  <si>
    <t>08</t>
  </si>
  <si>
    <t>Agropecuario</t>
  </si>
  <si>
    <t>09</t>
  </si>
  <si>
    <t>Obras Públicas</t>
  </si>
  <si>
    <t>Educación</t>
  </si>
  <si>
    <t>Salud</t>
  </si>
  <si>
    <t>Procuración de Justicia</t>
  </si>
  <si>
    <t>Administración</t>
  </si>
  <si>
    <t>Contraloría</t>
  </si>
  <si>
    <t>Seguridad Pública</t>
  </si>
  <si>
    <t>Consejería Jurídica</t>
  </si>
  <si>
    <t>Turismo</t>
  </si>
  <si>
    <t>Desarrollo Social</t>
  </si>
  <si>
    <t>Trabajo</t>
  </si>
  <si>
    <t>Cultura</t>
  </si>
  <si>
    <t>Desarrollo Sustentable</t>
  </si>
  <si>
    <t>Innovación, Ciencia y Tecnología</t>
  </si>
  <si>
    <t>Movilidad y Transporte</t>
  </si>
  <si>
    <t>Adeudos de Ejercicios Fiscales Anteriores (ADEFAS)</t>
  </si>
  <si>
    <t xml:space="preserve">3.3.7. Dirección General de Presupuesto y Gasto Público (Secretaría de Hacienda) </t>
  </si>
  <si>
    <t>Bienes Muebles e Inmuebles</t>
  </si>
  <si>
    <t>10-01-11. Dirección General de la Unidad de Procesos Para la Adjudicacion de Contratos (Secretaría de Administración)</t>
  </si>
  <si>
    <t>Deuda Pública</t>
  </si>
  <si>
    <t xml:space="preserve">3.7.22. Dirección General de Financiamiento a la Inversión (Secretaría de Hacienda) </t>
  </si>
  <si>
    <t>Participaciones a municipios</t>
  </si>
  <si>
    <t>Desglose de Municipios</t>
  </si>
  <si>
    <t>Gastos Institucionales</t>
  </si>
  <si>
    <t>1. Gastos Institucionales</t>
  </si>
  <si>
    <t>_10</t>
  </si>
  <si>
    <t>_11</t>
  </si>
  <si>
    <t>_12</t>
  </si>
  <si>
    <t>_13</t>
  </si>
  <si>
    <t>_14</t>
  </si>
  <si>
    <t>_15</t>
  </si>
  <si>
    <t>_16</t>
  </si>
  <si>
    <t>_17</t>
  </si>
  <si>
    <t>_18</t>
  </si>
  <si>
    <t>_19</t>
  </si>
  <si>
    <t>_20</t>
  </si>
  <si>
    <t>_21</t>
  </si>
  <si>
    <t>_22</t>
  </si>
  <si>
    <t>_23</t>
  </si>
  <si>
    <t>_24</t>
  </si>
  <si>
    <t>_26</t>
  </si>
  <si>
    <t>_27</t>
  </si>
  <si>
    <t>_28</t>
  </si>
  <si>
    <t>_29</t>
  </si>
  <si>
    <t>_01</t>
  </si>
  <si>
    <t>_02</t>
  </si>
  <si>
    <t>_03</t>
  </si>
  <si>
    <t>_04</t>
  </si>
  <si>
    <t>_05</t>
  </si>
  <si>
    <t>_06</t>
  </si>
  <si>
    <t>_07</t>
  </si>
  <si>
    <t>_08</t>
  </si>
  <si>
    <t>_09</t>
  </si>
  <si>
    <t>Ramos</t>
  </si>
  <si>
    <t xml:space="preserve">Ramo: </t>
  </si>
  <si>
    <t>RAMOS ESTATALES</t>
  </si>
  <si>
    <t>Secretaría de Gobierno</t>
  </si>
  <si>
    <t>Secretaría de Economía</t>
  </si>
  <si>
    <t>Secretaría de Desarrollo Agropecuario</t>
  </si>
  <si>
    <t>Secretaría de Obras Públicas</t>
  </si>
  <si>
    <t>Secretaría de Educación</t>
  </si>
  <si>
    <t>Secretaría de Salud</t>
  </si>
  <si>
    <t>Fiscalía General del Estado</t>
  </si>
  <si>
    <t>Sistema DIF Morelos</t>
  </si>
  <si>
    <t>Secretaría de Administración</t>
  </si>
  <si>
    <t>Secretaría de la Contraloría</t>
  </si>
  <si>
    <t>Secretaría de Turismo</t>
  </si>
  <si>
    <t>Secretaría de Desarrollo Social</t>
  </si>
  <si>
    <t>Secretaría del Trabajo</t>
  </si>
  <si>
    <t>Secretaría de Cultura</t>
  </si>
  <si>
    <t>Secretaría de Desarrollo Sustentable</t>
  </si>
  <si>
    <t>Secretaría de Innovación, Ciencia y Tecnología</t>
  </si>
  <si>
    <t>Secretaría de Movilidad y Transporte</t>
  </si>
  <si>
    <t>Unidades_Responsables_de_Gasto</t>
  </si>
  <si>
    <t>Poder_Legislativo</t>
  </si>
  <si>
    <t>_Poder Legislativo</t>
  </si>
  <si>
    <t>_Poder_Judicial</t>
  </si>
  <si>
    <t>_Órganos_Autónomos</t>
  </si>
  <si>
    <t>_Procuración de Justicia</t>
  </si>
  <si>
    <t>Comisión Estatal del Agua y Medio Ambiente</t>
  </si>
  <si>
    <t>Servicios de Salud de Morelos (SSM)</t>
  </si>
  <si>
    <t>Obras_Públicas</t>
  </si>
  <si>
    <t>Oficina_de_la_Gubernatura</t>
  </si>
  <si>
    <t>Poder_Judicial</t>
  </si>
  <si>
    <t>Órganos_Autónomos</t>
  </si>
  <si>
    <t>Procuración_de_Justicia</t>
  </si>
  <si>
    <t>Seguridad_Pública</t>
  </si>
  <si>
    <t>Consejería_Jurídica</t>
  </si>
  <si>
    <t>Desarrollo_Social</t>
  </si>
  <si>
    <t>Desarrollo_Sustentable</t>
  </si>
  <si>
    <t>Innovación,_Ciencia_y_Tecnología</t>
  </si>
  <si>
    <t>Movilidad_y_Transporte</t>
  </si>
  <si>
    <t>Bienes_Muebles_e_Inmuebles</t>
  </si>
  <si>
    <t>Deuda_Pública</t>
  </si>
  <si>
    <t>Participaciones_a_municipios</t>
  </si>
  <si>
    <t>Gastos_Institucionales</t>
  </si>
  <si>
    <t>Innovación_Ciencia_y_Tec.</t>
  </si>
  <si>
    <t>ADEFAS</t>
  </si>
  <si>
    <t>Programa de Desarrollo de la Secretaría de Gobierno 2013-2018</t>
  </si>
  <si>
    <t>Programa Estatal de Seguridad Pública 2013-2018</t>
  </si>
  <si>
    <t>Programa de Procuración de Justicia del Estado de Morelos 2013-2018</t>
  </si>
  <si>
    <t>Programa de Profesionalización.</t>
  </si>
  <si>
    <t>Programa Sectorial de Desarrollo Social 2013-2018</t>
  </si>
  <si>
    <t>Programa Sectorial de Educación 2013-2018</t>
  </si>
  <si>
    <t>Programa Sectorial de Salud 2013-2018</t>
  </si>
  <si>
    <t>Programa Sectorial de la Secretaría de Cultura 2013-2018</t>
  </si>
  <si>
    <t>Programa de Promoción y Desarrollo de la Cultura Física del Deporte</t>
  </si>
  <si>
    <t>Programa Institucional del Instituto Morelense de la Juventud (2013-2018)</t>
  </si>
  <si>
    <t>Programa Estatal de Innovación en la Economía 2013-2018.</t>
  </si>
  <si>
    <t>Programa Sectorial de Desarrollo Agropecuario y Acuícola de Morelos 2013-2018</t>
  </si>
  <si>
    <t>Programa Sectorial de Innovación, Ciencia y Tecnología del Estado de Morelos 2013-2018</t>
  </si>
  <si>
    <t>Programa de Estabilidad Laboral, Fomento al Empleo y a la Productividad 2013-2018</t>
  </si>
  <si>
    <t>Programa Estatal de Turismo de Morelos 2013-2018</t>
  </si>
  <si>
    <t>Programa Institucional de Innovación, Ciencia y Tecnología.</t>
  </si>
  <si>
    <t>Programa de Capacitación para y en el Empleo.</t>
  </si>
  <si>
    <t>Programa de Modernización y Tecnificación de las Zonas Agrícolas.</t>
  </si>
  <si>
    <t>Programa de Pueblos Mágicos.</t>
  </si>
  <si>
    <t>Programa para el Desarrollo del Turismo de Naturaleza.</t>
  </si>
  <si>
    <t>Programa de fortalecimiento de las relaciones laborales entre patrones y trabajadores, tanto en entidades públicas como privadas del estado de Morelos.</t>
  </si>
  <si>
    <t>Programa de promoción y difusión de la cultura de la conciliación.</t>
  </si>
  <si>
    <t>Programa de capacitación, vinculación y generación de empleos.</t>
  </si>
  <si>
    <t>Programa Estatal el Desarrollo Sustentable 2013-2018</t>
  </si>
  <si>
    <t>Programa Estatal Hídrico 2013-2018</t>
  </si>
  <si>
    <t>Programa Estatal de Desarrollo del Transporte</t>
  </si>
  <si>
    <t>Programa hídrico para el desarrollo humano e impulsor de la competitividad.</t>
  </si>
  <si>
    <t>Programa de Uso Sustentable del Agua.</t>
  </si>
  <si>
    <t>Programa de Saneamiento Integral de las Cuencas Hidrológicas.</t>
  </si>
  <si>
    <t>Programa de Protección de la Población Contra Riesgos Hidráulicos.</t>
  </si>
  <si>
    <t>Programa de Saneamiento del Río Apatlaco.</t>
  </si>
  <si>
    <t>Programa de Saneamiento del Lago de Tequesquitengo y reforestación de la zona.</t>
  </si>
  <si>
    <t>Programa de Saneamiento del Río Cuautla.</t>
  </si>
  <si>
    <t>Programa de Protección a Centros de Población en el Río Yautepec.</t>
  </si>
  <si>
    <t>Programa de Uso eficiente del agua en el Río Amatzinac.</t>
  </si>
  <si>
    <t>Programa de Protección a Centros de Población en el Río Chalma-Tembembe.</t>
  </si>
  <si>
    <t>Programa de Recuperación del Acuífero de Tepalcingo-Axochiapan.</t>
  </si>
  <si>
    <t>Programa de Abastecimiento de agua potable a los municipios de los Altos de Morelos.</t>
  </si>
  <si>
    <t>Programa de Abastecimiento de agua potable en los municipios del oriente.</t>
  </si>
  <si>
    <t>Programa de Modernización del distrito de riego 016 del estado de Morelos.</t>
  </si>
  <si>
    <t>Fortalecimiento de las Finanzas Públicas 2013-2018</t>
  </si>
  <si>
    <t>Programa de Transparencia y Rendición de Cuentas.</t>
  </si>
  <si>
    <t>Programa Sectorial de Información y Comunicación</t>
  </si>
  <si>
    <t>No aplica</t>
  </si>
  <si>
    <t>PROGRAMAS ESTATALES</t>
  </si>
  <si>
    <t>EJES ESTTRATÉGICOS</t>
  </si>
  <si>
    <t>OBJETIVOS ESTRATÉGICOS</t>
  </si>
  <si>
    <t>1. Morelos Seguro y Justo</t>
  </si>
  <si>
    <t>2. Morelos con Inversión Social Para la Construcción de Ciudadanía</t>
  </si>
  <si>
    <t>3. Morelos Atractivo, Competitivo e Innovador</t>
  </si>
  <si>
    <t>4. Morelos Verde y Sustentable</t>
  </si>
  <si>
    <t>5. Morelos Transparente y con Democracia Participativa</t>
  </si>
  <si>
    <t>1.1 Garantizar la paz, la integridad física, los derechos y el patrimonio de los morelenses, en un marco de respeto a la ley y los derechos humanos.</t>
  </si>
  <si>
    <t>1.2 Hacer más eficiente la investigación y persecución del delito con pleno respeto a los derechos humanos.</t>
  </si>
  <si>
    <t>1.3 Consolidar el Sistema de Seguridad y Justicia Penal de Corte Acusatorio Adversarial en el estado de Morelos.</t>
  </si>
  <si>
    <t>1.4 Brindar protección especial a las víctimas u ofendidos del delito, para que les sea resarcido el daño moral y patrimonial.</t>
  </si>
  <si>
    <t>1.5 Fomentar en la sociedad morelense la cultura del respeto a los derechos humanos.</t>
  </si>
  <si>
    <t>1.6 Consolidar al Instituto como un permanente impulsor de la cultura de la Protección Civil.</t>
  </si>
  <si>
    <t>1.7 Organizar y administrar la Defensoría Pública.</t>
  </si>
  <si>
    <t>2.1 Reducir las condiciones de pobreza, marginación y desigualdad de la población.</t>
  </si>
  <si>
    <t>2.2 Empoderar a las personas vulnerables en todos los ámbitos de la vida familiar, social y comunitaria.</t>
  </si>
  <si>
    <t>2.3 Mejorar el estilo de vida de la sociedad con prácticas saludables por medio del deporte.</t>
  </si>
  <si>
    <t>2.4 Mejorar las condiciones de los migrantes en tránsito y en lugares de destino, en términos de derechos humanos, particularmente jurídicos y de salud.</t>
  </si>
  <si>
    <t>2.5 Mejorar las condiciones de vida de los pueblos y comunidades indígenas.</t>
  </si>
  <si>
    <t>2.6 Mejorar el desempeño y asegurar la permanencia de niños y jóvenes en el sistema educativo.</t>
  </si>
  <si>
    <t>2.7 Alcanzar una cobertura universal de la educación media superior.</t>
  </si>
  <si>
    <t>2.8 Incrementar la cobertura de la educación superior con sentido social y de progreso.</t>
  </si>
  <si>
    <t>2.9 Incrementar la calidad de la educación superior en Morelos.</t>
  </si>
  <si>
    <t>2.10 Construir una política de Estado para los estudios de posgrado en Morelos.</t>
  </si>
  <si>
    <t>2.11 Garantizar el derecho a la salud.</t>
  </si>
  <si>
    <t>2.12 Abatir las enfermedades infectocontagiosas y las enfermedades crónicas degenerativas, con oportunidad y sin vulnerar sus derechos en el mejoramiento de su estado de salud.</t>
  </si>
  <si>
    <t>2.13 Abatir la mortalidad infantil y materna.</t>
  </si>
  <si>
    <t>2.14 Promover el bienestar de las familias socialmente vulnerables para mejorar su calidad de vida.</t>
  </si>
  <si>
    <t xml:space="preserve">2.15 Mejorar la nutrición adecuada de niños y niñas y de la población vulnerable. </t>
  </si>
  <si>
    <t>2.16 Proteger a la población contra la exposición a riesgos sanitarios.</t>
  </si>
  <si>
    <t>2.17 Garantizar los derechos culturales en el estado de Morelos.</t>
  </si>
  <si>
    <t>3.1 Fortalecer el mercado interno de la Entidad.</t>
  </si>
  <si>
    <t>3.2 Incrementar la productividad y competitividad de Morelos.</t>
  </si>
  <si>
    <t>3.3 Garantizar la Seguridad Agroalimentaria.</t>
  </si>
  <si>
    <t>3.4 Ampliar las oportunidades económicas de las cadenas productivas en el Sector Primario.</t>
  </si>
  <si>
    <t>3.5 Consolidar la investigación científica, social, humanística y su potencial aplicación para alcanzar una sociedad sustentable.</t>
  </si>
  <si>
    <t>3.6 Fortalecer la competitividad de las empresas de la entidad mediante la aplicación de la ciencia, el desarrollo tecnológico y la innovación.</t>
  </si>
  <si>
    <t xml:space="preserve">3.7 Fomentar la cultura científico-tecnológica y de innovación en la población, a fin de que esta desarrolle sus capacidades y cuente con mayores herramientas que incrementen su competitividad. </t>
  </si>
  <si>
    <t>3.8 Facilitar el uso de herramientas tecnológicas para promover el trabajo en red, coordinado e informado de la administración pública para una mejor toma de decisiones.</t>
  </si>
  <si>
    <t>3.9 Promover la operación de políticas públicas que apoyen la generación de empleos.</t>
  </si>
  <si>
    <t>3.10 Fortalecer la prevención de conflictos en materia del trabajo.</t>
  </si>
  <si>
    <t>3.11 Eficientar la actividad jurisdiccional para abatir el número de procesos y conflictos entre el Estado y sus trabajadores.</t>
  </si>
  <si>
    <t>3.12 Impulsar y fortalecer la competitividad, promoción y los servicios de los destinos turísticos del estado de Morelos.</t>
  </si>
  <si>
    <t>3.13 Impulsar y Fortalecer la Planeación, Desarrollo y Fomento Turístico del Estado de Morelos.</t>
  </si>
  <si>
    <t>3.14 Consolidar la infraestructura física del estado a través de obra pública.</t>
  </si>
  <si>
    <t>4.1 Propiciar la participación ciudadana corresponsable y vinculante.</t>
  </si>
  <si>
    <t>4.2 Ordenar y eficientar el crecimiento urbano y la inversión productiva.</t>
  </si>
  <si>
    <t>4.3 Reducir y revertir el impacto ambiental de las actividades humanas.</t>
  </si>
  <si>
    <t>4.4 Planificar la gestión sustentable de los ecosistemas.</t>
  </si>
  <si>
    <t>4.5 Garantizar el acceso al servicio de agua potable a la población.</t>
  </si>
  <si>
    <t>4.6 Ampliar la cobertura de infraestructura básica de alcantarillado.</t>
  </si>
  <si>
    <t>4.7 Ampliar la cobertura de infraestructura básica de saneamiento.</t>
  </si>
  <si>
    <t>4.8 Modernizar y tecnificar las zonas agrícolas.</t>
  </si>
  <si>
    <t>4.9 Impulsar una producción primaria sustentable y un uso responsable de los recursos naturales.</t>
  </si>
  <si>
    <t>4.10 Disminuir la vulnerabilidad de la población y los centros productivos que se ubican en zonas de alto riesgo de inundación.</t>
  </si>
  <si>
    <t>4.11 Modernizar el servicio del transporte público y particular.</t>
  </si>
  <si>
    <t>5.1 Vincular al Poder Ejecutivo del estado de Morelos con la sociedad.</t>
  </si>
  <si>
    <t>5.2 Promover el ejercicio eficiente de los recursos públicos.</t>
  </si>
  <si>
    <t>5.3 Identificar, prevenir y combatir conductas ilícitas y faltas administrativas de los servidores públicos.</t>
  </si>
  <si>
    <t>5.4 Fortalecer la Administración Tributaria de la Hacienda Pública Estatal.</t>
  </si>
  <si>
    <t>5.5 Administrar eficientemente el gasto público, inversión y deuda pública con base en resultados.</t>
  </si>
  <si>
    <t>5.6 Implementar de manera efectiva la Nueva Gestión Pública para Resultados en el proceso de planeación y programación de la acción gubernamental.</t>
  </si>
  <si>
    <t>5.7 Salvaguardar los intereses del estado y que las funciones y acciones del Poder Ejecutivo cumplan con lo dispuesto por la Constitución Federal, Estatal y demás leyes aplicables.</t>
  </si>
  <si>
    <t>5.8 Impulsar la reducción del gasto destinado a las actividades administrativas y de apoyo en las dependencias.</t>
  </si>
  <si>
    <t>5.9 Preservar la estabilidad social y la Gobernabilidad democrática para poder iniciar un proceso de gobernanza del proyecto de la Nueva Visión de Morelos.</t>
  </si>
  <si>
    <t>5.10 Crear y Coordinar un sistema de Gobierno en Red.</t>
  </si>
  <si>
    <t>5.11 Integrar, operar y administrar una plataforma de gobierno digital que acerque al ciudadano y contribuya a la democratización y socialización del conocimiento.</t>
  </si>
  <si>
    <t>5.12 Impulsar los nuevos Derechos Ciudadanos y fortalecer los instrumentos de la Democracia semi-directa.</t>
  </si>
  <si>
    <t xml:space="preserve">5.13 Promover el reconocimiento de los Derechos Digitales de los Ciudadanos y fortalecer los instrumentos que de ellos se acompañan. </t>
  </si>
  <si>
    <t>5.14 Crear nuevos Derechos Indígenas.</t>
  </si>
  <si>
    <t>5.15 Dialogar permanentemente con los poderes públicos y municipios.</t>
  </si>
  <si>
    <t>5.16 Garantizar el respeto a los Derechos Humanos y Equidad de género en las políticas públicas.</t>
  </si>
  <si>
    <t>5.17 Facilitar el acceso a los servicios de calidad y simplificación de trámites.</t>
  </si>
  <si>
    <t>5.18 Garantizar la protección de los derechos de propiedad de la Ciudadanía.</t>
  </si>
  <si>
    <t>5.19 Facilitar la interlocución entre las Asociaciones Religiosas y el Estado.</t>
  </si>
  <si>
    <t>5.20 Promover la participación ciudadana.</t>
  </si>
  <si>
    <t>DEPENDENCIAS</t>
  </si>
  <si>
    <t xml:space="preserve">Secretaría de Hacienda </t>
  </si>
  <si>
    <t xml:space="preserve">Secretaría de la Contraloría </t>
  </si>
  <si>
    <t>Comisión Estatal de Seguridad Pública</t>
  </si>
  <si>
    <t>Fiscalía Especializada en Combate a la Corrupción</t>
  </si>
  <si>
    <t>1. Gobierno</t>
  </si>
  <si>
    <t>2. Desarrollo social</t>
  </si>
  <si>
    <t>1.1 Legislación</t>
  </si>
  <si>
    <t>1.1.1 Legislación</t>
  </si>
  <si>
    <t>3. Desarrollo Económico</t>
  </si>
  <si>
    <t>1.2 Justicia</t>
  </si>
  <si>
    <t>1.1.2 Fiscalización</t>
  </si>
  <si>
    <t>4. Otras no clasificadas en funciones anteriores</t>
  </si>
  <si>
    <t>1.3 Coordinación de la Política de Gobierno</t>
  </si>
  <si>
    <t>1.2.1 Impartición de Justicia</t>
  </si>
  <si>
    <t>1.4 Relaciones Exteriores</t>
  </si>
  <si>
    <t>1.2.2 Procuración de Justicia</t>
  </si>
  <si>
    <t>1.5 Asuntos Financieros y Hacendarios</t>
  </si>
  <si>
    <t>1.2.3 Reclusión y Readaptación Social</t>
  </si>
  <si>
    <t>1.6 Seguridad Nacional</t>
  </si>
  <si>
    <t>1.2.4 Derechos Humanos</t>
  </si>
  <si>
    <t>1.7 Asuntos de Orden Publico y de Seguridad Interior.</t>
  </si>
  <si>
    <t>1.3.1 Presidencia / Gubernatura</t>
  </si>
  <si>
    <t>1.8 Otros Servicios Generales</t>
  </si>
  <si>
    <t>1.3.2 Política Interior</t>
  </si>
  <si>
    <t>2.1 Protección Ambiental</t>
  </si>
  <si>
    <t>1.3.3 Preservación y Cuidado del Patrimonio Público</t>
  </si>
  <si>
    <t>2.2 Vivienda y Servicios a la Comunidad</t>
  </si>
  <si>
    <t>1.3.4 Función Pública</t>
  </si>
  <si>
    <t>2.3 Salud</t>
  </si>
  <si>
    <t>1.3.5 Asuntos Jurídicos</t>
  </si>
  <si>
    <t>2.4 Recreación, Cultura y Otras Manifestaciones Sociales</t>
  </si>
  <si>
    <t>1.3.6 Organización de Procesos Electorales</t>
  </si>
  <si>
    <t>2.5 Educación</t>
  </si>
  <si>
    <t>1.3.7 Población</t>
  </si>
  <si>
    <t>2.6 Protección Social</t>
  </si>
  <si>
    <t>1.3.8 Territorio</t>
  </si>
  <si>
    <t>2.7 Otros Asuntos Sociales</t>
  </si>
  <si>
    <t>1.3.9 Otros</t>
  </si>
  <si>
    <t>3.1 Asuntos Económicos, Comerciales y Laborales en General</t>
  </si>
  <si>
    <t>1.4.1 Relaciones Exteriores</t>
  </si>
  <si>
    <t>3.2 Agropecuaria, Silvicultura, Pesca y Caza</t>
  </si>
  <si>
    <t>1.5.1 Asuntos Financieros</t>
  </si>
  <si>
    <t>3.3 Combustibles y Energía</t>
  </si>
  <si>
    <t>1.5.2 Asuntos Hacendarios</t>
  </si>
  <si>
    <t>3.4 Minería, Manufacturas y Construcción</t>
  </si>
  <si>
    <t>1.6.1 Defensa</t>
  </si>
  <si>
    <t>3.5 Transporte</t>
  </si>
  <si>
    <t>1.6.2 Marina</t>
  </si>
  <si>
    <t>3.6 Comunicaciones</t>
  </si>
  <si>
    <t>1.6.3 Inteligencia para la Preservación de la Seguridad Nacional</t>
  </si>
  <si>
    <t>3.7 Turismo</t>
  </si>
  <si>
    <t>1.7.1 Policía</t>
  </si>
  <si>
    <t>3.8 Ciencia, Tecnología e Innovación</t>
  </si>
  <si>
    <t>1.7.2 Protección Civil</t>
  </si>
  <si>
    <t>3.9 Otras Industrias y Otros Asuntos Económicos</t>
  </si>
  <si>
    <t>1.7.3 Otros Asuntos de Orden Público y Seguridad</t>
  </si>
  <si>
    <t>4.1 Transacciones de la Deuda Publica/ Costo Financiero de la Deuda</t>
  </si>
  <si>
    <t>1.7.4 Sistema Nacional de Seguridad Pública</t>
  </si>
  <si>
    <t>4.2 Transferencias, Participaciones y Aportaciones Entre Diferentes Niveles y Ordenes de Gobierno</t>
  </si>
  <si>
    <t>1.8.1 Servicios Registrales, Administrativos y Patrimoniales</t>
  </si>
  <si>
    <t>4.3 Saneamiento del Sistema Financiero</t>
  </si>
  <si>
    <t>1.8.2 Servicios Estadísticos</t>
  </si>
  <si>
    <t>4.4 Adeudos de Ejercicios Fiscales Anteriores</t>
  </si>
  <si>
    <t>1.8.3 Servicios de Comunicación y Medios</t>
  </si>
  <si>
    <t>1.8.4 Acceso a la Información Pública Gubernamental</t>
  </si>
  <si>
    <t>1.8.5 Otros</t>
  </si>
  <si>
    <t>2.1.1 Ordenación de Desechos</t>
  </si>
  <si>
    <t>2.1.2 Administración del Agua</t>
  </si>
  <si>
    <t>2.1.3 Ordenación de Aguas Residuales, Drenaje y Alcantarillado</t>
  </si>
  <si>
    <t>2.1.4 Reducción de la Contaminación</t>
  </si>
  <si>
    <t>2.1.5 Protección de la Diversidad Biológica y del Paisaje</t>
  </si>
  <si>
    <t>2.1.6 Otros de Protección Ambiental</t>
  </si>
  <si>
    <t>2.2.1 Urbanización</t>
  </si>
  <si>
    <t>2.2.2 Desarrollo Comunitario</t>
  </si>
  <si>
    <t>2.2.3 Abastecimiento de Agua</t>
  </si>
  <si>
    <t>2.2.4 Alumbrado Público</t>
  </si>
  <si>
    <t>2.2.5 Vivienda</t>
  </si>
  <si>
    <t>2.2.6 Servicios Comunales</t>
  </si>
  <si>
    <t>2.2.7 Desarrollo Regional</t>
  </si>
  <si>
    <t>2.3.1 Prestación de Servicios de Salud a la Comunidad</t>
  </si>
  <si>
    <t>2.3.2 Prestación de Servicios de Salud a la Persona</t>
  </si>
  <si>
    <t>2.3.3 Generación de Recursos para la Salud</t>
  </si>
  <si>
    <t>2.3.4 Rectoría del Sistema de Salud</t>
  </si>
  <si>
    <t>2.3.5 Protección Social en Salud</t>
  </si>
  <si>
    <t>2.4.1 Deporte y Recreación</t>
  </si>
  <si>
    <t>2.4.2 Cultura</t>
  </si>
  <si>
    <t>2.4.3 Radio, Televisión y Editoriales</t>
  </si>
  <si>
    <t>2.4.4 Asuntos Religiosos y Otras Manifestaciones Sociales</t>
  </si>
  <si>
    <t>2.5.1 Educación Básica</t>
  </si>
  <si>
    <t>2.5.2 Educación Media Superior</t>
  </si>
  <si>
    <t>2.5.3 Educación Superior</t>
  </si>
  <si>
    <t>2.5.4 Posgrado</t>
  </si>
  <si>
    <t>2.5.5 Educación para Adultos</t>
  </si>
  <si>
    <t>2.5.6 Otros Servicios Educativos y Actividades Inherentes</t>
  </si>
  <si>
    <t>2.6.1 Enfermedad e Incapacidad</t>
  </si>
  <si>
    <t>2.6.2 Edad Avanzada</t>
  </si>
  <si>
    <t>2.6.3 Familia e Hijos</t>
  </si>
  <si>
    <t>2.6.4 Desempleo</t>
  </si>
  <si>
    <t>2.6.5 Alimentación y Nutrición</t>
  </si>
  <si>
    <t>2.6.6 Apoyo Social para la Vivienda</t>
  </si>
  <si>
    <t>2.6.7 Indígenas</t>
  </si>
  <si>
    <t>2.6.8 Otros Grupos Vulnerables</t>
  </si>
  <si>
    <t>2.6.9 Otros de Seguridad Social y Asistencia Social</t>
  </si>
  <si>
    <t>2.7.1 Otros Asuntos Sociales</t>
  </si>
  <si>
    <t>3.1.1 Asuntos Económicos y Comerciales en General</t>
  </si>
  <si>
    <t>3.1.2 Asuntos Laborales Generales</t>
  </si>
  <si>
    <t>3.2.1 Agropecuaria</t>
  </si>
  <si>
    <t>3.2.2 Silvicultura</t>
  </si>
  <si>
    <t>3.2.3 Acuacultura, Pesca y Caza</t>
  </si>
  <si>
    <t>3.2.4 Agroindustrial</t>
  </si>
  <si>
    <t>3.2.5 Hidroagrícola</t>
  </si>
  <si>
    <t>3.2.6 Apoyo Financiero a la Banca y Seguro Agropecuario</t>
  </si>
  <si>
    <t>3.3.1 Carbón y Otros Combustibles Minerales Sólidos</t>
  </si>
  <si>
    <t>3.3.2 Petróleo y Gas Natural (Hidrocarburos)</t>
  </si>
  <si>
    <t>3.3.3 Combustibles Nucleares</t>
  </si>
  <si>
    <t>3.3.4 Otros Combustibles</t>
  </si>
  <si>
    <t>3.3.5 Electricidad</t>
  </si>
  <si>
    <t>3.3.6 Energía no Eléctrica</t>
  </si>
  <si>
    <t>3.4.1 Extracción de Recursos Minerales excepto los Combustibles Minerales</t>
  </si>
  <si>
    <t>3.4.2 Manufacturas</t>
  </si>
  <si>
    <t>3.4.3 Construcción</t>
  </si>
  <si>
    <t>3.5.1 Transporte por Carretera</t>
  </si>
  <si>
    <t>3.5.2 Transporte por Agua y Puertos</t>
  </si>
  <si>
    <t>3.5.3 Transporte por Ferrocarril</t>
  </si>
  <si>
    <t>3.5.4 Transporte Aéreo</t>
  </si>
  <si>
    <t>3.5.5 Transporte por Oleoductos y Gasoductos y Otros Sistemas de Transporte</t>
  </si>
  <si>
    <t>3.5.6 Otros Relacionados con Transporte</t>
  </si>
  <si>
    <t>3.6.1 Comunicaciones</t>
  </si>
  <si>
    <t>3.7.1 Turismo</t>
  </si>
  <si>
    <t>3.7.2 Hoteles y Restaurantes</t>
  </si>
  <si>
    <t>3.8.1 Investigación Científica</t>
  </si>
  <si>
    <t>3.8.2 Desarrollo Tecnológico</t>
  </si>
  <si>
    <t>3.8.3 Servicios Científicos y Tecnológicos</t>
  </si>
  <si>
    <t>3.8.4 Innovación</t>
  </si>
  <si>
    <t>3.9.1 Comercio, Distribución, Almacenamiento y Depósito</t>
  </si>
  <si>
    <t>3.9.2 Otras Industrias</t>
  </si>
  <si>
    <t>3.9.3 Otros Asuntos Económicos</t>
  </si>
  <si>
    <t>4.1.1 Deuda Pública Interna</t>
  </si>
  <si>
    <t>4.1.2 Deuda Pública Externa</t>
  </si>
  <si>
    <t>4.2.1 Transferencias entre Diferentes Niveles y Ordenes de Gobierno</t>
  </si>
  <si>
    <t>4.2.2 Participaciones entre Diferentes Niveles y Ordenes de Gobierno</t>
  </si>
  <si>
    <t>4.2.3 Aportaciones entre Diferentes Niveles de Gobierno</t>
  </si>
  <si>
    <t>4.3.1 Saneamiento del Sistema Financiero</t>
  </si>
  <si>
    <t>4.3.2 Apoyos IPAB</t>
  </si>
  <si>
    <t>4.3.3 Banca de Desarrollo</t>
  </si>
  <si>
    <t>4.3.4 Apoyo a los Programas de reestructura en unidades de inversión (UDIS)</t>
  </si>
  <si>
    <t>4.4.1 Adeudos de Ejercicios Fiscales Anteriores</t>
  </si>
  <si>
    <t>FINALIDAD</t>
  </si>
  <si>
    <t>CÓDIGO Y NOMBRE DE LA ACTIVIDAD INSTITUCIONAL</t>
  </si>
  <si>
    <t>1. Servicios de apoyo administrativo</t>
  </si>
  <si>
    <t>2. Asesoría, coordinación, difusión y apoyo de las actividades del gobernador del estado</t>
  </si>
  <si>
    <t>3. Comunicación social del gobierno estatal</t>
  </si>
  <si>
    <t>4. Acceso a la información pública gubernamental</t>
  </si>
  <si>
    <t>5. Asesoría en materia jurídica al gobernador del estado y al poder ejecutivo</t>
  </si>
  <si>
    <t>6. Relación del estado con las asociaciones religiosas</t>
  </si>
  <si>
    <t>7. Justicia laboral para los trabajadores al servicio del Estado</t>
  </si>
  <si>
    <t>8. Acervo documental del estado</t>
  </si>
  <si>
    <t>9. Servicios de edición y artes gráficas para el gobierno estatal</t>
  </si>
  <si>
    <t>11. Desarrollo político y cívico social del estado</t>
  </si>
  <si>
    <t>12. Planeación demográfica</t>
  </si>
  <si>
    <t>13. Asesoría a trabajadores y sindicatos</t>
  </si>
  <si>
    <t>14. Conciliación laboral</t>
  </si>
  <si>
    <t>15. Administrar el sistema registral del estado</t>
  </si>
  <si>
    <t>16. Impartición y procuración de la justicia laboral</t>
  </si>
  <si>
    <t>17. Coordinación del sistema estatal de seguridad publica</t>
  </si>
  <si>
    <t>18. Hacienda pública responsable, eficiente y equitativa</t>
  </si>
  <si>
    <t>19. Fondo de aportaciones para la infraestructura social municipal</t>
  </si>
  <si>
    <t>20. Política de ingresos equitativa y promotora de la competitividad</t>
  </si>
  <si>
    <t>21. Servicios de tesorería eficientes y transparentes</t>
  </si>
  <si>
    <t>22. Actuaciones de la secretaría de hacienda apegadas a certeza jurídica y legalidad</t>
  </si>
  <si>
    <t>23. Impresos y publicaciones oficiales seguros y confiables</t>
  </si>
  <si>
    <t>24. Preservación y difusión del acervo patrimonial y documental a cargo de la Secretaría de Administración</t>
  </si>
  <si>
    <t>25. Administración y enajenación de activos referidos en la ley estatal para la administración y enajenación de bienes del sector publico</t>
  </si>
  <si>
    <t>26. Servicios de seguro y reaseguro</t>
  </si>
  <si>
    <t>27. Costo financiero de la deuda publica</t>
  </si>
  <si>
    <t>28. Recursos derivados de los ingresos estatales para los  municipios</t>
  </si>
  <si>
    <t>29. Adeudos de ejercicios fiscales anteriores (ADEFAS)</t>
  </si>
  <si>
    <t>30. Fondo de aportaciones para el fortalecimiento de las entidades federativas</t>
  </si>
  <si>
    <t>31. Gasto publico transparente y orientado a resultados</t>
  </si>
  <si>
    <t>32. Función publica y buen gobierno</t>
  </si>
  <si>
    <t>33. Mejora de la gestión publica</t>
  </si>
  <si>
    <t>34. Apego a la legalidad</t>
  </si>
  <si>
    <t>35. Transparencia y rendición de cuentas</t>
  </si>
  <si>
    <t>36. Prospectiva y evaluación</t>
  </si>
  <si>
    <t>37. Promoción y coordinación de las políticas públicas para el desarrollo de los pueblos y comunidades indígenas</t>
  </si>
  <si>
    <t>38. Apoyo en zonas urbanas marginadas</t>
  </si>
  <si>
    <t>39. Promoción y coordinación de las políticas públicas de planeación participativa</t>
  </si>
  <si>
    <t>40. Apoyo a pequeñas comunidades rurales</t>
  </si>
  <si>
    <t>41. Atención de la población urbana y rural en pobreza</t>
  </si>
  <si>
    <t>42. Definición, conducción y evaluación de la política de desarrollo social y el ordenamiento urbano y regional</t>
  </si>
  <si>
    <t>43. Fondo de infraestructura social estatal</t>
  </si>
  <si>
    <t>44. Planeación de proyectos urbanos para estado y municipios</t>
  </si>
  <si>
    <t>45. Obras publicas eficientes, seguras y suficientes</t>
  </si>
  <si>
    <t>46. Ordenamiento territorial y desarrollo urbano</t>
  </si>
  <si>
    <t>47. Carreteras eficientes, seguras y suficientes</t>
  </si>
  <si>
    <t>48. Carreteras alimentadoras y caminos rurales eficientes, seguras y suficientes</t>
  </si>
  <si>
    <t>49. Ordenación y regularización de la propiedad rural y urbana</t>
  </si>
  <si>
    <t>50. Investigación del delito estatal</t>
  </si>
  <si>
    <t>51. Representación jurídica del estado en el ámbito interno e inter estatal</t>
  </si>
  <si>
    <t>52. Fondo de aportaciones para la seguridad pública de los estados y del distrito federal</t>
  </si>
  <si>
    <t>53. Administración de justicia para menores</t>
  </si>
  <si>
    <t>54. Sistema penitenciario que garantice la ejecución de las resoluciones jurídicas y contribuya a la readaptación social</t>
  </si>
  <si>
    <t>55. Prevención del delito con perspectiva estatal</t>
  </si>
  <si>
    <t>56. Control y vigilancia del sistema de tránsito vehicular en carreteras, avenidas y calles.</t>
  </si>
  <si>
    <t>57. Sistema estatal de protección civil</t>
  </si>
  <si>
    <t>58. Promoción de la salud y prevención y control de enfermedades fortalecidas e integradas sectorial e intersectorialmente</t>
  </si>
  <si>
    <t>59. Enfermedades emergentes, urgencias epidemiológicas y desastres naturales prevenidos, controlados y atendidos oportunamente</t>
  </si>
  <si>
    <t>60. Protección contra riesgos sanitarios</t>
  </si>
  <si>
    <t>61. Fondo de aportaciones para los servicios de salud a la comunidad con recursos financieros suficientes</t>
  </si>
  <si>
    <t>62. Prestación de servicios del sistema estatal de salud organizados e integrados</t>
  </si>
  <si>
    <t>63. Formación y capacitación de recursos humanos acordes a las necesidades y demandas de atención a la salud</t>
  </si>
  <si>
    <t>64. Infraestructura suficiente, equipamiento optimo e insumos seguros para la salud</t>
  </si>
  <si>
    <t>65. Sistema estatal de salud organizado e integrado</t>
  </si>
  <si>
    <t>66. Sistema de protección social en salud consolidado estratégicamente</t>
  </si>
  <si>
    <t>67. Políticas de calidad implementadas en el sistema estatal de salud</t>
  </si>
  <si>
    <t>68. Investigación en salud pertinente y de excelencia académica</t>
  </si>
  <si>
    <t>69. Fondo de aportaciones para los servicios de salud</t>
  </si>
  <si>
    <t>70. Asistencia social, comunitaria y beneficencia pública justa y equitativa (asistencia pública)</t>
  </si>
  <si>
    <t>71. Apoyo a las madres trabajadoras en el cuidado de sus hijos</t>
  </si>
  <si>
    <t>72. Oferta de productos básicos a precios competitivos</t>
  </si>
  <si>
    <t>73. Fondo de aportaciones múltiples para asistencia social (asistencia pública)</t>
  </si>
  <si>
    <t>74. Derechos humanos y prevención de la discriminación</t>
  </si>
  <si>
    <t>75. Educación superior de calidad</t>
  </si>
  <si>
    <t>76. Gestión integral de servicios</t>
  </si>
  <si>
    <t>77. Educación básica de calidad</t>
  </si>
  <si>
    <t>78. Aplicación de la política educativa</t>
  </si>
  <si>
    <t>79. Complemento a los servicios educativos</t>
  </si>
  <si>
    <t>80. Educación media superior de calidad</t>
  </si>
  <si>
    <t>81. Educación para adultos de calidad</t>
  </si>
  <si>
    <t>82. Educación de postgrado de calidad</t>
  </si>
  <si>
    <t>83. Investigación en diversas instituciones de educación superior</t>
  </si>
  <si>
    <t>84. Fondo de aportaciones para la educación básica y normal</t>
  </si>
  <si>
    <t>85. Fondo de aportaciones múltiples para infraestructura educativa básica</t>
  </si>
  <si>
    <t>86. Fondo de aportaciones múltiples para infraestructura educativa superior</t>
  </si>
  <si>
    <t>87. Deporte</t>
  </si>
  <si>
    <t>88. Atención a la juventud</t>
  </si>
  <si>
    <t>89. Bosques recuperados, protegidos y productivos</t>
  </si>
  <si>
    <t>90. Elevar el ingreso de los productores y el empleo rural</t>
  </si>
  <si>
    <t>91. Tecnificación e innovación de las actividades del sector agropecuario</t>
  </si>
  <si>
    <t>92. Acuacultura y pesca</t>
  </si>
  <si>
    <t>93. Impulso a la reconversión productiva en materia agrícola, pecuaria y pesquera</t>
  </si>
  <si>
    <t>94. Información y educación forestal</t>
  </si>
  <si>
    <t>95. Financiamiento y fomento al sector rural</t>
  </si>
  <si>
    <t>96. Fomento y desarrollo del seguro agropecuario</t>
  </si>
  <si>
    <t>97. Regulación de las actividades económicas y sociales para la protección del medio ambiente y recursos naturales.</t>
  </si>
  <si>
    <t>98. Conservación de la biodiversidad en ecosistemas saludables</t>
  </si>
  <si>
    <t>99. Regulación eficiente de las comunicaciones y los transportes</t>
  </si>
  <si>
    <t>100. Desarrollo tecnológico en materia de transporte</t>
  </si>
  <si>
    <t>101. Comunicación eficiente</t>
  </si>
  <si>
    <t>102. Capacitación para el trabajo y promoción de empleos</t>
  </si>
  <si>
    <t>103. Micro, pequeñas y medianas empresas productivas y competitivas</t>
  </si>
  <si>
    <t>104. Libre competencia económica</t>
  </si>
  <si>
    <t>105. Propiedad industrial</t>
  </si>
  <si>
    <t>106. Libre comercio con el exterior e inversión extranjera</t>
  </si>
  <si>
    <t>107. Mejora regulatoria</t>
  </si>
  <si>
    <t>108. Sectores económicos competitivos</t>
  </si>
  <si>
    <t>109. Comercio interestatal y facilitación comercial</t>
  </si>
  <si>
    <t>110. Política de desarrollo empresarial y competitividad</t>
  </si>
  <si>
    <t>111. Instrumentación de políticas, estrategias y apoyos para vincular la oferta y la demanda de autoempleo y empleo en el mercado laboral</t>
  </si>
  <si>
    <t>112. Inclusión laboral de grupos en situación de vulnerabilidad</t>
  </si>
  <si>
    <t>113. Incremento de la oferta turística orientada a proyectos viables y sustentables</t>
  </si>
  <si>
    <t>114. Turismo con sello propio de calidad, hospitalidad y seguridad</t>
  </si>
  <si>
    <t>115. Atención y trato a los turistas</t>
  </si>
  <si>
    <t>116. Desarrollo de destinos turísticos diversificados, sustentables y competitivos</t>
  </si>
  <si>
    <t>117. Formulación, actualización y emisión del marco normativo</t>
  </si>
  <si>
    <t>118. Fiscalización y revisión de la cuenta pública</t>
  </si>
  <si>
    <t>119. Impartición  de justicia</t>
  </si>
  <si>
    <t>120. Diseñar, normar y vigilar las elecciones en el ámbito estatal y municipal</t>
  </si>
  <si>
    <t>121. Impartición  de justicia electoral</t>
  </si>
  <si>
    <t>122. Impartición  de justicia administrativa</t>
  </si>
  <si>
    <t>123. Manejo eficiente del sistema de alcantarillado y drenaje</t>
  </si>
  <si>
    <t>124. Manejo eficiente y sustentable del agua potable</t>
  </si>
  <si>
    <t>125. Manejo eficiente  del saneamiento de las aguas residuales</t>
  </si>
  <si>
    <t>126. Investigación científica y tecnológica del agua</t>
  </si>
  <si>
    <t>127. Desarrollo tecnológico del agua y medio ambiente</t>
  </si>
  <si>
    <t>128. Apoyo a artesanos tradicionales</t>
  </si>
  <si>
    <t>129. Fomento y promoción de la cultura</t>
  </si>
  <si>
    <t>130. Mujeres en el ejercicio de sus derechos humanos</t>
  </si>
  <si>
    <t>131. Conducción de la política estatal de vivienda</t>
  </si>
  <si>
    <t>132. Apoyo a la vivienda social</t>
  </si>
  <si>
    <t>133. Fondo de aportaciones para la educación tecnológica y de adultos (tecnológica)</t>
  </si>
  <si>
    <t>134. Generación de conocimiento científico para el bienestar de la población y difusión de sus resultados</t>
  </si>
  <si>
    <t>135. Generación de desarrollo e innovación tecnológica para elevar la competitividad del país y difusión de sus resultados</t>
  </si>
  <si>
    <t>136. Apoyo a la formación de capital humano en materia de innovación, ciencia y tecnología</t>
  </si>
  <si>
    <t>137. Apoyo al ingreso y fomento al desarrollo de los investigadores de merito</t>
  </si>
  <si>
    <t>138. Formación de recursos humanos en centros públicos de investigación</t>
  </si>
  <si>
    <t>139. Fortalecimiento a la capacidad científica, tecnológica y de innovación</t>
  </si>
  <si>
    <t>140. Desarrollo y vinculación de científicos y tecnólogos</t>
  </si>
  <si>
    <t>141. Fondo de aportaciones para la educación tecnológica y de adultos (adultos)</t>
  </si>
  <si>
    <t>142. Cobertura de la atención medica preventiva</t>
  </si>
  <si>
    <t>143. Cobertura de la atención medica curativa</t>
  </si>
  <si>
    <t>144. Otros servicios de salud</t>
  </si>
  <si>
    <t>145. Pago de riesgos de trabajo, subsidios y ayudas</t>
  </si>
  <si>
    <t>146. Pago de pensiones por invalidez y vida</t>
  </si>
  <si>
    <t>147. Pago de pensiones por retiro, cesantía en edad avanzada y vejez</t>
  </si>
  <si>
    <t>148. Pago de pensiones y jubilaciones</t>
  </si>
  <si>
    <t>149. Apoyo a los ayuntamientos y a sus autoridades auxiliares</t>
  </si>
  <si>
    <t>150. Apoyo a la población en general</t>
  </si>
  <si>
    <t>151. Procuración de justicia</t>
  </si>
  <si>
    <t>151. Seguridad y justicia</t>
  </si>
  <si>
    <t>152. Asesoría a víctimas del delito</t>
  </si>
  <si>
    <t>153. Generación de políticas públicas y acciones de empoderamiento a favor de las mujeres</t>
  </si>
  <si>
    <t>154. Atención jurídica y psicológica a mujeres víctimas de violencia</t>
  </si>
  <si>
    <t>155. Gobernanza democrática</t>
  </si>
  <si>
    <t>156. Distribución de recursos correspondientes al presupuesto de egresos autorizado de la administración pública central</t>
  </si>
  <si>
    <t>157. Distribución de recursos correspondientes al presupuesto de egresos autorizado de la administración pública paraestatal y órganos autónomos</t>
  </si>
  <si>
    <t>158. Distribución de recursos correspondientes al presupuesto de egresos autorizado del gobierno municipal</t>
  </si>
  <si>
    <t>159. Distribución de recursos correspondientes al presupuesto de egresos autorizado del poder legislativo</t>
  </si>
  <si>
    <t>160. Distribución de recursos correspondientes al presupuesto de egresos autorizado del poder judicial</t>
  </si>
  <si>
    <t>161. Procuración de justicia</t>
  </si>
  <si>
    <t>162. Construcción y mantenimiento de bienes muebles e inmuebles</t>
  </si>
  <si>
    <t>163. Servicios de mantenimiento vehicular</t>
  </si>
  <si>
    <t>164. Desarrollo de tecnologías de información y comunicaciones</t>
  </si>
  <si>
    <t>165. Servicios de atención médica pre-hospitalaria y de rescate.</t>
  </si>
  <si>
    <t>166. Armonización contable</t>
  </si>
  <si>
    <t>167. Infraestructura educativa</t>
  </si>
  <si>
    <t>168. Infraestructura deportiva</t>
  </si>
  <si>
    <t>169. Construcción y rehabilitación de sistemas de riego</t>
  </si>
  <si>
    <t>170. Apoyo a migrantes y grupos especiales</t>
  </si>
  <si>
    <t>171. Fomento al desarrollo de comunidades y regiones del estado</t>
  </si>
  <si>
    <t>172. Apoyo a personas con discapacidad</t>
  </si>
  <si>
    <t>173. Aportaciones de seguridad social a cargo del gobierno del estado</t>
  </si>
  <si>
    <t>174. Recursos para el fondo de pensiones</t>
  </si>
  <si>
    <t>175. Coordinación de las instituciones de seguridad estatal</t>
  </si>
  <si>
    <t>176. Inteligencia para la seguridad estatal</t>
  </si>
  <si>
    <t>177. Apoyo a las inversiones sociales de los gobiernos municipales, de las organizaciones sociales y de la población rural</t>
  </si>
  <si>
    <t>178. Apoyo al ingreso, a la salud y a la educación de las familias en pobreza</t>
  </si>
  <si>
    <t>179. Apoyo a artesanos tradicionales, desempleados y jornaleros agrícolas en pobreza</t>
  </si>
  <si>
    <t>180. Instrumentación de la política laboral</t>
  </si>
  <si>
    <t>181. Producción y protección forestal</t>
  </si>
  <si>
    <t>182. Impulso a la participación social, acceso a la información y divulgación del conocimiento ambiental</t>
  </si>
  <si>
    <t>183. Formulación y conducción de la política de medio ambiente y recursos naturales</t>
  </si>
  <si>
    <t>184. Inspección y vigilancia del cumplimiento de la normatividad ambiental</t>
  </si>
  <si>
    <t>185. Definición, conducción y evaluación de la política de ordenamiento urbano y regional</t>
  </si>
  <si>
    <t>186. Manejo eficiente y sustentable del agua y prevención de inundaciones</t>
  </si>
  <si>
    <t>187. Formulación, articulación y conducción de la política en ciencia, tecnología e innovación</t>
  </si>
  <si>
    <t>188. Fortalecimiento de las instituciones de seguridad pública que garanticen la seguridad de la población</t>
  </si>
  <si>
    <t>189. Refugio para víctimas de violencia</t>
  </si>
  <si>
    <t>190. Fomento a la equidad de género</t>
  </si>
  <si>
    <t>191. Justicia penal</t>
  </si>
  <si>
    <t>192. Proceso legislativo</t>
  </si>
  <si>
    <t>193. Defensa de los trabajadores al servicio del Gobierno del Estado</t>
  </si>
  <si>
    <t>194. Recursos para presupuesto basado en resultados y sistema de evaluación del desempeño</t>
  </si>
  <si>
    <t>195. Acceso a la información pública gubernamental y protección de datos personales</t>
  </si>
  <si>
    <t>196. Impulso a la diversificación de los servicios informativos</t>
  </si>
  <si>
    <t>197. Sistema financiero competitivo, eficiente y con mayor cobertura</t>
  </si>
  <si>
    <t>198. Impartición de justicia en materia fiscal y administrativa</t>
  </si>
  <si>
    <t>199. Control y evaluación eficaz de la gestión institucional</t>
  </si>
  <si>
    <t>200. Administración de recursos eficiente y transparente</t>
  </si>
  <si>
    <t>201. Actuaciones de la secretaría de hacienda apegadas a certeza jurídica y legalidad</t>
  </si>
  <si>
    <t>202. Garantizar el derecho de los contribuyentes a recibir justicia en materia fiscal, en el orden estatal</t>
  </si>
  <si>
    <t>203. Otorgamiento de créditos a trabajadores</t>
  </si>
  <si>
    <t>204. Servicios financieros promotores de inversión</t>
  </si>
  <si>
    <t>205. Aeropuertos eficientes y competitivos</t>
  </si>
  <si>
    <t>206. Seguridad técnica y jurídica mercantil</t>
  </si>
  <si>
    <t>207. Actividades orientadas al financiamiento y recuperación de cartera de banca de desarrollo</t>
  </si>
  <si>
    <t>208. Apoyo a la comercialización de productos agropecuarios</t>
  </si>
  <si>
    <t>209. Diseño y aplicación de la política educativa</t>
  </si>
  <si>
    <t>210. Educación para el desarrollo rural</t>
  </si>
  <si>
    <t>211. Reforma financiera consolidada con acceso universal a los servicios de salud a la persona</t>
  </si>
  <si>
    <t>212. Prestaciones sociales eficientes en materia de salud</t>
  </si>
  <si>
    <t>213. Servicios de resguardo de bienes asegurados</t>
  </si>
  <si>
    <t>214. Ejercicio de la acción penal</t>
  </si>
  <si>
    <t>215. Protección de los derechos humanos eficaz y eficiente</t>
  </si>
  <si>
    <t>216. Atención integral a víctimas y ofendidos de delitos de alto impacto</t>
  </si>
  <si>
    <t>217. Resolver impugnaciones en procesos electorales</t>
  </si>
  <si>
    <t>218. Prerrogativas garantizadas y oportunas para los partidos políticos</t>
  </si>
  <si>
    <t>219. Impartición de  justicia en el ámbito de su competencia</t>
  </si>
  <si>
    <t>220. Organización de elecciones estatales, fomento de la participación ciudadana y promoción del desarrollo del sistema de partidos</t>
  </si>
  <si>
    <t>221. Infraestructura de seguridad pública</t>
  </si>
  <si>
    <t>222. Infraestructura urbana</t>
  </si>
  <si>
    <t>223. Infraestructura eléctrica</t>
  </si>
  <si>
    <t>224. Infraestructura de cultura</t>
  </si>
  <si>
    <t>225. Infraestructura de turismo</t>
  </si>
  <si>
    <t>226. Infraestructura institucional</t>
  </si>
  <si>
    <t>227. Infraestructura de salud</t>
  </si>
  <si>
    <t>228. Infraestructura agropecuaria</t>
  </si>
  <si>
    <t>229. Evaluación de programas en materia de seguridad pública</t>
  </si>
  <si>
    <t>230. Ejecución de procedimientos para la adjudicación de contratos de bienes y servicios del poder ejecutivo</t>
  </si>
  <si>
    <t>231. Licitación de obras públicas</t>
  </si>
  <si>
    <t>Programa:</t>
  </si>
  <si>
    <t>Unidad responsable:</t>
  </si>
  <si>
    <t>Cave y Nombre del Programa Presupuestario</t>
  </si>
  <si>
    <t>Sustentabilidad</t>
  </si>
  <si>
    <t>Derechos humanos</t>
  </si>
  <si>
    <t>Igualdad de género</t>
  </si>
  <si>
    <t>Gobierno digital</t>
  </si>
  <si>
    <t>FINES</t>
  </si>
  <si>
    <t>12. Contribuir a mejorar el desempeño de la administración pública estatal y municipal</t>
  </si>
  <si>
    <t>2. Contribuir a mejorar la procuración de justicia</t>
  </si>
  <si>
    <t>3. Contribuir al fortalecimiento de capacidades para alcanzar el desarrollo social</t>
  </si>
  <si>
    <t>5. Contribuir al logro educativo en los niveles básico, medio superior, superior y posgrado en el marco de la Reforma Educativa</t>
  </si>
  <si>
    <t>6. Contribuir a garantizar el derecho a la salud mediante el mantenimiento y mejoramiento de la salud integral de la población </t>
  </si>
  <si>
    <t>7. Contribuir a garantizar los derechos culturales</t>
  </si>
  <si>
    <t>8. Contribuir al crecimiento económico</t>
  </si>
  <si>
    <t>9. Contribuir a la generación de empleo de calidad e igualdad</t>
  </si>
  <si>
    <t>10.  Contribuir a la conservación y gestión sustentable de los recursos naturales y ecosistemas</t>
  </si>
  <si>
    <t>1. Contribuir a mejorar la seguridad física y patrimonial de la población</t>
  </si>
  <si>
    <t>11. Contribuir al desarrollo democrático y cívico</t>
  </si>
  <si>
    <t>S034. Empresas de la Mujer Morelense</t>
  </si>
  <si>
    <t>E035. Atención integral a migrantes y sus familias</t>
  </si>
  <si>
    <t>E036. Programa para el Empoderamiento de Jóvenes</t>
  </si>
  <si>
    <t>F037. Programa de Cultura Física y Deporte</t>
  </si>
  <si>
    <t>PA25. Fiscalía Especializada en Combate a la Corrupción</t>
  </si>
  <si>
    <t>E043. Educación básica de calidad</t>
  </si>
  <si>
    <t>E044. Educación media superior de calidad</t>
  </si>
  <si>
    <t>E045. Educación superior de calidad</t>
  </si>
  <si>
    <t>Actividad Institucional:</t>
  </si>
  <si>
    <t>Subfunción:</t>
  </si>
  <si>
    <t>Función:</t>
  </si>
  <si>
    <t>Finalidad:</t>
  </si>
  <si>
    <t>Descendente</t>
  </si>
  <si>
    <t>Programado Anual General</t>
  </si>
  <si>
    <t xml:space="preserve"> Estatal</t>
  </si>
  <si>
    <t>General 
(Gasto corriente + inversión)</t>
  </si>
  <si>
    <t>Avance Acumulado (%)</t>
  </si>
  <si>
    <t>Ejercido acumulado (al trimestre de cierre)</t>
  </si>
  <si>
    <t>Programa presupuestario:</t>
  </si>
  <si>
    <t>Eje estratégico:</t>
  </si>
  <si>
    <t>Programa derivado del PED 2013-2018</t>
  </si>
  <si>
    <t>10. Política interior y las relaciones del ejecutivo estatal con el congreso, ayuntamientos y asociaciones políticas y sociales</t>
  </si>
  <si>
    <t>Gasto corriente</t>
  </si>
  <si>
    <t>E085. Emprendedurismo y productividad de las unidades económicas públicas y privadas</t>
  </si>
  <si>
    <t>Instituto de Educación Básica del Estado de Morelos</t>
  </si>
  <si>
    <t>Objetivos</t>
  </si>
  <si>
    <t>Meta anual</t>
  </si>
  <si>
    <t>Aprobada</t>
  </si>
  <si>
    <t>Modificada</t>
  </si>
  <si>
    <t>Absoluto</t>
  </si>
  <si>
    <t>Relativo</t>
  </si>
  <si>
    <t>Verde (Cumplimiento 80-100%)</t>
  </si>
  <si>
    <t>Amarillo (Cumplimiento 60-79%)</t>
  </si>
  <si>
    <t>Rojo (Cumplimiento menor a 59%)</t>
  </si>
  <si>
    <t>Semaforización</t>
  </si>
  <si>
    <t>Dimensión</t>
  </si>
  <si>
    <t>Valor absoluto</t>
  </si>
  <si>
    <t>Actividad 2.3</t>
  </si>
  <si>
    <t>Tipo</t>
  </si>
  <si>
    <t xml:space="preserve">Dimensión </t>
  </si>
  <si>
    <t>Otros prog. Fed.</t>
  </si>
  <si>
    <t>F. VII</t>
  </si>
  <si>
    <t>F. I</t>
  </si>
  <si>
    <t>F. II</t>
  </si>
  <si>
    <t>F. III</t>
  </si>
  <si>
    <t>F. IV</t>
  </si>
  <si>
    <t>F. V</t>
  </si>
  <si>
    <t>F. VI</t>
  </si>
  <si>
    <t>F. VIII</t>
  </si>
  <si>
    <t>Otros Prog. Fed.</t>
  </si>
  <si>
    <t>4. Contribuir a la cobertura educativa con equidad y calidad en los servicios educativos en los niveles Básico, Medio Superior, Superior y Capacitación para el Trabajo.</t>
  </si>
  <si>
    <t>K086. Infraestructura Pública</t>
  </si>
  <si>
    <t>K086</t>
  </si>
  <si>
    <t>La demanda educativa de nivel inicial  y básico es atendida con equidad</t>
  </si>
  <si>
    <t>Cobertura en atención a niños desde los 45 dias de nacidos y hasta los 15 años de edad en educación básica, asi como la población atendida con necesidades especiales y que se encuentran en rezago educativo.</t>
  </si>
  <si>
    <t>Actividad 1.4</t>
  </si>
  <si>
    <t>Actividad 1.5</t>
  </si>
  <si>
    <t>Actividad 1.6</t>
  </si>
  <si>
    <t>Actividad 1.7</t>
  </si>
  <si>
    <t>Actividad 1.8</t>
  </si>
  <si>
    <t>Actividad 1.9</t>
  </si>
  <si>
    <t>Actividad 2</t>
  </si>
  <si>
    <t>Actividad 2.4</t>
  </si>
  <si>
    <t>Actividad 2.5</t>
  </si>
  <si>
    <t>Actividad 2.6</t>
  </si>
  <si>
    <t>Actividad 2.7</t>
  </si>
  <si>
    <t>Actividad 2.8</t>
  </si>
  <si>
    <t>Actividad 2.9</t>
  </si>
  <si>
    <t>Actividad 2.10</t>
  </si>
  <si>
    <t>Actividad 2.11</t>
  </si>
  <si>
    <t>Actividad 2.12</t>
  </si>
  <si>
    <t>Atencíón a niños desde los 45 días de nacidos hasta los 3 años de edad.</t>
  </si>
  <si>
    <t>Atención a la población en edad preescolar con educación básica</t>
  </si>
  <si>
    <t>Atención a la población con educación primaria</t>
  </si>
  <si>
    <t>Atención a la población con educación secundaria</t>
  </si>
  <si>
    <t>Atención a docentes en escuelas normales del IEBEM</t>
  </si>
  <si>
    <t>Atención a la población en educación normal</t>
  </si>
  <si>
    <t>Eficiencia terminal en primaria</t>
  </si>
  <si>
    <t>Eficiencia terminal en secundaria</t>
  </si>
  <si>
    <t>Aprovechamiento Académico Primaria</t>
  </si>
  <si>
    <t>Aprovechamiento Académico Educación Secundaria</t>
  </si>
  <si>
    <t>Absorción en primaria</t>
  </si>
  <si>
    <t>Absorción en secundaria</t>
  </si>
  <si>
    <t>Reprobación en Secundaria</t>
  </si>
  <si>
    <t>Personas Alfabetizadas</t>
  </si>
  <si>
    <t>Personas que concluyen primaria</t>
  </si>
  <si>
    <t>Personas que concluyen secundaria</t>
  </si>
  <si>
    <t>Aprovechamiento Académico secundaria</t>
  </si>
  <si>
    <t>Becas en educación básica otorgados a los
alumnos que asisten a las escuelas públicas</t>
  </si>
  <si>
    <t>Atención a alumnos con necesidades educativas especiales</t>
  </si>
  <si>
    <t>Atención a la niñez migrante con educación básica</t>
  </si>
  <si>
    <t>Apertura de escuelas mediante el estudio de factibilidad</t>
  </si>
  <si>
    <t>Edificación con instalaciones adecuadas
para la asistencia técnica, de asesoría,
capacitación y consulta, que facilita la
integración y superación del personal
docente en servicio</t>
  </si>
  <si>
    <t>Contribuir al logro educativo en La educación básica, mediante la profesionalización, estimulos y asignación de recusos en los diferentes niveles que la conforman.</t>
  </si>
  <si>
    <t>Actividad 2.13</t>
  </si>
  <si>
    <t>Actividad 2.14</t>
  </si>
  <si>
    <t>Actividad 2.15</t>
  </si>
  <si>
    <t>Actividad 2.16</t>
  </si>
  <si>
    <t>Actividad 2.17</t>
  </si>
  <si>
    <t>Actividad 2.18</t>
  </si>
  <si>
    <t>Actividad 2.19</t>
  </si>
  <si>
    <t>Actividad 2.20</t>
  </si>
  <si>
    <t>Atención a educación preescolar, mediante asignación de recurso sufienciente por parte del FONE</t>
  </si>
  <si>
    <t>Atención a educación primaria, mediante asignación de recurso sufienciente por parte del FONE</t>
  </si>
  <si>
    <t>Atención a educación Secundaria, mediante asignación de recurso suficiente por parte del FONE</t>
  </si>
  <si>
    <t>Atención a la formación docente, mediante la asignación de recurso suficiente por parte del FONE</t>
  </si>
  <si>
    <t>Atender al personal estatal mediante la asignación de recurso para sus remuneraciones</t>
  </si>
  <si>
    <t>Remunerar con oportunidad, eficiencia, a
trabajadores docentes y de apoyo y
asistencia a la educación federalizados y
transferidos del Gobierno del Estado</t>
  </si>
  <si>
    <t>Cubrir las prestaciones del personal estatal Normales, CAM y UPN</t>
  </si>
  <si>
    <t>Personal de la Subsecretaría de Educación
Media Superior y Superior SEMS
remunerado por el estado.</t>
  </si>
  <si>
    <t>Resultados de evaluaciones prueba PLANEA español y matematicas</t>
  </si>
  <si>
    <t>Estímulos y promociones</t>
  </si>
  <si>
    <t>Formación de Docentes y Directores</t>
  </si>
  <si>
    <t>Otorgamiento de Becas Federales</t>
  </si>
  <si>
    <t>Elevar el nivel de escolaridad, con el
abatimiento en la deserción escolar de los
hijos de los trabajadores</t>
  </si>
  <si>
    <t xml:space="preserve">Mejoramiento de los ambientes de aprendizaje </t>
  </si>
  <si>
    <t>Materiales Educativos y Didacticos entregados</t>
  </si>
  <si>
    <t>Contar con el mobiliario o equipamiento de
los planteles educativos con la dotación de
estos para mejorar el servicio educativo</t>
  </si>
  <si>
    <t>Dotar de uniformes escolares a todos los alumnos de educación básica del estado de morelos</t>
  </si>
  <si>
    <t>Dotar de cuotas escolares al mayor numero de instituciones en el estado de morelos.</t>
  </si>
  <si>
    <t>Dotar de utiles escolares al mayor numero de alumnos de educación básica en el estado de morelos.</t>
  </si>
  <si>
    <t>Formación continua de asesores educativos</t>
  </si>
  <si>
    <t>Infraestructura Educativa</t>
  </si>
  <si>
    <t>Construcción, rehabilitación y equipamiento de espacios educativos de nivel Basico</t>
  </si>
  <si>
    <t>Elaboracion y atención a las obras incluidas en la cartera Estatal de Programas y Proyectos de Inversion (PPI)</t>
  </si>
  <si>
    <t>Alumnos atendidos en educación especial</t>
  </si>
  <si>
    <t>Cobertura en Educación preescolar</t>
  </si>
  <si>
    <t>Cobertura en Educación primaria</t>
  </si>
  <si>
    <t>Cobertura en Educación secundaria</t>
  </si>
  <si>
    <t>Número de docentes atendidos en las escuelas normales del IEBEM (UPN)</t>
  </si>
  <si>
    <t>Alumnos atendidos en las escuelas normales del IEBEM</t>
  </si>
  <si>
    <t>Indice de eficiencia terminal en primaria</t>
  </si>
  <si>
    <t>Indice de eficiencia terminal en secundaria</t>
  </si>
  <si>
    <t>Indice de aprovechamiento académico en educación primaria</t>
  </si>
  <si>
    <t>Indice de aprovechamiento académico en educación secundaria</t>
  </si>
  <si>
    <t>Porcentaje de absorción en primaria</t>
  </si>
  <si>
    <t>Porcentaje de reprobación en nivel secundaria</t>
  </si>
  <si>
    <t>Porcentaje de personas alfabetizadas</t>
  </si>
  <si>
    <t>Pocentaje de personas que concluyen primaria</t>
  </si>
  <si>
    <t xml:space="preserve">Porcentaje de personas que concluyen secundaria </t>
  </si>
  <si>
    <t>Número de becas otorgadas</t>
  </si>
  <si>
    <t xml:space="preserve">Matrícula de alumnos con necesidades educativas especiales </t>
  </si>
  <si>
    <t>Porcentaje de niños migrantes atendidos en el nivel básico</t>
  </si>
  <si>
    <t xml:space="preserve">Número de estudios de factibilidad realizados durante el año </t>
  </si>
  <si>
    <t>Número de Centro de Maestros en operación</t>
  </si>
  <si>
    <t>Número de alumnos atendidos en educación inicial/ total de alumnos estimados a atender</t>
  </si>
  <si>
    <t>Número de alumnos atendidos en educación preescolar/número de niños de 3 a 5 años registrados en la CONAPO *100</t>
  </si>
  <si>
    <t xml:space="preserve">Número de alumnos atendidos en educación primaria de 6 a 12 años de edad/población total de 6 a 12 años registrados en la CONAPO </t>
  </si>
  <si>
    <t>Número de alumnos atendidos en educación secundaria de 12 a 15 años de edad/población total de 12 a 15 años registrados en la CONAPO *100</t>
  </si>
  <si>
    <t xml:space="preserve">Matricula de docentes atendidos en escuelas normales del IEBEM </t>
  </si>
  <si>
    <t>Número de alumnos atendidos en las escuelas normales del IEBEM</t>
  </si>
  <si>
    <t>Número de alumnos egresados de sexto de primaria/población total de alumnos que ingresaron de esa misma generación</t>
  </si>
  <si>
    <t>Número de alumnos egresados de educación secundaria/población total de alumnos que ingresaron de esa misma generación*100</t>
  </si>
  <si>
    <t>Suma de calificación promedio de los egresados/total de alumnos egresados</t>
  </si>
  <si>
    <t>Suma de calificación promedio de los egresados de educación secundaria /total de alumnos egresados de educación secundaria *100</t>
  </si>
  <si>
    <t xml:space="preserve">Alumnos egresados de tercer grado de preescolar en el ciclo escolar inmediato anterior/número de alumnos inscritos en primero de primaria en el ciclo escolar actual*100 </t>
  </si>
  <si>
    <t xml:space="preserve">Alumnos inscritos en primero de educación secundaria 2016-2017/número de alumnos egresados de sexto grado de primaria en el ciclo escolar 2015-2016*100 </t>
  </si>
  <si>
    <t>Alumnos no acreditados en alguno de los tres niveles de educación secundaria/Total de alumnos que cursan la educación secundaria *100</t>
  </si>
  <si>
    <t>Persona alfabetizada /total de personas analfabetas *100</t>
  </si>
  <si>
    <t xml:space="preserve">Persona que concluyen primaria/Personas sin primaria terminada*100 </t>
  </si>
  <si>
    <t>Persona que concluye secundaria/personas sin secundaria terminada *100</t>
  </si>
  <si>
    <t xml:space="preserve">Número de alumnos con necesidades especiales estimados atender/número de alumnos con necesidades especiales atender  </t>
  </si>
  <si>
    <t>Número de alumnos migrantes estimados atender/número de alumnos migrantes atendidos</t>
  </si>
  <si>
    <t xml:space="preserve">Total de estudios de factibilidad realizados durante el ejercicio </t>
  </si>
  <si>
    <t>Número de Centros de Maestros en Operación</t>
  </si>
  <si>
    <t xml:space="preserve">Total de recursos destinados a preescolar/total de recursos FONE </t>
  </si>
  <si>
    <t xml:space="preserve">Total de recursos destinados a primaria/total de recursos FONE </t>
  </si>
  <si>
    <t>Total de recursos destinados a secundaria general, tecnica y telesecundarias/ Total de recursos FONE asignados a la entidad federativa</t>
  </si>
  <si>
    <t>Recursos destinados a la formación docente en el año por parte del FONE/Total de recursos FONE asignados a la entidad federativa.</t>
  </si>
  <si>
    <t>Total  de personal remuneradas al servicio de la educación básica en el estado.</t>
  </si>
  <si>
    <t>Número de personal estatal que recibe apoyo estatal</t>
  </si>
  <si>
    <t>Total de personas beneficiadas con apoyo estatal de Normales CAM y UPN</t>
  </si>
  <si>
    <t>Número de personas remuneradas que cubre
prestaciones estatales</t>
  </si>
  <si>
    <t xml:space="preserve">Alumnos de educación primaria/secundaria que obtienen calificación de logro académico al menos elemental en la prueba PLANEA de español y matemáticas ciclo escolar 2016-2017/total de alumnos de educación primaria/secundaria evaluados en la prueba PLANEA de español y matematicas  </t>
  </si>
  <si>
    <t>Número de docentes que reciben estímulo en el año calendario</t>
  </si>
  <si>
    <t>Número de alumnos de educación básica que reciben beca federal</t>
  </si>
  <si>
    <t>Número de hijos de trabajadores beneficiados
con el otorgamiento de becas económicas</t>
  </si>
  <si>
    <t xml:space="preserve">Acciones realizadas que mejoran el ambiente de aprendizaje </t>
  </si>
  <si>
    <t>Número de libros distribuidos en el estado</t>
  </si>
  <si>
    <t>Número de planteles educativos beneficados con mobiliario</t>
  </si>
  <si>
    <t>Total de alumnos de educación básica</t>
  </si>
  <si>
    <t>total de escuelas de preescolar, primaria, secundaria con cuotas escolares</t>
  </si>
  <si>
    <t>Total de alumnos de educación básica dotados de útiles ecolares</t>
  </si>
  <si>
    <t xml:space="preserve">Número de asesores que reciben formación continua. </t>
  </si>
  <si>
    <t>Porcentaje de Recursos Aplicados en Primaria</t>
  </si>
  <si>
    <t>Porcentaje de Recursos Aplicados en Secundaria</t>
  </si>
  <si>
    <t>Porcentaje de Recursos Aplicados en formación docente</t>
  </si>
  <si>
    <t>Número de personas remuneradas por el estado al servicio de la educación básica</t>
  </si>
  <si>
    <t>Personal Federalizado con apoyo de prestaciones estatales</t>
  </si>
  <si>
    <t>Número de personal de Normales, CAM y UPN con remuneración estatal</t>
  </si>
  <si>
    <t>Número de personas remuneradas que cubre prestaciones estatales</t>
  </si>
  <si>
    <t>Porcentaje de alumnos con resultados satisfactorios en PLANEA español y matemáticas primaria/secundaria</t>
  </si>
  <si>
    <t>Porcentaje de Docentes que reciben un estímulo al año</t>
  </si>
  <si>
    <t>Número de alumnos de Educación Básica que reciben incentivo economico</t>
  </si>
  <si>
    <t>Número de acciones realizadas que mejoren el ambiente de aprendizaje</t>
  </si>
  <si>
    <t>Libros de texto de educación básica distribuidos en el estado de morelos</t>
  </si>
  <si>
    <t>Planteles educativos dotados con mobiliario escolar para mejorar el desempeño de los alumnos</t>
  </si>
  <si>
    <t>Alumnos de educación básica dotados de uniforme escolar</t>
  </si>
  <si>
    <t>Escuelas beneficiadas con cuotas escolares</t>
  </si>
  <si>
    <t>Alumnos beneficiados con útiles escolares</t>
  </si>
  <si>
    <t xml:space="preserve">Número de asesores que reciben formación continua de asesores educativos    </t>
  </si>
  <si>
    <t>Porcentaje de Recursos FONE Aplicados en Preescolar</t>
  </si>
  <si>
    <t xml:space="preserve">Porcentaje de espacios educativos entregados de nivel Basico </t>
  </si>
  <si>
    <t>Promedio de avance fisico de Construcción, rehabilitación y equipamiento de espacios educativos de nivel Basico</t>
  </si>
  <si>
    <t>Porcentaje de avance de elaboracion y atención a las obras incluidas en la cartera Estatal de Programas y Proyectos de Inversion (PPI)</t>
  </si>
  <si>
    <t xml:space="preserve">Número de alumnos inscritos en educación básica/número de niños registrados en la CONAPO de 45 día de nacidos a 15 años.
Tasa de variación anual de usuarios que concluyen nivel inicial, intermedio y/o avanzado del MEVyT </t>
  </si>
  <si>
    <t>Indice de cobertura en educación preescolar</t>
  </si>
  <si>
    <t>Porcentaje de Cobertura en Educación Primaria</t>
  </si>
  <si>
    <t>Cobertura en Educación Secundaria</t>
  </si>
  <si>
    <t>Alumnos atendidos en Educación Normal</t>
  </si>
  <si>
    <t>Número de Docentes Atendidos en Escuelas Normales del IEBEM</t>
  </si>
  <si>
    <t>Eficiencia Terminal en Educación Primaria</t>
  </si>
  <si>
    <t>Indice de Eficiencia Terminal en secundaria</t>
  </si>
  <si>
    <t>Porcentaje de Aprovechamiento Académico promedio en Educación Primaria</t>
  </si>
  <si>
    <t xml:space="preserve">Porcentaje promedio de aprovechamiento académico </t>
  </si>
  <si>
    <t>Porcentaje de absorción en Educación Primaria</t>
  </si>
  <si>
    <t>Porcentaje de Cobertura de Absorción en Secundaria</t>
  </si>
  <si>
    <t>Porcentaje de absorción en secundaria</t>
  </si>
  <si>
    <t>Porcentaje de alumnos reprobados en secundaria</t>
  </si>
  <si>
    <t>Porcentaje de personas que concluyen primaria</t>
  </si>
  <si>
    <t>Porcentaje de personas que concluyen secundaria</t>
  </si>
  <si>
    <t>Porcentaje de promedio de aprovechamiento de Educación Secundaria</t>
  </si>
  <si>
    <t>Hijos de trabajadores del IEBEM con becas económicas otorgadas</t>
  </si>
  <si>
    <t>Número de alumnos atendidos en educación especial</t>
  </si>
  <si>
    <t>Número de estudios de factibilidad realizados</t>
  </si>
  <si>
    <t>Centros de maestros en operación</t>
  </si>
  <si>
    <t>Porcentaje de recursos del FONE aplicados a preescolar</t>
  </si>
  <si>
    <t>Porcentaje de recursos de fone aplicados a primaria</t>
  </si>
  <si>
    <t>Porcentaje de recursos aplicados en secundaria</t>
  </si>
  <si>
    <t>Porcentaje de recursos aplicados en formación docente</t>
  </si>
  <si>
    <t>Número de personas remuneradas estatales</t>
  </si>
  <si>
    <t>Personal federalizado con apoyo de prestaciones estatales</t>
  </si>
  <si>
    <t>Número de personal de Normales, CAM y UPN con remuneración Estatal</t>
  </si>
  <si>
    <t>Porcentaje de alumnos con resultados satisfactorios en PLANEA secundaria</t>
  </si>
  <si>
    <t>NO SE CONTO CON EL RECURSO PARA EL OTROGAMIENTO DE LAS BECAS</t>
  </si>
  <si>
    <t xml:space="preserve">Porcentaje de recursos aplicados  federales y estatales </t>
  </si>
  <si>
    <t>Mide el porcentaje de recursos aplicados federales y estatales en educación básica</t>
  </si>
  <si>
    <t>Total de recursos destinados a educacion preescolar, primaria, secundaria y formación docente / Total de recursos FONE</t>
  </si>
  <si>
    <t>Respecto del otrogamiento de becas a hijos de trabajadores, no se realizo la actividad por considerarse duplicada con beca salario, se reoriento el recurso,  respecto a la entrega de utiles escolares me permito comentar que no se recibio recurso para cumplir con la meta programada.</t>
  </si>
  <si>
    <t>Porcentaje de alumnos que reciben beca federal</t>
  </si>
  <si>
    <t>Mide el porcentaje de alumnos que reciben beca federal</t>
  </si>
  <si>
    <t>Mide el porcentaje de docentes que reciben capacitación</t>
  </si>
  <si>
    <t>Numero de docentes que reciben  capactación</t>
  </si>
  <si>
    <t>Porcentaje de docentes que reciben capacitación</t>
  </si>
  <si>
    <t xml:space="preserve">Población escolar atendida en educación inicial, educación especial, educación preescolar y en educación básica </t>
  </si>
  <si>
    <t xml:space="preserve">Cobertura en Educación Básica
Tasa de crecimiento en la cobertura de Educación Básica en el Estado
Rezago Educativo </t>
  </si>
  <si>
    <t>Alumnos atendidos en educación inicial
Alumnos atendidos en educación especial
Alumnos atendidos en educación preescolar 
Alumnos atendidos en educación básica (primaria secundaria)</t>
  </si>
  <si>
    <t>Las actividades 2.4, 2.5, 2.6 y 2.20 Correspondel al INEEA</t>
  </si>
  <si>
    <t xml:space="preserve">Información proporcionada por los Organismos Estatales; Instituto de la Educación Básica del Estado de Morelos (IEBEM), Instituto Estatal de Educación para Adultos (INEEA), Instituto Estatal de Infraestructura Educativa del Estado de Morelos (INEIEM) de acuerdo a sus reportes de Informes de Gestión Gubernamental avance físico y financiero del cuarto trimestre. </t>
  </si>
  <si>
    <t>Linea Base</t>
  </si>
  <si>
    <t>Cobertura en Educación, Media Superior</t>
  </si>
  <si>
    <t>Mide la proporción de alumnos   atendidos por las insttituciones públicas de educación media superior,  con relación a la población estimada en el Estado de entre 15 y 17 años de edad.</t>
  </si>
  <si>
    <t xml:space="preserve">(Número de alumnos atendidos en el ciclo escolar "2016-2017" / Total de la población estimada entre 15 y 17 años en el Estado)*100 </t>
  </si>
  <si>
    <t>ND</t>
  </si>
  <si>
    <t>TASA DE CRECIMIENTO DE LA CAPACITACIÓN PARA EL TRABAJO (ICATMOR)</t>
  </si>
  <si>
    <t xml:space="preserve">NO SE ENCUENTRA REGISTRADO EN EL POA 2017 ICATMOR </t>
  </si>
  <si>
    <t>(Número de capacitandos en el año "n"/Número de capacitandos en el año "n-1")*100</t>
  </si>
  <si>
    <t xml:space="preserve">Tasa </t>
  </si>
  <si>
    <t>Porcentaje de absoción en educación media superior</t>
  </si>
  <si>
    <t>Proporción de alumnos egresados de secundaria con relación al número de alumnos que ingresan a un nivel medio superior.</t>
  </si>
  <si>
    <r>
      <t xml:space="preserve">(Número de alumnos de nuevo ingreso en el ciclo "2017-2018" </t>
    </r>
    <r>
      <rPr>
        <sz val="11"/>
        <color rgb="FFFF0000"/>
        <rFont val="Calibri"/>
        <family val="2"/>
        <scheme val="minor"/>
      </rPr>
      <t xml:space="preserve"> </t>
    </r>
    <r>
      <rPr>
        <sz val="11"/>
        <color theme="1"/>
        <rFont val="Calibri"/>
        <family val="2"/>
        <scheme val="minor"/>
      </rPr>
      <t xml:space="preserve"> / Total de alumnos Egresados de Secundaria en el ciclo "2016-2017")*100</t>
    </r>
    <r>
      <rPr>
        <sz val="11"/>
        <color rgb="FFFF0000"/>
        <rFont val="Calibri"/>
        <family val="2"/>
        <scheme val="minor"/>
      </rPr>
      <t xml:space="preserve"> </t>
    </r>
  </si>
  <si>
    <t>Tasa de variación de centros educativos aperturados</t>
  </si>
  <si>
    <t>Variación porcentual de centros educativos aperturados en el año actual con relación a los centros educativos aperturados en el año anterior</t>
  </si>
  <si>
    <t xml:space="preserve">(Número de centros educativos aperturados en el año "2017"/Total de centros educativos aperturados en el año "2016")*100 </t>
  </si>
  <si>
    <t>Tasa de variación</t>
  </si>
  <si>
    <t>Educación impartida a alumnos de Educación Media Superior</t>
  </si>
  <si>
    <t>Matricula registrada en Educación Media Superior</t>
  </si>
  <si>
    <t>Cantidad de alumnos atendidos en las instituciones públicas de educación media superior</t>
  </si>
  <si>
    <t>Suma de alumnos atendidos en el ciclo escolar "2017-2018" por las Instituciones Públicas de Educación Media Superior</t>
  </si>
  <si>
    <t>Alumnos capacitados en elgún oficio por el  ICATMOR</t>
  </si>
  <si>
    <t>Cantidad de personas capacitadas por el ICATMOR</t>
  </si>
  <si>
    <t xml:space="preserve">Suma de alumnos capacitados en el año 2017 </t>
  </si>
  <si>
    <t>Promoción de la Oferta Educativa</t>
  </si>
  <si>
    <t>PORCENTAJE DE ACTIVIDADES DE PROMOCIÓN REALIZADAS</t>
  </si>
  <si>
    <t xml:space="preserve">Refleja el porcentaje de actividades de promoción realizada de la institución educativa. </t>
  </si>
  <si>
    <r>
      <t xml:space="preserve">(Número de actividades realizadas de promoción por institución </t>
    </r>
    <r>
      <rPr>
        <sz val="11"/>
        <color theme="1"/>
        <rFont val="Calibri"/>
        <family val="2"/>
        <scheme val="minor"/>
      </rPr>
      <t xml:space="preserve">  / Número de actividades programadas) * 100 </t>
    </r>
  </si>
  <si>
    <t>Atención a jóvenes y adultos con el servicio de Preparatoria Abierta</t>
  </si>
  <si>
    <t>ALUMNOS MATRICULADOS DE NUEVO INGRESO EN PREPARATORIA ABIERTA CESPA</t>
  </si>
  <si>
    <t>Número de estudiantes matrículados de nuevo ingreso en Preparatoria Abierta</t>
  </si>
  <si>
    <t>Número de alumnos matriculados de nuevo ingreso en Preparatoria Abierta</t>
  </si>
  <si>
    <t>Atención a personas que requieren capacitación para el trabajo</t>
  </si>
  <si>
    <t>PERSONAS CAPACITADAS ICATMOR</t>
  </si>
  <si>
    <t xml:space="preserve">Número de personas desempleadas capacitadas </t>
  </si>
  <si>
    <t>Número de personas capacitadas para el trabajo en el periodo "n"</t>
  </si>
  <si>
    <t>Permanencia Escolar promovida</t>
  </si>
  <si>
    <t>PORCENTAJE DE EFICIENCIA TERMINAL</t>
  </si>
  <si>
    <t>Porcentaje de alumnos que concluyen satisfactoriamente la educación media superior.</t>
  </si>
  <si>
    <r>
      <t xml:space="preserve">(Número de alumnos egresados de la generación n </t>
    </r>
    <r>
      <rPr>
        <sz val="11"/>
        <color theme="1"/>
        <rFont val="Calibri"/>
        <family val="2"/>
        <scheme val="minor"/>
      </rPr>
      <t>/ Número de alumnos inscritos en el primer periodo de la misma generación)*100</t>
    </r>
  </si>
  <si>
    <t>PORCENTAJE DE ABANDONO ESCOLAR</t>
  </si>
  <si>
    <t xml:space="preserve">Porcentaje de alumnos que abandonan sus estudios por ciclo escolar  </t>
  </si>
  <si>
    <t xml:space="preserve">[ (Matrícula inicial del ciclo escolar "n" - egresados del ciclo escolar "n") - (Matrícula inicial del ciclo escolar "n-1" - alumnos de nuevo ingreso a primer grado del ciclo escolar "n-1") ] / matrícula del ciclo escolar "n")* 100 </t>
  </si>
  <si>
    <t xml:space="preserve">ALUMNOS CON CERTIFICADO ENTREGADO DE EDUCACIÓN MEDIA SUPERIOR </t>
  </si>
  <si>
    <t>El indicador mide la cantidad de Certificados de Terminación emitidos y entregados a los estudiantes</t>
  </si>
  <si>
    <t>Número de alumnos con certificado de EMS entregado</t>
  </si>
  <si>
    <t>CAPACITANDOS CON CONSTANCIA Y/O DIPLOMA ENTREGADO (ICATMOR)</t>
  </si>
  <si>
    <t xml:space="preserve">Mide el número de capacitando que reciben constancia o diploma </t>
  </si>
  <si>
    <t>Número de alumnos con constancia y/o diploma entregado</t>
  </si>
  <si>
    <t>Implementación de Programas de Tutorías y/o asesorías académicas (CESPA)</t>
  </si>
  <si>
    <t>TUTORIA REALIZADA (CESPA)</t>
  </si>
  <si>
    <t>Mide las tutorías y asesorías proporcionadas a los estudiantes</t>
  </si>
  <si>
    <t>Número de tutorías y/o asesorías académicas realizadas en el periodo "n"</t>
  </si>
  <si>
    <t>Reducción del número de alumnos que abandonan durante el ciclo escolar</t>
  </si>
  <si>
    <t>TASA DE DESERCIÓN INTRACURRICULAR</t>
  </si>
  <si>
    <t>Mide la proporción de alumnos que no concluyen el ciclo escolar con el total de alumnos que ingresaron al ciclo escolar.</t>
  </si>
  <si>
    <t>(Matrícula inicial del ciclo escolar "n"COBAEM, CONALEP, CECYTE/ Matrícula final del ciclo escolar "n")*100</t>
  </si>
  <si>
    <t>Personal Docente y Agentes Educativos capacitados</t>
  </si>
  <si>
    <t>PORCENTAJE DE DOCENTES CAPACITADOS.</t>
  </si>
  <si>
    <t xml:space="preserve">Porcentaje de docentes que reciben capacitación </t>
  </si>
  <si>
    <t>(Número de docentes capacitados / total de docentes)* 100</t>
  </si>
  <si>
    <t>PORCENTAJE DE AGENTES EDUCATIVOS CAPACITADOS.</t>
  </si>
  <si>
    <t>Proporción de asesores capacitados en temas actuales, orientado al desarrollo de sus habilidades con relación al total de asesores registrados</t>
  </si>
  <si>
    <t>(Número de agentes educativos capacitados / total de agentes educativos)* 100</t>
  </si>
  <si>
    <t>PORCENTAJE DE DOCENTES CON RESULTADO SUFICIENTE, BUENO Y EXCELENTE EN LA EVALUACIÓN DE DESEMPEÑO</t>
  </si>
  <si>
    <t>Mide la proporción de docentes que realizan las evaluaciones y examenes al desempeño</t>
  </si>
  <si>
    <t>(Docentes con resultado suficiente, bueno y excelente/ Total de Docentes que realizaron la evaluación de desempeño)*100</t>
  </si>
  <si>
    <t>70.37% COBAEM
92.86% CECYTE</t>
  </si>
  <si>
    <t>Capacitación de Docentes y Tutores</t>
  </si>
  <si>
    <t>PORCENTAJE DE CURSOS REALIZADOS</t>
  </si>
  <si>
    <t xml:space="preserve">Cursos de capacitación de docentes y Tutores  </t>
  </si>
  <si>
    <t>(Número de cursos realizados / cursos programados) *100</t>
  </si>
  <si>
    <t>100% CECYTE
89.47% CONALEP</t>
  </si>
  <si>
    <t>Componente 4</t>
  </si>
  <si>
    <t>Calidad educativa promovida</t>
  </si>
  <si>
    <t>PORCENTAJE DE PLANTELES INCORPORADOS AL SISTEMA NACIONAL DE BACHILLERATO</t>
  </si>
  <si>
    <t xml:space="preserve">Número de planteles de Educación Media Superior incorporados al Sistema Nacional de Bachillerato </t>
  </si>
  <si>
    <t>(Número de planteles incorporados al SNB / Total de Planteles) * 100</t>
  </si>
  <si>
    <t>17 PLANTELES</t>
  </si>
  <si>
    <t>PORCENTAJE  ALUMNOS QUE UBICAN SU LOGRO EDUCATIVO EN LOS NIVELES III Y IV EN LA PRUEBA PLANEA</t>
  </si>
  <si>
    <t>Mide el número de alumnos que obtienen el nivel de dominio alto de la prueba PLANEA</t>
  </si>
  <si>
    <t>(Alumnos que alcanzaron los niveles III y IV  en hablidad lectora + alumnos que alcanzaron el nivel III y IV en habilidad matemática / Total de alumnos que presentaron la prueba de habilidad lectora + la prueba de habilidad matemática) * 100</t>
  </si>
  <si>
    <t>27.96% CECYTE
27.29% CONALEP
15% ICATMOR</t>
  </si>
  <si>
    <t>PORCENTAJE CENTROS EDUCATIVOS SUPERVISADOS (CESPA)</t>
  </si>
  <si>
    <t>Porcentaje de centros de asesoría supervisados</t>
  </si>
  <si>
    <t xml:space="preserve"> (Número de centros educativos supervisados / Total de centros educativos aperturados) * 100</t>
  </si>
  <si>
    <t>Actividad 4.1</t>
  </si>
  <si>
    <t>Realización del procedimiento para la incorporación del SNB</t>
  </si>
  <si>
    <t>PROCEDIMIENTO REALIZADO</t>
  </si>
  <si>
    <t xml:space="preserve">Procedimientos de evaluación para la incorporación o avance en el SNB </t>
  </si>
  <si>
    <t>Número de procedimientos de evaluación para la incorporación o avance al SNB</t>
  </si>
  <si>
    <t>1 CECYTE
1 CONALEP</t>
  </si>
  <si>
    <t>Componente 5</t>
  </si>
  <si>
    <t>ESPACIOS EDUCATIVOS TERMINADOS DE NIVEL MEDIA SUPERIOR</t>
  </si>
  <si>
    <t xml:space="preserve">Mide el porcentaje de espacios educativos finalizados de nivel medio superior </t>
  </si>
  <si>
    <t xml:space="preserve">Porcentaje de espacios educativos entregados de nivel Media superior </t>
  </si>
  <si>
    <t>Actividad 5.1</t>
  </si>
  <si>
    <t>Construcción, rehabilitación y equipamiento de espacios educativos de nivel Basico, Media superior y Superior</t>
  </si>
  <si>
    <t>PROMEDIO DE AVANCE FISICO DE CONSTRUCCIÓN, REHABILITACIÓN Y EQUIPAMIENTO DE ESPACIOS EDUCATIVOS DE NIVEL MEDIA SUPERIOR</t>
  </si>
  <si>
    <t>Mide el porcentaje de avance fisíco de construcción, rehabilitación y equipamiento de espacios educativos de nivel media superior</t>
  </si>
  <si>
    <t xml:space="preserve">Número de espacios educativos, construidos rehabilitados y/o equipados/total de espacios educativos solicitados para construir, rehabilitar y/o equipar x100 </t>
  </si>
  <si>
    <t>Actividad 5.2</t>
  </si>
  <si>
    <t>PORCENTAJE DE AVANCE DE ELABORACION Y ATENCIÓN A LAS OBRAS INCLUIDAS EN LA CARTERA ESTATAL DE PROGRAMAS Y PROYECTOS DE INVERSION (PPI)</t>
  </si>
  <si>
    <t>Mide el porcentaje de avance en la elaboración y atención de las obras incluidas en la CARTERA ESTATAL DE PROGRAMAS Y PROYECTOS DE INVERSIÓN</t>
  </si>
  <si>
    <t>Número de expedientes técnicos elaborados/número de obras a ejecutar en el Programa Anual de Obras</t>
  </si>
  <si>
    <t>PRESUPUESTO (Miles de pesos)</t>
  </si>
  <si>
    <t xml:space="preserve">La información corresponde a los Organismos Descentralizados de la Secretaría de Educación de nivel Media Superior y Superior de acuerdo a los avances presentados en sus informes de Gestión Gubernamental del Cuarto Trimestre avance físico y Financiero, las cifras son preliminares y corresponden a: Colegio de Bachilleres del Estado de Morelos, Colegio de Educación Profesional Técnica del Estado de Morelos, Instituto de Infraestructura Educativa, Instituto de Capacitación del Estado de Morelos y Telebachillerato Comunitario.  </t>
  </si>
  <si>
    <t>Ejes transversales:</t>
  </si>
  <si>
    <t xml:space="preserve">1. Atender de manera progresiva la demanda social del servicio educativo </t>
  </si>
  <si>
    <t>Cobertura Educación Superior</t>
  </si>
  <si>
    <t>Cobertura educativa en educación superior  con respecto a la población de influencia</t>
  </si>
  <si>
    <t>(Número de alumnos de nuevo ingreso atendidos en el ciclo escolar n/número de alumnos de nuevo ingreso atendidos en el ciclo n-1)*100</t>
  </si>
  <si>
    <t>X</t>
  </si>
  <si>
    <t>Absorcion Educación Superior</t>
  </si>
  <si>
    <t>Mide el número de estudiantes de nuevo ingreso en la Universidad en el nivel superior respecto al número de estudiantes egresados en el ciclo escolar inmediato anterior (nivel medio superior).</t>
  </si>
  <si>
    <t>(Número de alumnos de nuevo ingreso en el ciclo "n" / Número de Egresados de nivel bachillerato en el ciclo "n-1")*100</t>
  </si>
  <si>
    <t>Incremento a la matricula Educación Superior</t>
  </si>
  <si>
    <t>Incremento de la matrícula en Educación Superior con relación al ciclo escolar anterior</t>
  </si>
  <si>
    <t>(Número de alumnos egresados de la generación n / Número de alumnos inscritos en el primer periodo de la misma generación)*100</t>
  </si>
  <si>
    <t>P/D</t>
  </si>
  <si>
    <t>La demanda educativa del nivel  superior es atendida con calidad, y el estudiantado mejora su desempeño asegurando su permanencia en el sistema educativo.</t>
  </si>
  <si>
    <t>Eficiencia Terminal Educación Superior</t>
  </si>
  <si>
    <t>Porcentaje de egresados respecto a los ingresados por generación</t>
  </si>
  <si>
    <t>Deserción  de Nivel Superior (abandono escolar)</t>
  </si>
  <si>
    <t>Porcentaje de estudiantes que abandona sus estudios de nivel superior</t>
  </si>
  <si>
    <t>[ (Matrícula inicial del ciclo escolar "n" - egresados del ciclo escolar "n") - (Matrícula inicial del ciclo escolar "n-1" - alumnos de nuevo ingreso a primer grado del ciclo escolar "n-1") ] / matrícula del ciclo escolar "n")* 100</t>
  </si>
  <si>
    <t>Personal docente y agentes educativos capacitados Educación Superior</t>
  </si>
  <si>
    <t>Número de docentes capacitados</t>
  </si>
  <si>
    <t>Cobertura</t>
  </si>
  <si>
    <t>Incremento a la matricula</t>
  </si>
  <si>
    <t>Atención a los estudiantes de nivel superior</t>
  </si>
  <si>
    <t>Alumnos matriculados en el nivel superior</t>
  </si>
  <si>
    <t>Número de estudiantes en los diferentes programas educativos de licenciatura que integran  la matrícula del ciclo escolar n</t>
  </si>
  <si>
    <t>(alumnos de nuevo ingreso en el ciclo n/total de egresados de bachillerato en el ciclo n)*100</t>
  </si>
  <si>
    <t>Alumnos matriculados en el nivel Posgrado</t>
  </si>
  <si>
    <t>Número de estudiantes en los diferentes programas educativos de posgrados que integran  la matrícula del ciclo escolar n</t>
  </si>
  <si>
    <t xml:space="preserve">Número de alumnos de nivel posgrado inscrito al inicio del ciclo escolar </t>
  </si>
  <si>
    <t>Captación de estudiantes de nuevo ingreso</t>
  </si>
  <si>
    <t>Matrícula de nuevo ingreso en el nivel superior</t>
  </si>
  <si>
    <t>Medición de atención de estudiantes de nuevo ingreso en la universidad</t>
  </si>
  <si>
    <t>(alumnos de nuevo ingreso en el ciclo n/ alumnos de nuevo ingreso el ciclo (anterior) n-1)*100</t>
  </si>
  <si>
    <t>Matrícula de nuevo ingreso en el nivel Posgrado</t>
  </si>
  <si>
    <t>Número de estudiantes de posgrado de nuevo ingreso  en el ciclo escolar n que han cumplido con los requisitos establecidos para tal efecto</t>
  </si>
  <si>
    <t>Número de alumnos matriculados al inicio del posgrado</t>
  </si>
  <si>
    <t>Incremento de la matrícula en educación superior</t>
  </si>
  <si>
    <t>Tasa de variación de la matrícula de inicio de ciclo escolar licenciatura</t>
  </si>
  <si>
    <t>Crecimiento de la matrícula de estudiantes de la Upemor en los diferentes programas educativos de licenciatura</t>
  </si>
  <si>
    <t>(matrícula inicial del ciclo n/ matrícula inicial del ciclo(anterior) n-1)*100</t>
  </si>
  <si>
    <t>Tasa de variación de la matrícula de inicio de ciclo escolar Posgrado</t>
  </si>
  <si>
    <t>Crecimiento de la matrícula de estudiantes de la Upemor en los diferentes programas educativos de posgrado</t>
  </si>
  <si>
    <t>Porcentaje de Eficiencia terminal Licenciatura</t>
  </si>
  <si>
    <t>Porcentaje de Eficiencia terminal Posgrado</t>
  </si>
  <si>
    <t>Porcentaje de egresados respecto a los ingresados por generación Posgrado</t>
  </si>
  <si>
    <t>Porcentaje de Deserción Licenciatura</t>
  </si>
  <si>
    <t>Porcentaje de estudiantes que abandona sus estudios de nivel superior Licenciatura</t>
  </si>
  <si>
    <t>Porcentaje de Deserción Posgrado</t>
  </si>
  <si>
    <t>Porcentaje de estudiantes que abandona sus estudios de nivel superior Posgrado</t>
  </si>
  <si>
    <t>2.3% UPEMOR cuatrimestral</t>
  </si>
  <si>
    <t>Porcentaje de Programas Educativos de calidad Licenciatura</t>
  </si>
  <si>
    <t>Medición acumulada de evaluaciones y/o acreditaciones de calidad de los PE ofertados por la institución.</t>
  </si>
  <si>
    <t>(Programas educativos evaluados en el año /Total de Programas evaluables)*100</t>
  </si>
  <si>
    <t>Porcentaje de Programas Educativos de calidad  Posgrado</t>
  </si>
  <si>
    <t>Porcentaje de programas educativos de posgrado evaluables que son reconocidos en el nivel 1 de CIEES, acreditados por algún organismo reconocido por el COPAES y/o que forman parte del PNPC</t>
  </si>
  <si>
    <t>Alumnos de licenciatura atendidos en el programa de tutorías / asesorías</t>
  </si>
  <si>
    <t>Porcentaje de estudiantes tutorados</t>
  </si>
  <si>
    <t>Alumnos atendidos por los programas de Tutorías</t>
  </si>
  <si>
    <t>Número de alumnos</t>
  </si>
  <si>
    <t xml:space="preserve"> Porcentaje de estudiantes con asesorías académicas que acreditan asignatura asesorada</t>
  </si>
  <si>
    <t>Porcentaje de estudiantes de licenciatura atendidos en el programa anual de asesorías y que acreditan la materia asesorada</t>
  </si>
  <si>
    <t>Porcentaje de alumnos atendidos/Número de alumnos que acreditan la materia</t>
  </si>
  <si>
    <t xml:space="preserve">68.76% UPEMOR ENERO-DICIEMBRE 2017
60% COL. MORELOS
</t>
  </si>
  <si>
    <t>Capacitacion docente</t>
  </si>
  <si>
    <t>Porcentaje de profesores capacitados</t>
  </si>
  <si>
    <t>Docentes de la universidad que acceden a capacitación.</t>
  </si>
  <si>
    <t>(Docentes capacitados en el ciclo n/ Total de plantilla docente del ciclo n)*100</t>
  </si>
  <si>
    <t>265 UPEMOR DOCENTES CAPACITADOS DE TIEMPO COMPLETO
UTEZ UTSEM COL. MORELOS</t>
  </si>
  <si>
    <t>Acreditación y Certificación de Programas Educativos</t>
  </si>
  <si>
    <t>Porcentaje de programas educativos evaluables, certificados y/o acreditados de nivel Licenciatura</t>
  </si>
  <si>
    <t>Porcentaje de programas educativos de licenciatura evaluables que son reconocidos en el nivel 1 de CIEES y/o acreditados por algún orgnismo reconocido por el COPAES</t>
  </si>
  <si>
    <t>Porcentaje de programas educativos evaluables, certificados y/o acreditados de nivel Posgrado</t>
  </si>
  <si>
    <t>Porcentaje de programas educativos de posgrados que forman parte del programa nacional de posgrados de calidad del CONACyT</t>
  </si>
  <si>
    <t xml:space="preserve">Egresados en el mercado laboral </t>
  </si>
  <si>
    <t>Porcentaje de egresados en el mercado laboral a seis meses de egreso.</t>
  </si>
  <si>
    <t>Egresados en el mercado laboral a seis meses de su egreso</t>
  </si>
  <si>
    <t>(egresados laborando a seis meses del año n/total de egresados en el año n)*100</t>
  </si>
  <si>
    <t>75.58% UPEMOR</t>
  </si>
  <si>
    <t>Porcentaje de egresados incorporados al mercado laboral y que trabajan en en área afin a seis meses de egreso.</t>
  </si>
  <si>
    <t>Eegresados incorporados en el mercado laboral y que trabajan en área afin a su perfil de egreso.</t>
  </si>
  <si>
    <t>(egresados laborando a seis meses en área afin del año n/total de egresasos laborando a seis meses en el año n)*100</t>
  </si>
  <si>
    <t>98.46% UPEMOR</t>
  </si>
  <si>
    <t>Egresados satisfechos</t>
  </si>
  <si>
    <t>Grado de satisfacción de egresados nivel Licenciatura</t>
  </si>
  <si>
    <t>Grado de satisfacción de egresados de licenciatura respecto a los servicios recibidos (rubros evaluados)</t>
  </si>
  <si>
    <t>(egresados encuestados satisfechos en el año n/total de la muestra de egresados encuestados en el año n)*100</t>
  </si>
  <si>
    <t>86% UTEZ</t>
  </si>
  <si>
    <t>Grado de satisfacción de egresados nivel Posgrado</t>
  </si>
  <si>
    <t>Movilidad estudiantil</t>
  </si>
  <si>
    <t>Número de alumnos que acceden a una beca de movilidad internacional</t>
  </si>
  <si>
    <t>Número de estudiantes que acceden a una beca de movilidad internacional.</t>
  </si>
  <si>
    <t>(alumnos que acceden a una beca de movilidad en el año n/alumnos que acceden a una beca de mvilidad en el año (anterior) n-1)*100</t>
  </si>
  <si>
    <t>Actividades culturales y deportivas</t>
  </si>
  <si>
    <t>Número de estudiantes que participan en actividades deportivas</t>
  </si>
  <si>
    <t>Estudiantes que participan en actividades deportivas</t>
  </si>
  <si>
    <t>(alumnos que participan en actividades deportivas en el año n/matrícula total del año n)*100</t>
  </si>
  <si>
    <t>Número de estudiantes que participan en actividades culturales</t>
  </si>
  <si>
    <t>Estudiantes que participan en actividades culturales.</t>
  </si>
  <si>
    <t>(alumnos que participan en actividades culturales en el año n/matrícula total del año n)*100</t>
  </si>
  <si>
    <t>Visitas académicas</t>
  </si>
  <si>
    <t>Número de visitas académicas realizadas</t>
  </si>
  <si>
    <t>Visitas académicas realizadas por los estudiantes</t>
  </si>
  <si>
    <t>(visitas académicas en el año n/visitas académicas en el año (anterior) n-1)*100</t>
  </si>
  <si>
    <t>123 UPEMOR UTEZ</t>
  </si>
  <si>
    <t>Docentes con Reconocimiento de Perfil Deseable del PRODEP</t>
  </si>
  <si>
    <t>Porcentaje de Profesores de Tiempo Completo con Reconocimiento de Perfil Deseable del PRODEP</t>
  </si>
  <si>
    <t>Profesores de tiempo completo (PTC) que cumplen con el perfil deseable PRODEP</t>
  </si>
  <si>
    <t>(Docentes con perfil PRODEP en el año n/Total de docentes de tiempo completo en el año n)*100</t>
  </si>
  <si>
    <t>62.50% UPEMOR UTEZ</t>
  </si>
  <si>
    <t>Docentes inscritos en el Sistema Nacional de Investigadores</t>
  </si>
  <si>
    <t>Número de Profesores de Tiempo Completo inscritos en el Sistema Nacional de Investigadores</t>
  </si>
  <si>
    <t>Docentes registrados en el SIN</t>
  </si>
  <si>
    <t xml:space="preserve">Número de profesores de tiempo compelto inscritos en el Sistema Nacional de Investigadores </t>
  </si>
  <si>
    <t>7 UPEMOR</t>
  </si>
  <si>
    <t>Cuerpos Académicos reconocidos por el PRODEP</t>
  </si>
  <si>
    <t>Número de Cuerpos Académicos en Consolidación</t>
  </si>
  <si>
    <t>Número de cuerpos académicos de la institución que están reconocido ante el PRODEP con el grado de cuerpo académico consolidado.</t>
  </si>
  <si>
    <t xml:space="preserve">Número de cuerpos académicos consolidados en el ciclo N </t>
  </si>
  <si>
    <t>1 UPEMOR</t>
  </si>
  <si>
    <t>Número de Cuerpos Académicos en Formación</t>
  </si>
  <si>
    <t>Número de cuerpos académicos de la institución que están reconocido ante el PRODEP con el grado de cuerpo académico en formación</t>
  </si>
  <si>
    <t xml:space="preserve">Número de cuerpos académicos formados en el ciclo N </t>
  </si>
  <si>
    <t>5 UPEMOR</t>
  </si>
  <si>
    <t>Porcentaje de espacios educativos entregados de nivel Basico, Media superior y Superior</t>
  </si>
  <si>
    <t>Porcentaje de espacios educativos entregados de nivel Superior</t>
  </si>
  <si>
    <t xml:space="preserve">Número de espacios educativos entregados para uso inmediato/total de espacios educativos solicitados para construir, rehabilitar y/o equipar x100 </t>
  </si>
  <si>
    <t>Promedio de avance fisico de Construcción, rehabilitación y equipamiento de espacios educativos de nivel Superior</t>
  </si>
  <si>
    <t xml:space="preserve">Avance fisico de construcción, rehabilitación y equipamiento de espacios educativos de nivel superior  </t>
  </si>
  <si>
    <t>Avance de elaboración y atención de a las obras incluidas en la cartera estatal de programas y proyectos de inversión.</t>
  </si>
  <si>
    <t xml:space="preserve">El recurso autorizado y modificado corresponde a los Organismos Descentralizados Estatales sectorizados a la Secretaría de Educación Universidad Politécnica del Estado de Morelos, Universidad Tecnológica del Sur del Estado de Morelos, Universidad Técnológica Emiliano Zapata, Colegio de Morelos Instituto Estatal de Infraestructura Educativa,  asimismo el avance de los indicadores del Programa Presupuestario corresponde a las mismas instituciones educativa. De acuerdo a las funciones que realiza la Secretaría de Educación las actividades se reportan por ciclo escolar. La Linea base de los ciclos escolares 2014-2015, 2015-2016 y 2016-217 se plasmaran en el siguiente reporte. Los reportes corresponden a información de sus avances físicos y financieros cuarto trimestre. </t>
  </si>
  <si>
    <t>Fecha</t>
  </si>
  <si>
    <t>Componente</t>
  </si>
  <si>
    <t>N aplica</t>
  </si>
  <si>
    <t xml:space="preserve">No aplica </t>
  </si>
  <si>
    <t>3. Actividades administrativas</t>
  </si>
  <si>
    <t>Dar respuesta a las solicitudes de información pública recibidas de la ciudadanía</t>
  </si>
  <si>
    <t>Porcentaje de solicitudes atendidas de información pública</t>
  </si>
  <si>
    <t>Mide la proporción de Solicitudes de información pública atendidas (INFOMEX) con relación al total de solicitudes recibidas</t>
  </si>
  <si>
    <t>(Número de solicitudes de información públicas atendidas / Total de solicitudes de información pública recibidas) * 100</t>
  </si>
  <si>
    <t>4. Actividades jurídicas</t>
  </si>
  <si>
    <t>Consolidar la firma de los instrumentos juridicos del sector educativo y su seguimiento hasta la aplicación de los convenios, contratos.</t>
  </si>
  <si>
    <t>Porcentaje de instrumentos jurídicos firmados del sector educativo</t>
  </si>
  <si>
    <t>Mide la proporción de instrumentos jurídicos validados y firmados (a nivel estatal, municipal y federal como es el caso de los convenios, contratos, etc.) con relación al total de instrumentos jurídicos recibidos.</t>
  </si>
  <si>
    <t>(Número de Instrumentos Juridicos Firmados / Total de Instrumentos Jurídicos recibidos para validar )* 100</t>
  </si>
  <si>
    <t>Dar seguimiento a las solicitudes de movimientos de personal de las Unidades Administrativas de la Secretaría de Educación hasta su aplicación vía nominal.</t>
  </si>
  <si>
    <t>Porcentaje de solicitudes atendidas de gestión administrativa de personal</t>
  </si>
  <si>
    <t>Mide la atención de solicitudes administrativas de personal de las Unidades Administrativas y Organismo Desconcentrado.</t>
  </si>
  <si>
    <t>(Número de solicitudes de personal atendidas / Número de solicitudes de personal recibidas)* 100</t>
  </si>
  <si>
    <t>Contar con el mobiliario y equipo de las Unidades Administrativas de la Secretaría de Educación identificadas de acuerdo al procedimiento de la Dirección General de Patrimonio asi como con los resguardos firmados.</t>
  </si>
  <si>
    <t>Número de resguardos de mobiliario, equipo y vehículo actualizados</t>
  </si>
  <si>
    <t>Mide la actualización de los resguardos de mobiliario, equipo y vehículos actualizados</t>
  </si>
  <si>
    <t>Número de resguardos actualizados / Total de resguardos programados</t>
  </si>
  <si>
    <t>Resguardos</t>
  </si>
  <si>
    <t>6. Otras actividades transversales a la dependencia u organismo.</t>
  </si>
  <si>
    <t>Difundidir las actividades educativas de mayor impacto a través de medios electrónicos e impresos.</t>
  </si>
  <si>
    <t>Porcentaje de actividades educativas de mayor impacto difundidas a través de medios electrónicos e impresos.</t>
  </si>
  <si>
    <t>(Número de actividades difundidas / Total de actividades que requieren difusión ) * 100</t>
  </si>
  <si>
    <t>Llevar a cabo la organización de las actividades educativas como ceremonias, eventos, reuniones de trabajo en las cuales se involucre el Gobernador del Estado y la Secretaria de Educación</t>
  </si>
  <si>
    <t>Porcentaje de ceremonias cívicas o actividades de protocolo educativo organizadas</t>
  </si>
  <si>
    <t xml:space="preserve">Mide el porcentaje de actividades de protocolo educativo organizadas </t>
  </si>
  <si>
    <t>(Número de ceremonias cívicas o actividades de protocolo organizadas / Número de ceremonias civicas o actividades de protocolo programadas) * 100</t>
  </si>
  <si>
    <t xml:space="preserve">Atender a la ciudadania referente a temas del sector educativo canalizandolas a las áreas de su competencias para su respuesta oportuna </t>
  </si>
  <si>
    <t>Porcentaje de solicitudes ciudadanas atendidas</t>
  </si>
  <si>
    <t>Mide la proporción de solicitudes ciudadanas atendidas con relación a las presentadas en la Secretaría de Educación</t>
  </si>
  <si>
    <t>( Número de solicitudes ciudadanas atendidas / Total de ciudadanos que requieren atención) *100</t>
  </si>
  <si>
    <t>Dar seguimiento a la integración del archivo de las Unidades Administrativas de la Secretaría de Educación de acuerdo a la metodología establecida por el Instituo Estatal de Documentación.</t>
  </si>
  <si>
    <t>Implementación de lineamientos por Unidad Administrativa de la Secretaría de Educación del área coordinadora de archivo.</t>
  </si>
  <si>
    <t>El indicador mide la conformación del área coordinadora de archivo de la Secretaría de Educación conforme lo establece la Ley Estatal de Documentación y Archivos de Morelos</t>
  </si>
  <si>
    <t xml:space="preserve">Unidades Administrativas con implementación de lineamientos de archivo y correspondencia </t>
  </si>
  <si>
    <t>Unidades Administrativas</t>
  </si>
  <si>
    <t xml:space="preserve">Atender y gestionar la solicitudes de infraestructura y equipo del sector educativo </t>
  </si>
  <si>
    <t>Porcentaje de solicitudes de infraestructura y equipamiento del sector educativo atendidas</t>
  </si>
  <si>
    <t>Mide el porcentaje de solicitudes de obras de infraestructura y equipamiento del sector atendidas con relación a las solicitadas</t>
  </si>
  <si>
    <t>(Número de obras de infraestructura y equipamiento atendidas / Total de obras de infraestructura y equipo solicitadas) * 100</t>
  </si>
  <si>
    <t xml:space="preserve">Dar el seguimiento de los programas educativos de inversión asignados a la Secretaría de Educación </t>
  </si>
  <si>
    <t xml:space="preserve">Porcentaje de solicitudes de gestión de recursos financieros atendidos por las Unidades Administrativas y Organismos sectorizados </t>
  </si>
  <si>
    <t xml:space="preserve">Mide el porcentaje de solicitudes de gestión de recursos financieros atendidas de las Unidades Administrativas y Organismos sectorizados a la Secretaría de Educación </t>
  </si>
  <si>
    <t>(Número de solicitudes Atendidas de Gestión de Recursos Financieros / Número de solicitudes recibidas de gestión que cumplen lineamientos) * 100</t>
  </si>
  <si>
    <t>Dar seguimiento a las solicitudes de información pública del Portal del Gobierno del Estado de Morelos</t>
  </si>
  <si>
    <t xml:space="preserve">Porcentaje de información actualizada en el portal ciudadano del Gobierno del Estado de Morelos de la Secretaría de Educación </t>
  </si>
  <si>
    <t>Mide la proporción de solicitudes de actualización atendidas de las Unidades Administrativas y Organismos Desconcentrados con relación al total de solicitudes recibidas</t>
  </si>
  <si>
    <t>(Número de solicitudes de informacion atendidas / Total de solicitudes de actualización de información recibidas) *100</t>
  </si>
  <si>
    <t>Dar seguimiento de los programas educativos de inversión asignados a la Secretaría de Educación en beneficio de la comunidad estudiantil</t>
  </si>
  <si>
    <t xml:space="preserve">Porcentaje de mantenimientos preventivos realizados en equipos de cómputo </t>
  </si>
  <si>
    <t>Mide el porcentaje de mantenimientos preventivos realizados en los equipos de cómputo de la Secretaría de Educación con relación a los programados</t>
  </si>
  <si>
    <t>(Numero de mantenimientos preventivos realizados NMPP./Numero de mantenimientos preventivos programados) * 100</t>
  </si>
  <si>
    <t>Supervisar las Bibliotecas Públicas de la Red Estatal para verificar su buen funcionamiento</t>
  </si>
  <si>
    <t>Bibliotecas Públicas supervisadas de la Red Estatal</t>
  </si>
  <si>
    <t>Cantidad de Bibliotecas Públicas supervisadas de la Red Estatal</t>
  </si>
  <si>
    <t xml:space="preserve">Número de bibliotecas supervisadas </t>
  </si>
  <si>
    <t>Bibliotecas</t>
  </si>
  <si>
    <t>Profesionalizar el personal Bibliotecario</t>
  </si>
  <si>
    <t>Bibliotecarios Capacitados</t>
  </si>
  <si>
    <t>Este indicador mide el número de bibliotecarios de la Red Estatal capacitados.</t>
  </si>
  <si>
    <t>Número de bibliotecarios capacitados</t>
  </si>
  <si>
    <t>Bibliotecarios</t>
  </si>
  <si>
    <t>Reforzar las colecciones bibliograficas existentes en las bibliotecas.</t>
  </si>
  <si>
    <t>Libros entregados a la Red Estatal de Bibliotecas Públicas para incrementar el acervo bibliográfico</t>
  </si>
  <si>
    <t>Mide el incremento de acervo bibliográfico con respecto al año anterior</t>
  </si>
  <si>
    <t>Libros entregados en la red estatal de bibliotecas públicas</t>
  </si>
  <si>
    <t>Libros</t>
  </si>
  <si>
    <t>Fomentar el habito  de la lectura en la poblacion infantil y juvenil.</t>
  </si>
  <si>
    <t>Niños y jóvenes participantes en actividades de fomento al hábito de la lectura, valores y educación cívica y ambiental</t>
  </si>
  <si>
    <t xml:space="preserve">Este indicador mide el número de participantes en actividades de bibliotecas </t>
  </si>
  <si>
    <t xml:space="preserve"> Niños y Jóvenes participantes </t>
  </si>
  <si>
    <t>Niños y jóvenes</t>
  </si>
  <si>
    <t xml:space="preserve">Otorgar el reconocimiento de validez oficial de estudios a aquellas instituciones de sostenimiento particular de Nivel Media Superior y Superior que cumplen con los requisitos establecidos por la normatividad vigente </t>
  </si>
  <si>
    <t xml:space="preserve">Porcentaje de RVOE otorgados a instituciones educativas de sostenimiento particular de Educación Media Superior y Superior </t>
  </si>
  <si>
    <t>Se refiere al porcentaje de RVOE otorgado a Instituciones Particulares de nivel media superior, Técnica Profesional, Tipo Terminal y Bachillerato General  y Superior que cumplan con la normatividad</t>
  </si>
  <si>
    <t>Número de reconocimiento de validez oficial de estudios otorgados/total de reconocimiento de validez oficial de estudios solicitados que cumplan los requisitos</t>
  </si>
  <si>
    <t>Supervisar a las instituciones educativas de sostenimiento particular de nivel media superior y superior con reconocimiento de válidez oficial de Estudios otorgados por la Secretaría de Educación del Estado de Morelos</t>
  </si>
  <si>
    <t>Número de escuelas supervisadas de nivel medio superior y superior</t>
  </si>
  <si>
    <t xml:space="preserve">Se refiere a las visitas de inspección ordinarias y/o extraordinarias que se realizan a las instituciones educativas de nivel media superior, técnica profesional, tipo terminal y bachillerato general superior y técnico Superior Universitario </t>
  </si>
  <si>
    <t>Número de escuelas supervisadas de nivel media superior/total de escuelas programadas a supervisar</t>
  </si>
  <si>
    <t>Escuelas</t>
  </si>
  <si>
    <t xml:space="preserve">6.- Otras actividades transversales a la Dependencia y/o Organismo  </t>
  </si>
  <si>
    <t>Otorgar registros de validez oficial a las instituciones educativas que cumplan con la normatividad vigente para impartir educación continua, cursos y diplomados.</t>
  </si>
  <si>
    <t>Porcentaje de registros de validez oficial otorgados de educación continua (modalidad presencial y virtual)</t>
  </si>
  <si>
    <t>Refiere al porcentaje de registros con validez oficial otorgados de educación continua que cumplan con la normatividad.</t>
  </si>
  <si>
    <t>Número de registros otorgados/total de registros otorgados que cumplen requisitos</t>
  </si>
  <si>
    <t>Atender las sesiones del consejo estatal para la planeación de la Educación Superior</t>
  </si>
  <si>
    <t xml:space="preserve">Sesiones ordinarias realizadas del Consejo Estatal para la Planeación de la Educación Superior </t>
  </si>
  <si>
    <t>Cantidad de sesiones realizadas</t>
  </si>
  <si>
    <t>Número de sesiones realizadas/total de sesiones planeadas</t>
  </si>
  <si>
    <t>Sesiones realizadas</t>
  </si>
  <si>
    <t>Atender la coordinación para la aplicación del Plan Nacional de Evaluación para la Evaluación de los aprendizajes de la Educación Media Superior</t>
  </si>
  <si>
    <t xml:space="preserve">Coordinación para la aplicación del Plan Nacional de Evaluación de los aprendizajes (PLANEA) de la Educación Media Superior </t>
  </si>
  <si>
    <t>Mide la coordinación Interinstitucional realizada para la aplicación del Plan Nacional de Evaluación de los aprendizajes (PLANEA), de la Educación Media Superior</t>
  </si>
  <si>
    <t>Número de coordinación realizada para la aplicación de PLANEA</t>
  </si>
  <si>
    <t>Actividades realizadas</t>
  </si>
  <si>
    <t xml:space="preserve">Atender las aplicaciones de ingreso, promoción, reconocimiento y desempeño del servicio profesional docente en Educación Media Superior </t>
  </si>
  <si>
    <t>Coordinación de las evaluaciones de ingreso, promoción, desempeño diagnóstica, certificación de evaluadores del servicio profesional docente de educación media superior</t>
  </si>
  <si>
    <t>Mide las evaluaciones de ingreso, promoción, reconocimiento y desempeño del Servicio Profesional Docente en Educación Media Superior,  conforme a la Ley General del Servicio Profesional Docente, los lineamientos expedidos por el Instituto Nacional para la Evaluación de la Educación y de la Coordinación del Servicio Profesional docente</t>
  </si>
  <si>
    <t>Número de Evaluaciones de Ingreso</t>
  </si>
  <si>
    <t>Número de evaluaciones</t>
  </si>
  <si>
    <t>Atender las solicitudes de trámites y servicios educativos de nivel media superior y profesiones</t>
  </si>
  <si>
    <t>Porcentaje de solicitudes de trámites y servicios educativos atendidos de nivel media superior y superior así como de profesiones</t>
  </si>
  <si>
    <t>Este indicador mide el porcentaje de solicitudes atendidas de srevicios educativos de nivel media superior y superior así como de profesiones</t>
  </si>
  <si>
    <t>Número de servicios educativos atendidos de nivel técnica, continua, media superior, superior y profesiones/ total de servicios educativos que cumplen requisitos</t>
  </si>
  <si>
    <t xml:space="preserve">Del recurso ejercido incluye una ampliación presupuestal por $ 3,700,000.00 para la realización de Eventos Cívicos como Desfile del Rompimiento de Cuautla y del 16 de septiembre. Las cifras corresponden a la información del Sistema de Gestión Financiera. </t>
  </si>
  <si>
    <t>Nota. El gasto corriente ejercido corresponde a cifras preliminares. Las cifras definitivas se adjuntarán a la Cuenta Pública Anual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</si>
</sst>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0.0%"/>
    <numFmt numFmtId="165" formatCode="_-* #,##0.0_-;\-* #,##0.0_-;_-* &quot;-&quot;?_-;_-@_-"/>
    <numFmt numFmtId="166" formatCode="#,##0.0"/>
  </numFmts>
  <fonts count="46">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4"/>
      <color theme="1"/>
      <name val="Arial"/>
      <family val="2"/>
    </font>
    <font>
      <sz val="14"/>
      <color rgb="FFFF0000"/>
      <name val="Arial"/>
      <family val="2"/>
    </font>
    <font>
      <b/>
      <sz val="12"/>
      <color theme="1"/>
      <name val="Calibri"/>
      <family val="2"/>
      <scheme val="minor"/>
    </font>
    <font>
      <b/>
      <sz val="10"/>
      <name val="Adobe Caslon Pro"/>
      <family val="2"/>
    </font>
    <font>
      <sz val="10"/>
      <name val="Adobe Caslon Pro"/>
      <family val="2"/>
    </font>
    <font>
      <b/>
      <sz val="14"/>
      <color theme="1"/>
      <name val="Calibri"/>
      <family val="2"/>
      <scheme val="minor"/>
    </font>
    <font>
      <i/>
      <sz val="10"/>
      <color theme="1"/>
      <name val="Calibri"/>
      <family val="2"/>
      <scheme val="minor"/>
    </font>
    <font>
      <sz val="10"/>
      <color theme="1"/>
      <name val="Calibri"/>
      <family val="2"/>
      <scheme val="minor"/>
    </font>
    <font>
      <sz val="14"/>
      <color theme="1"/>
      <name val="Calibri"/>
      <family val="2"/>
      <scheme val="minor"/>
    </font>
    <font>
      <b/>
      <sz val="18"/>
      <name val="Calibri"/>
      <family val="2"/>
    </font>
    <font>
      <b/>
      <u/>
      <sz val="14"/>
      <color theme="1"/>
      <name val="Calibri"/>
      <family val="2"/>
      <scheme val="minor"/>
    </font>
    <font>
      <sz val="11"/>
      <name val="Calibri"/>
      <family val="2"/>
      <scheme val="minor"/>
    </font>
    <font>
      <b/>
      <sz val="9"/>
      <color rgb="FF000000"/>
      <name val="SansSerif"/>
    </font>
    <font>
      <sz val="9"/>
      <color rgb="FF000000"/>
      <name val="SansSerif"/>
      <family val="2"/>
    </font>
    <font>
      <sz val="12"/>
      <name val="Calibri"/>
      <family val="2"/>
    </font>
    <font>
      <sz val="12"/>
      <color theme="1"/>
      <name val="Calibri"/>
      <family val="2"/>
      <scheme val="minor"/>
    </font>
    <font>
      <sz val="10"/>
      <color indexed="8"/>
      <name val="Arial"/>
      <family val="2"/>
    </font>
    <font>
      <sz val="11"/>
      <color indexed="8"/>
      <name val="Calibri"/>
      <family val="2"/>
      <scheme val="minor"/>
    </font>
    <font>
      <sz val="11"/>
      <color rgb="FF000000"/>
      <name val="Calibri"/>
      <family val="2"/>
      <scheme val="minor"/>
    </font>
    <font>
      <b/>
      <sz val="10"/>
      <color theme="1"/>
      <name val="Calibri"/>
      <family val="2"/>
      <scheme val="minor"/>
    </font>
    <font>
      <b/>
      <sz val="10"/>
      <name val="Calibri"/>
      <family val="2"/>
      <scheme val="minor"/>
    </font>
    <font>
      <sz val="10"/>
      <name val="Calibri"/>
      <family val="2"/>
      <scheme val="minor"/>
    </font>
    <font>
      <b/>
      <sz val="10"/>
      <color indexed="8"/>
      <name val="Adobe Caslon Pro"/>
      <family val="2"/>
    </font>
    <font>
      <sz val="10"/>
      <color indexed="8"/>
      <name val="Adobe Caslon Pro"/>
    </font>
    <font>
      <sz val="9"/>
      <color theme="1"/>
      <name val="Calibri"/>
      <family val="2"/>
      <scheme val="minor"/>
    </font>
    <font>
      <b/>
      <sz val="9"/>
      <name val="Adobe Caslon Pro"/>
      <family val="2"/>
    </font>
    <font>
      <sz val="10"/>
      <color indexed="8"/>
      <name val="Adobe Caslon Pro"/>
      <family val="1"/>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AEAEA"/>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CCFFCC"/>
        <bgColor indexed="64"/>
      </patternFill>
    </fill>
    <fill>
      <patternFill patternType="solid">
        <fgColor rgb="FFCCCCCC"/>
      </patternFill>
    </fill>
    <fill>
      <patternFill patternType="solid">
        <fgColor theme="0" tint="-0.2499465926084170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DDDDDD"/>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rgb="FFFFFF00"/>
        <bgColor indexed="64"/>
      </patternFill>
    </fill>
  </fills>
  <borders count="1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thick">
        <color theme="0" tint="-0.34998626667073579"/>
      </top>
      <bottom style="medium">
        <color theme="0" tint="-0.34998626667073579"/>
      </bottom>
      <diagonal/>
    </border>
    <border>
      <left/>
      <right style="medium">
        <color theme="0" tint="-0.34998626667073579"/>
      </right>
      <top style="thick">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ck">
        <color rgb="FF969696"/>
      </left>
      <right style="medium">
        <color theme="0" tint="-0.34998626667073579"/>
      </right>
      <top style="medium">
        <color theme="0" tint="-0.34998626667073579"/>
      </top>
      <bottom style="medium">
        <color theme="0" tint="-0.34998626667073579"/>
      </bottom>
      <diagonal/>
    </border>
    <border>
      <left style="medium">
        <color theme="0" tint="-0.34998626667073579"/>
      </left>
      <right style="thick">
        <color rgb="FF969696"/>
      </right>
      <top style="medium">
        <color theme="0" tint="-0.34998626667073579"/>
      </top>
      <bottom style="medium">
        <color theme="0" tint="-0.34998626667073579"/>
      </bottom>
      <diagonal/>
    </border>
    <border>
      <left style="thick">
        <color rgb="FF969696"/>
      </left>
      <right style="medium">
        <color theme="0" tint="-0.34998626667073579"/>
      </right>
      <top style="medium">
        <color theme="0" tint="-0.34998626667073579"/>
      </top>
      <bottom/>
      <diagonal/>
    </border>
    <border>
      <left style="thick">
        <color rgb="FF969696"/>
      </left>
      <right style="medium">
        <color theme="0" tint="-0.34998626667073579"/>
      </right>
      <top/>
      <bottom style="medium">
        <color theme="0" tint="-0.34998626667073579"/>
      </bottom>
      <diagonal/>
    </border>
    <border>
      <left/>
      <right style="thick">
        <color rgb="FF969696"/>
      </right>
      <top style="thick">
        <color theme="0" tint="-0.34998626667073579"/>
      </top>
      <bottom style="medium">
        <color theme="0" tint="-0.34998626667073579"/>
      </bottom>
      <diagonal/>
    </border>
    <border>
      <left/>
      <right/>
      <top style="thick">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thick">
        <color rgb="FF969696"/>
      </bottom>
      <diagonal/>
    </border>
    <border>
      <left/>
      <right/>
      <top style="medium">
        <color theme="0" tint="-0.34998626667073579"/>
      </top>
      <bottom style="thick">
        <color rgb="FF969696"/>
      </bottom>
      <diagonal/>
    </border>
    <border>
      <left/>
      <right style="thick">
        <color rgb="FF969696"/>
      </right>
      <top style="medium">
        <color theme="0" tint="-0.34998626667073579"/>
      </top>
      <bottom style="thick">
        <color rgb="FF969696"/>
      </bottom>
      <diagonal/>
    </border>
    <border>
      <left style="thick">
        <color rgb="FF969696"/>
      </left>
      <right/>
      <top style="thick">
        <color theme="0" tint="-0.34998626667073579"/>
      </top>
      <bottom style="medium">
        <color theme="0" tint="-0.34998626667073579"/>
      </bottom>
      <diagonal/>
    </border>
    <border>
      <left style="thick">
        <color rgb="FF969696"/>
      </left>
      <right/>
      <top style="medium">
        <color theme="0" tint="-0.34998626667073579"/>
      </top>
      <bottom style="thick">
        <color rgb="FF969696"/>
      </bottom>
      <diagonal/>
    </border>
    <border>
      <left/>
      <right style="medium">
        <color theme="0" tint="-0.34998626667073579"/>
      </right>
      <top style="medium">
        <color theme="0" tint="-0.34998626667073579"/>
      </top>
      <bottom style="thick">
        <color rgb="FF969696"/>
      </bottom>
      <diagonal/>
    </border>
    <border>
      <left style="medium">
        <color theme="0" tint="-0.34998626667073579"/>
      </left>
      <right style="medium">
        <color theme="0" tint="-0.3499862666707357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auto="1"/>
      </left>
      <right style="medium">
        <color auto="1"/>
      </right>
      <top style="medium">
        <color auto="1"/>
      </top>
      <bottom/>
      <diagonal/>
    </border>
    <border>
      <left style="medium">
        <color auto="1"/>
      </left>
      <right/>
      <top style="medium">
        <color auto="1"/>
      </top>
      <bottom/>
      <diagonal/>
    </border>
    <border>
      <left style="thin">
        <color indexed="64"/>
      </left>
      <right style="thin">
        <color indexed="64"/>
      </right>
      <top/>
      <bottom/>
      <diagonal/>
    </border>
    <border>
      <left style="thin">
        <color indexed="64"/>
      </left>
      <right/>
      <top/>
      <bottom/>
      <diagonal/>
    </border>
    <border>
      <left/>
      <right style="medium">
        <color auto="1"/>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rgb="FF969696"/>
      </left>
      <right/>
      <top style="medium">
        <color rgb="FF969696"/>
      </top>
      <bottom style="medium">
        <color rgb="FF969696"/>
      </bottom>
      <diagonal/>
    </border>
    <border>
      <left/>
      <right style="medium">
        <color rgb="FF969696"/>
      </right>
      <top style="medium">
        <color rgb="FF969696"/>
      </top>
      <bottom style="medium">
        <color rgb="FF969696"/>
      </bottom>
      <diagonal/>
    </border>
    <border>
      <left/>
      <right/>
      <top style="medium">
        <color rgb="FF969696"/>
      </top>
      <bottom style="medium">
        <color rgb="FF969696"/>
      </bottom>
      <diagonal/>
    </border>
    <border>
      <left style="medium">
        <color rgb="FFC0C0C0"/>
      </left>
      <right style="medium">
        <color rgb="FFC0C0C0"/>
      </right>
      <top/>
      <bottom style="medium">
        <color rgb="FFC0C0C0"/>
      </bottom>
      <diagonal/>
    </border>
    <border>
      <left style="medium">
        <color rgb="FF969696"/>
      </left>
      <right/>
      <top style="medium">
        <color rgb="FF969696"/>
      </top>
      <bottom/>
      <diagonal/>
    </border>
    <border>
      <left/>
      <right style="medium">
        <color rgb="FF969696"/>
      </right>
      <top style="medium">
        <color rgb="FF969696"/>
      </top>
      <bottom/>
      <diagonal/>
    </border>
    <border>
      <left style="medium">
        <color rgb="FFC0C0C0"/>
      </left>
      <right/>
      <top style="medium">
        <color rgb="FF969696"/>
      </top>
      <bottom style="medium">
        <color rgb="FFC0C0C0"/>
      </bottom>
      <diagonal/>
    </border>
    <border>
      <left/>
      <right/>
      <top style="medium">
        <color rgb="FF969696"/>
      </top>
      <bottom style="medium">
        <color rgb="FFC0C0C0"/>
      </bottom>
      <diagonal/>
    </border>
    <border>
      <left/>
      <right style="medium">
        <color rgb="FFC0C0C0"/>
      </right>
      <top style="medium">
        <color rgb="FF969696"/>
      </top>
      <bottom style="medium">
        <color rgb="FFC0C0C0"/>
      </bottom>
      <diagonal/>
    </border>
    <border>
      <left style="thin">
        <color indexed="64"/>
      </left>
      <right/>
      <top style="thin">
        <color indexed="64"/>
      </top>
      <bottom/>
      <diagonal/>
    </border>
    <border>
      <left style="thin">
        <color indexed="64"/>
      </left>
      <right/>
      <top/>
      <bottom style="thin">
        <color indexed="64"/>
      </bottom>
      <diagonal/>
    </border>
    <border>
      <left style="medium">
        <color rgb="FFC0C0C0"/>
      </left>
      <right/>
      <top/>
      <bottom/>
      <diagonal/>
    </border>
    <border>
      <left/>
      <right style="medium">
        <color rgb="FF969696"/>
      </right>
      <top/>
      <bottom/>
      <diagonal/>
    </border>
    <border>
      <left/>
      <right style="medium">
        <color rgb="FFC0C0C0"/>
      </right>
      <top/>
      <bottom/>
      <diagonal/>
    </border>
    <border>
      <left style="medium">
        <color rgb="FFC0C0C0"/>
      </left>
      <right style="medium">
        <color rgb="FFC0C0C0"/>
      </right>
      <top style="medium">
        <color rgb="FFC0C0C0"/>
      </top>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969696"/>
      </left>
      <right style="medium">
        <color rgb="FF969696"/>
      </right>
      <top/>
      <bottom/>
      <diagonal/>
    </border>
    <border>
      <left style="medium">
        <color rgb="FF969696"/>
      </left>
      <right/>
      <top/>
      <bottom/>
      <diagonal/>
    </border>
    <border>
      <left style="medium">
        <color theme="0" tint="-0.34998626667073579"/>
      </left>
      <right style="medium">
        <color theme="0" tint="-0.34998626667073579"/>
      </right>
      <top/>
      <bottom style="thick">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rgb="FF969696"/>
      </left>
      <right style="medium">
        <color rgb="FF969696"/>
      </right>
      <top style="medium">
        <color rgb="FF969696"/>
      </top>
      <bottom style="medium">
        <color rgb="FF969696"/>
      </bottom>
      <diagonal/>
    </border>
    <border>
      <left style="thick">
        <color rgb="FF969696"/>
      </left>
      <right style="medium">
        <color theme="0" tint="-0.34998626667073579"/>
      </right>
      <top/>
      <bottom style="thick">
        <color theme="0" tint="-0.34998626667073579"/>
      </bottom>
      <diagonal/>
    </border>
    <border>
      <left style="medium">
        <color theme="0" tint="-0.34998626667073579"/>
      </left>
      <right/>
      <top/>
      <bottom style="thick">
        <color theme="0" tint="-0.34998626667073579"/>
      </bottom>
      <diagonal/>
    </border>
    <border>
      <left style="medium">
        <color theme="0" tint="-0.34998626667073579"/>
      </left>
      <right style="thick">
        <color rgb="FF969696"/>
      </right>
      <top/>
      <bottom style="thick">
        <color theme="0" tint="-0.34998626667073579"/>
      </bottom>
      <diagonal/>
    </border>
    <border>
      <left style="medium">
        <color rgb="FF969696"/>
      </left>
      <right/>
      <top/>
      <bottom style="medium">
        <color rgb="FF969696"/>
      </bottom>
      <diagonal/>
    </border>
    <border>
      <left/>
      <right style="medium">
        <color rgb="FF969696"/>
      </right>
      <top/>
      <bottom style="medium">
        <color rgb="FF969696"/>
      </bottom>
      <diagonal/>
    </border>
    <border>
      <left style="medium">
        <color rgb="FFC0C0C0"/>
      </left>
      <right/>
      <top style="medium">
        <color rgb="FF969696"/>
      </top>
      <bottom/>
      <diagonal/>
    </border>
    <border>
      <left/>
      <right/>
      <top style="medium">
        <color rgb="FF969696"/>
      </top>
      <bottom/>
      <diagonal/>
    </border>
    <border>
      <left/>
      <right style="medium">
        <color rgb="FFC0C0C0"/>
      </right>
      <top style="medium">
        <color rgb="FF969696"/>
      </top>
      <bottom/>
      <diagonal/>
    </border>
    <border>
      <left style="medium">
        <color rgb="FFC0C0C0"/>
      </left>
      <right/>
      <top/>
      <bottom style="thick">
        <color rgb="FF969696"/>
      </bottom>
      <diagonal/>
    </border>
    <border>
      <left/>
      <right/>
      <top/>
      <bottom style="thick">
        <color rgb="FF969696"/>
      </bottom>
      <diagonal/>
    </border>
    <border>
      <left style="medium">
        <color rgb="FFC0C0C0"/>
      </left>
      <right/>
      <top style="medium">
        <color rgb="FFC0C0C0"/>
      </top>
      <bottom style="thick">
        <color rgb="FF969696"/>
      </bottom>
      <diagonal/>
    </border>
    <border>
      <left/>
      <right/>
      <top style="medium">
        <color rgb="FFC0C0C0"/>
      </top>
      <bottom style="thick">
        <color rgb="FF969696"/>
      </bottom>
      <diagonal/>
    </border>
    <border>
      <left/>
      <right style="medium">
        <color rgb="FFC0C0C0"/>
      </right>
      <top style="medium">
        <color rgb="FFC0C0C0"/>
      </top>
      <bottom style="thick">
        <color rgb="FF969696"/>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rgb="FF969696"/>
      </top>
      <bottom/>
      <diagonal/>
    </border>
    <border>
      <left/>
      <right style="medium">
        <color theme="0" tint="-0.34998626667073579"/>
      </right>
      <top/>
      <bottom/>
      <diagonal/>
    </border>
    <border>
      <left/>
      <right style="medium">
        <color theme="0" tint="-0.34998626667073579"/>
      </right>
      <top/>
      <bottom style="thick">
        <color rgb="FF969696"/>
      </bottom>
      <diagonal/>
    </border>
    <border>
      <left style="medium">
        <color rgb="FFC0C0C0"/>
      </left>
      <right style="medium">
        <color rgb="FFC0C0C0"/>
      </right>
      <top/>
      <bottom/>
      <diagonal/>
    </border>
    <border>
      <left style="medium">
        <color rgb="FF969696"/>
      </left>
      <right style="medium">
        <color rgb="FF969696"/>
      </right>
      <top style="medium">
        <color rgb="FF969696"/>
      </top>
      <bottom/>
      <diagonal/>
    </border>
    <border>
      <left style="medium">
        <color rgb="FF969696"/>
      </left>
      <right style="medium">
        <color rgb="FF969696"/>
      </right>
      <top/>
      <bottom style="medium">
        <color rgb="FF969696"/>
      </bottom>
      <diagonal/>
    </border>
    <border>
      <left style="medium">
        <color rgb="FFC0C0C0"/>
      </left>
      <right/>
      <top style="thick">
        <color rgb="FF969696"/>
      </top>
      <bottom/>
      <diagonal/>
    </border>
    <border>
      <left/>
      <right/>
      <top style="thick">
        <color rgb="FF969696"/>
      </top>
      <bottom/>
      <diagonal/>
    </border>
    <border>
      <left/>
      <right style="medium">
        <color rgb="FFC0C0C0"/>
      </right>
      <top style="thick">
        <color rgb="FF969696"/>
      </top>
      <bottom/>
      <diagonal/>
    </border>
    <border>
      <left/>
      <right style="thick">
        <color rgb="FF969696"/>
      </right>
      <top style="thick">
        <color rgb="FF969696"/>
      </top>
      <bottom/>
      <diagonal/>
    </border>
    <border>
      <left style="thick">
        <color rgb="FF969696"/>
      </left>
      <right/>
      <top style="thick">
        <color rgb="FF969696"/>
      </top>
      <bottom/>
      <diagonal/>
    </border>
    <border>
      <left style="medium">
        <color rgb="FF969696"/>
      </left>
      <right style="medium">
        <color theme="0" tint="-0.34998626667073579"/>
      </right>
      <top style="medium">
        <color rgb="FF969696"/>
      </top>
      <bottom style="medium">
        <color rgb="FF969696"/>
      </bottom>
      <diagonal/>
    </border>
    <border>
      <left style="medium">
        <color theme="0" tint="-0.34998626667073579"/>
      </left>
      <right style="medium">
        <color theme="0" tint="-0.34998626667073579"/>
      </right>
      <top style="medium">
        <color rgb="FF969696"/>
      </top>
      <bottom style="medium">
        <color rgb="FF969696"/>
      </bottom>
      <diagonal/>
    </border>
    <border>
      <left style="medium">
        <color theme="0" tint="-0.34998626667073579"/>
      </left>
      <right/>
      <top style="medium">
        <color rgb="FF969696"/>
      </top>
      <bottom style="medium">
        <color rgb="FF969696"/>
      </bottom>
      <diagonal/>
    </border>
    <border>
      <left style="medium">
        <color theme="0" tint="-0.34998626667073579"/>
      </left>
      <right style="medium">
        <color rgb="FF969696"/>
      </right>
      <top style="medium">
        <color rgb="FF969696"/>
      </top>
      <bottom style="medium">
        <color rgb="FF969696"/>
      </bottom>
      <diagonal/>
    </border>
    <border>
      <left style="medium">
        <color theme="0" tint="-0.34998626667073579"/>
      </left>
      <right style="medium">
        <color theme="0" tint="-0.34998626667073579"/>
      </right>
      <top style="medium">
        <color rgb="FF969696"/>
      </top>
      <bottom/>
      <diagonal/>
    </border>
    <border>
      <left style="medium">
        <color rgb="FFC0C0C0"/>
      </left>
      <right style="medium">
        <color rgb="FFC0C0C0"/>
      </right>
      <top style="medium">
        <color rgb="FF969696"/>
      </top>
      <bottom style="medium">
        <color rgb="FFC0C0C0"/>
      </bottom>
      <diagonal/>
    </border>
    <border>
      <left style="medium">
        <color rgb="FFC0C0C0"/>
      </left>
      <right style="medium">
        <color rgb="FFC0C0C0"/>
      </right>
      <top style="medium">
        <color rgb="FFC0C0C0"/>
      </top>
      <bottom style="thick">
        <color rgb="FF969696"/>
      </bottom>
      <diagonal/>
    </border>
    <border>
      <left style="thick">
        <color rgb="FF969696"/>
      </left>
      <right/>
      <top style="thick">
        <color rgb="FF969696"/>
      </top>
      <bottom style="medium">
        <color rgb="FF969696"/>
      </bottom>
      <diagonal/>
    </border>
    <border>
      <left/>
      <right style="thick">
        <color rgb="FF969696"/>
      </right>
      <top style="thick">
        <color rgb="FF969696"/>
      </top>
      <bottom style="medium">
        <color rgb="FF969696"/>
      </bottom>
      <diagonal/>
    </border>
    <border>
      <left/>
      <right style="medium">
        <color indexed="64"/>
      </right>
      <top/>
      <bottom style="medium">
        <color indexed="64"/>
      </bottom>
      <diagonal/>
    </border>
    <border>
      <left style="medium">
        <color rgb="FFC0C0C0"/>
      </left>
      <right/>
      <top style="medium">
        <color rgb="FF969696"/>
      </top>
      <bottom style="medium">
        <color rgb="FF969696"/>
      </bottom>
      <diagonal/>
    </border>
    <border>
      <left/>
      <right style="medium">
        <color rgb="FFC0C0C0"/>
      </right>
      <top style="medium">
        <color rgb="FF969696"/>
      </top>
      <bottom style="medium">
        <color rgb="FF969696"/>
      </bottom>
      <diagonal/>
    </border>
    <border>
      <left/>
      <right/>
      <top style="thick">
        <color rgb="FF969696"/>
      </top>
      <bottom style="medium">
        <color rgb="FF969696"/>
      </bottom>
      <diagonal/>
    </border>
    <border>
      <left/>
      <right style="medium">
        <color rgb="FFC0C0C0"/>
      </right>
      <top style="thick">
        <color rgb="FF969696"/>
      </top>
      <bottom style="medium">
        <color rgb="FF969696"/>
      </bottom>
      <diagonal/>
    </border>
    <border>
      <left style="medium">
        <color rgb="FFC0C0C0"/>
      </left>
      <right/>
      <top style="thick">
        <color rgb="FF969696"/>
      </top>
      <bottom style="medium">
        <color rgb="FF969696"/>
      </bottom>
      <diagonal/>
    </border>
    <border>
      <left/>
      <right style="medium">
        <color theme="0" tint="-0.34998626667073579"/>
      </right>
      <top style="thick">
        <color rgb="FF969696"/>
      </top>
      <bottom style="medium">
        <color rgb="FF969696"/>
      </bottom>
      <diagonal/>
    </border>
    <border>
      <left style="thick">
        <color rgb="FF969696"/>
      </left>
      <right style="medium">
        <color theme="0" tint="-0.34998626667073579"/>
      </right>
      <top style="medium">
        <color rgb="FF969696"/>
      </top>
      <bottom/>
      <diagonal/>
    </border>
    <border>
      <left style="medium">
        <color theme="0" tint="-0.34998626667073579"/>
      </left>
      <right/>
      <top style="medium">
        <color rgb="FF969696"/>
      </top>
      <bottom style="medium">
        <color theme="0" tint="-0.34998626667073579"/>
      </bottom>
      <diagonal/>
    </border>
    <border>
      <left/>
      <right/>
      <top style="medium">
        <color rgb="FF969696"/>
      </top>
      <bottom style="medium">
        <color theme="0" tint="-0.34998626667073579"/>
      </bottom>
      <diagonal/>
    </border>
    <border>
      <left/>
      <right style="medium">
        <color theme="0" tint="-0.34998626667073579"/>
      </right>
      <top style="medium">
        <color rgb="FF969696"/>
      </top>
      <bottom style="medium">
        <color theme="0" tint="-0.34998626667073579"/>
      </bottom>
      <diagonal/>
    </border>
    <border>
      <left style="medium">
        <color theme="0" tint="-0.34998626667073579"/>
      </left>
      <right/>
      <top style="medium">
        <color rgb="FF969696"/>
      </top>
      <bottom/>
      <diagonal/>
    </border>
    <border>
      <left style="thick">
        <color rgb="FF969696"/>
      </left>
      <right style="medium">
        <color theme="0" tint="-0.34998626667073579"/>
      </right>
      <top/>
      <bottom/>
      <diagonal/>
    </border>
    <border>
      <left style="medium">
        <color theme="0" tint="-0.34998626667073579"/>
      </left>
      <right/>
      <top/>
      <bottom/>
      <diagonal/>
    </border>
    <border>
      <left/>
      <right/>
      <top/>
      <bottom style="medium">
        <color rgb="FF969696"/>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tint="-0.34998626667073579"/>
      </left>
      <right/>
      <top style="medium">
        <color theme="0" tint="-0.34998626667073579"/>
      </top>
      <bottom style="medium">
        <color rgb="FF969696"/>
      </bottom>
      <diagonal/>
    </border>
    <border>
      <left/>
      <right style="medium">
        <color theme="0" tint="-0.34998626667073579"/>
      </right>
      <top style="medium">
        <color theme="0" tint="-0.34998626667073579"/>
      </top>
      <bottom style="medium">
        <color rgb="FF969696"/>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35" fillId="0" borderId="0"/>
    <xf numFmtId="0" fontId="2" fillId="0" borderId="0" applyNumberFormat="0" applyFill="0" applyBorder="0" applyAlignment="0" applyProtection="0"/>
    <xf numFmtId="0" fontId="2" fillId="0" borderId="0" applyNumberFormat="0" applyFill="0" applyBorder="0" applyAlignment="0" applyProtection="0"/>
  </cellStyleXfs>
  <cellXfs count="511">
    <xf numFmtId="0" fontId="0" fillId="0" borderId="0" xfId="0"/>
    <xf numFmtId="0" fontId="0" fillId="0" borderId="0" xfId="0"/>
    <xf numFmtId="0" fontId="0" fillId="0" borderId="10" xfId="0" applyBorder="1" applyAlignment="1">
      <alignment vertical="top" wrapText="1"/>
    </xf>
    <xf numFmtId="0" fontId="0" fillId="0" borderId="10" xfId="0" applyBorder="1"/>
    <xf numFmtId="0" fontId="18" fillId="0" borderId="0" xfId="0" applyFont="1" applyAlignment="1">
      <alignment horizontal="center"/>
    </xf>
    <xf numFmtId="0" fontId="18" fillId="34" borderId="10" xfId="0" applyFont="1" applyFill="1" applyBorder="1" applyAlignment="1">
      <alignment horizontal="center" vertical="center" wrapText="1"/>
    </xf>
    <xf numFmtId="0" fontId="20" fillId="0" borderId="0" xfId="0" applyFont="1"/>
    <xf numFmtId="0" fontId="16" fillId="0" borderId="10" xfId="0" applyFont="1"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xf>
    <xf numFmtId="0" fontId="16" fillId="0" borderId="12" xfId="0" applyFont="1" applyBorder="1" applyAlignment="1">
      <alignment horizontal="left" vertical="center" wrapText="1"/>
    </xf>
    <xf numFmtId="0" fontId="16" fillId="0" borderId="10" xfId="0" applyFont="1" applyBorder="1" applyAlignment="1">
      <alignment horizontal="left" vertical="center" wrapText="1"/>
    </xf>
    <xf numFmtId="0" fontId="18" fillId="0" borderId="0" xfId="0" applyFont="1" applyAlignment="1">
      <alignment horizontal="center"/>
    </xf>
    <xf numFmtId="0" fontId="27" fillId="0" borderId="0" xfId="0" applyFont="1"/>
    <xf numFmtId="0" fontId="0" fillId="0" borderId="13" xfId="0" applyFont="1" applyBorder="1" applyAlignment="1">
      <alignment vertical="center" wrapText="1"/>
    </xf>
    <xf numFmtId="0" fontId="25" fillId="34" borderId="13" xfId="0" applyFont="1" applyFill="1" applyBorder="1" applyAlignment="1">
      <alignment horizontal="center" vertical="center" wrapText="1"/>
    </xf>
    <xf numFmtId="0" fontId="16" fillId="0" borderId="12" xfId="0" applyFont="1" applyBorder="1" applyAlignment="1">
      <alignment vertical="center" wrapText="1"/>
    </xf>
    <xf numFmtId="0" fontId="24" fillId="0" borderId="0" xfId="0" applyFont="1" applyBorder="1" applyAlignment="1">
      <alignment horizontal="center" vertical="center"/>
    </xf>
    <xf numFmtId="0" fontId="16" fillId="0" borderId="0" xfId="0" applyFont="1" applyBorder="1"/>
    <xf numFmtId="0" fontId="16" fillId="0" borderId="0" xfId="0" applyFont="1" applyFill="1" applyBorder="1"/>
    <xf numFmtId="0" fontId="0" fillId="37" borderId="35" xfId="0" applyFill="1" applyBorder="1" applyAlignment="1">
      <alignment vertical="center" wrapText="1"/>
    </xf>
    <xf numFmtId="0" fontId="0" fillId="37" borderId="35" xfId="0" applyFill="1" applyBorder="1" applyAlignment="1">
      <alignment vertical="center"/>
    </xf>
    <xf numFmtId="0" fontId="0" fillId="38" borderId="35" xfId="0" applyFill="1" applyBorder="1" applyAlignment="1">
      <alignment horizontal="justify" vertical="center" wrapText="1"/>
    </xf>
    <xf numFmtId="0" fontId="0" fillId="39" borderId="35" xfId="0" applyFill="1" applyBorder="1" applyAlignment="1">
      <alignment vertical="center" wrapText="1"/>
    </xf>
    <xf numFmtId="0" fontId="30" fillId="40" borderId="35" xfId="0" applyFont="1" applyFill="1" applyBorder="1" applyAlignment="1">
      <alignment horizontal="justify" vertical="center" wrapText="1"/>
    </xf>
    <xf numFmtId="0" fontId="0" fillId="41" borderId="35" xfId="0" applyFill="1" applyBorder="1" applyAlignment="1">
      <alignment horizontal="justify" vertical="center" wrapText="1"/>
    </xf>
    <xf numFmtId="0" fontId="0" fillId="42" borderId="10" xfId="0" applyFill="1" applyBorder="1"/>
    <xf numFmtId="0" fontId="0" fillId="37" borderId="36" xfId="0" applyFill="1" applyBorder="1" applyAlignment="1">
      <alignment vertical="center" wrapText="1"/>
    </xf>
    <xf numFmtId="0" fontId="0" fillId="0" borderId="35" xfId="0" applyBorder="1"/>
    <xf numFmtId="0" fontId="0" fillId="0" borderId="35" xfId="0" applyBorder="1" applyAlignment="1">
      <alignment wrapText="1"/>
    </xf>
    <xf numFmtId="0" fontId="0" fillId="38" borderId="10" xfId="0" applyFill="1" applyBorder="1" applyAlignment="1">
      <alignment horizontal="justify" vertical="center" wrapText="1"/>
    </xf>
    <xf numFmtId="0" fontId="30" fillId="40" borderId="10" xfId="0" applyFont="1" applyFill="1" applyBorder="1" applyAlignment="1">
      <alignment horizontal="justify" vertical="center" wrapText="1"/>
    </xf>
    <xf numFmtId="0" fontId="0" fillId="39" borderId="10" xfId="0" applyFill="1" applyBorder="1" applyAlignment="1">
      <alignment wrapText="1"/>
    </xf>
    <xf numFmtId="0" fontId="0" fillId="39" borderId="10" xfId="0" applyFill="1" applyBorder="1" applyAlignment="1">
      <alignment vertical="center" wrapText="1"/>
    </xf>
    <xf numFmtId="0" fontId="0" fillId="37" borderId="10" xfId="0" applyFill="1" applyBorder="1" applyAlignment="1">
      <alignment vertical="center"/>
    </xf>
    <xf numFmtId="0" fontId="0" fillId="41" borderId="10" xfId="0" applyFill="1" applyBorder="1" applyAlignment="1">
      <alignment horizontal="justify" vertical="center" wrapText="1"/>
    </xf>
    <xf numFmtId="0" fontId="30" fillId="38" borderId="10" xfId="0" applyFont="1" applyFill="1" applyBorder="1" applyAlignment="1">
      <alignment horizontal="justify" vertical="center" wrapText="1"/>
    </xf>
    <xf numFmtId="0" fontId="31" fillId="44" borderId="37" xfId="0" applyNumberFormat="1" applyFont="1" applyFill="1" applyBorder="1" applyAlignment="1" applyProtection="1">
      <alignment horizontal="center" vertical="center" wrapText="1"/>
    </xf>
    <xf numFmtId="0" fontId="16" fillId="45" borderId="37" xfId="0" applyNumberFormat="1" applyFont="1" applyFill="1" applyBorder="1" applyAlignment="1" applyProtection="1">
      <alignment horizontal="center" vertical="center" wrapText="1"/>
      <protection locked="0"/>
    </xf>
    <xf numFmtId="0" fontId="16" fillId="45" borderId="38" xfId="0" applyNumberFormat="1" applyFont="1" applyFill="1" applyBorder="1" applyAlignment="1" applyProtection="1">
      <alignment horizontal="center" vertical="center" wrapText="1"/>
      <protection locked="0"/>
    </xf>
    <xf numFmtId="0" fontId="16" fillId="45" borderId="10" xfId="0" applyNumberFormat="1" applyFont="1" applyFill="1" applyBorder="1" applyAlignment="1" applyProtection="1">
      <alignment horizontal="center" vertical="center" wrapText="1"/>
      <protection locked="0"/>
    </xf>
    <xf numFmtId="0" fontId="0" fillId="0" borderId="34" xfId="0" applyBorder="1"/>
    <xf numFmtId="0" fontId="0" fillId="33" borderId="34" xfId="0" applyFill="1" applyBorder="1"/>
    <xf numFmtId="0" fontId="33" fillId="33" borderId="34" xfId="0" applyNumberFormat="1" applyFont="1" applyFill="1" applyBorder="1"/>
    <xf numFmtId="0" fontId="33" fillId="33" borderId="34" xfId="0" applyNumberFormat="1" applyFont="1" applyFill="1" applyBorder="1" applyAlignment="1">
      <alignment horizontal="left" wrapText="1"/>
    </xf>
    <xf numFmtId="0" fontId="0" fillId="33" borderId="34" xfId="0" applyFill="1" applyBorder="1" applyAlignment="1">
      <alignment horizontal="left" vertical="center" wrapText="1"/>
    </xf>
    <xf numFmtId="0" fontId="33" fillId="33" borderId="34" xfId="0" applyNumberFormat="1" applyFont="1" applyFill="1" applyBorder="1" applyAlignment="1">
      <alignment horizontal="left" vertical="center" wrapText="1"/>
    </xf>
    <xf numFmtId="0" fontId="0" fillId="0" borderId="10" xfId="0" applyBorder="1" applyAlignment="1">
      <alignment horizontal="left" wrapText="1"/>
    </xf>
    <xf numFmtId="0" fontId="33" fillId="46" borderId="34" xfId="0" applyNumberFormat="1" applyFont="1" applyFill="1" applyBorder="1" applyAlignment="1">
      <alignment horizontal="left" vertical="center" wrapText="1"/>
    </xf>
    <xf numFmtId="0" fontId="0" fillId="0" borderId="10" xfId="0" applyBorder="1" applyAlignment="1">
      <alignment wrapText="1"/>
    </xf>
    <xf numFmtId="0" fontId="32" fillId="0" borderId="10" xfId="0" applyNumberFormat="1" applyFont="1" applyFill="1" applyBorder="1" applyAlignment="1" applyProtection="1">
      <alignment horizontal="center" vertical="center" wrapText="1"/>
    </xf>
    <xf numFmtId="0" fontId="30" fillId="0" borderId="34" xfId="0" applyFont="1" applyBorder="1"/>
    <xf numFmtId="0" fontId="30" fillId="0" borderId="34" xfId="0" applyFont="1" applyBorder="1" applyAlignment="1">
      <alignment wrapText="1"/>
    </xf>
    <xf numFmtId="0" fontId="32" fillId="0" borderId="10" xfId="0" applyNumberFormat="1" applyFont="1" applyFill="1" applyBorder="1" applyAlignment="1" applyProtection="1">
      <alignment horizontal="center" vertical="top" wrapText="1"/>
    </xf>
    <xf numFmtId="0" fontId="0" fillId="0" borderId="10" xfId="0" applyBorder="1" applyAlignment="1">
      <alignment horizontal="left"/>
    </xf>
    <xf numFmtId="0" fontId="31" fillId="44" borderId="10" xfId="0" applyNumberFormat="1" applyFont="1" applyFill="1" applyBorder="1" applyAlignment="1" applyProtection="1">
      <alignment horizontal="center" vertical="center" wrapText="1"/>
    </xf>
    <xf numFmtId="49" fontId="32" fillId="0" borderId="10" xfId="0" applyNumberFormat="1" applyFont="1" applyFill="1" applyBorder="1" applyAlignment="1" applyProtection="1">
      <alignment horizontal="center" wrapText="1"/>
    </xf>
    <xf numFmtId="0" fontId="32" fillId="0" borderId="10" xfId="0" applyNumberFormat="1" applyFont="1" applyFill="1" applyBorder="1" applyAlignment="1" applyProtection="1">
      <alignment horizontal="center" wrapText="1"/>
    </xf>
    <xf numFmtId="0" fontId="16" fillId="35" borderId="10" xfId="0" applyFont="1" applyFill="1" applyBorder="1" applyAlignment="1">
      <alignment horizontal="center" vertical="center"/>
    </xf>
    <xf numFmtId="0" fontId="33" fillId="33" borderId="40" xfId="0" applyNumberFormat="1" applyFont="1" applyFill="1" applyBorder="1" applyAlignment="1">
      <alignment horizontal="left" wrapText="1"/>
    </xf>
    <xf numFmtId="0" fontId="0" fillId="0" borderId="40" xfId="0" applyFill="1" applyBorder="1" applyAlignment="1">
      <alignment horizontal="left" wrapText="1"/>
    </xf>
    <xf numFmtId="0" fontId="0" fillId="0" borderId="39" xfId="0" applyFill="1" applyBorder="1" applyAlignment="1">
      <alignment horizontal="left" wrapText="1"/>
    </xf>
    <xf numFmtId="0" fontId="16" fillId="0" borderId="0" xfId="0" applyFont="1"/>
    <xf numFmtId="0" fontId="16" fillId="45" borderId="0" xfId="0" applyNumberFormat="1" applyFont="1" applyFill="1" applyBorder="1" applyAlignment="1" applyProtection="1">
      <alignment horizontal="center" vertical="center" wrapText="1"/>
      <protection locked="0"/>
    </xf>
    <xf numFmtId="0" fontId="0" fillId="0" borderId="0" xfId="0" applyBorder="1" applyAlignment="1">
      <alignment wrapText="1"/>
    </xf>
    <xf numFmtId="0" fontId="34" fillId="0" borderId="0" xfId="0" applyFont="1"/>
    <xf numFmtId="2" fontId="0" fillId="0" borderId="0" xfId="0" applyNumberFormat="1"/>
    <xf numFmtId="0" fontId="0" fillId="0" borderId="42" xfId="0" applyFont="1" applyBorder="1" applyAlignment="1">
      <alignment wrapText="1"/>
    </xf>
    <xf numFmtId="0" fontId="0" fillId="0" borderId="43" xfId="0" applyFont="1" applyBorder="1" applyAlignment="1">
      <alignment wrapText="1"/>
    </xf>
    <xf numFmtId="0" fontId="0" fillId="0" borderId="44" xfId="0" applyFont="1" applyFill="1" applyBorder="1" applyAlignment="1">
      <alignment wrapText="1"/>
    </xf>
    <xf numFmtId="0" fontId="0" fillId="0" borderId="0" xfId="0" applyAlignment="1"/>
    <xf numFmtId="0" fontId="16" fillId="0" borderId="0" xfId="0" applyFont="1" applyAlignment="1">
      <alignment horizontal="left"/>
    </xf>
    <xf numFmtId="0" fontId="16" fillId="34" borderId="10" xfId="42" applyFont="1" applyFill="1" applyBorder="1" applyAlignment="1">
      <alignment horizontal="center"/>
    </xf>
    <xf numFmtId="0" fontId="0" fillId="37" borderId="0" xfId="42" applyFont="1" applyFill="1" applyBorder="1" applyAlignment="1">
      <alignment wrapText="1"/>
    </xf>
    <xf numFmtId="0" fontId="0" fillId="40" borderId="0" xfId="42" applyFont="1" applyFill="1" applyBorder="1" applyAlignment="1">
      <alignment wrapText="1"/>
    </xf>
    <xf numFmtId="0" fontId="0" fillId="39" borderId="0" xfId="42" applyFont="1" applyFill="1" applyBorder="1" applyAlignment="1">
      <alignment wrapText="1"/>
    </xf>
    <xf numFmtId="0" fontId="30" fillId="37" borderId="0" xfId="42" applyFont="1" applyFill="1" applyBorder="1" applyAlignment="1">
      <alignment wrapText="1"/>
    </xf>
    <xf numFmtId="0" fontId="0" fillId="41" borderId="0" xfId="42" applyFont="1" applyFill="1" applyBorder="1" applyAlignment="1">
      <alignment wrapText="1"/>
    </xf>
    <xf numFmtId="0" fontId="0" fillId="33" borderId="0" xfId="42" applyFont="1" applyFill="1" applyBorder="1" applyAlignment="1">
      <alignment wrapText="1"/>
    </xf>
    <xf numFmtId="0" fontId="30" fillId="41" borderId="0" xfId="42" applyFont="1" applyFill="1" applyBorder="1" applyAlignment="1">
      <alignment wrapText="1"/>
    </xf>
    <xf numFmtId="0" fontId="16" fillId="41" borderId="0" xfId="42" applyFont="1" applyFill="1" applyBorder="1" applyAlignment="1">
      <alignment wrapText="1"/>
    </xf>
    <xf numFmtId="0" fontId="30" fillId="39" borderId="0" xfId="42" applyFont="1" applyFill="1" applyBorder="1" applyAlignment="1">
      <alignment wrapText="1"/>
    </xf>
    <xf numFmtId="0" fontId="30" fillId="39" borderId="0" xfId="42" applyFont="1" applyFill="1" applyBorder="1" applyAlignment="1">
      <alignment vertical="justify" wrapText="1"/>
    </xf>
    <xf numFmtId="0" fontId="30" fillId="47" borderId="0" xfId="42" applyFont="1" applyFill="1" applyBorder="1" applyAlignment="1">
      <alignment wrapText="1"/>
    </xf>
    <xf numFmtId="0" fontId="0" fillId="47" borderId="0" xfId="42" applyFont="1" applyFill="1" applyBorder="1" applyAlignment="1">
      <alignment wrapText="1"/>
    </xf>
    <xf numFmtId="0" fontId="30" fillId="38" borderId="0" xfId="42" applyFont="1" applyFill="1" applyBorder="1" applyAlignment="1">
      <alignment wrapText="1"/>
    </xf>
    <xf numFmtId="0" fontId="30" fillId="40" borderId="0" xfId="42" applyFont="1" applyFill="1" applyBorder="1" applyAlignment="1">
      <alignment wrapText="1"/>
    </xf>
    <xf numFmtId="0" fontId="0" fillId="38" borderId="0" xfId="42" applyFont="1" applyFill="1" applyBorder="1" applyAlignment="1">
      <alignment wrapText="1"/>
    </xf>
    <xf numFmtId="0" fontId="36" fillId="37" borderId="0" xfId="43" applyFont="1" applyFill="1" applyBorder="1" applyAlignment="1">
      <alignment vertical="top" wrapText="1"/>
    </xf>
    <xf numFmtId="0" fontId="30" fillId="48" borderId="0" xfId="42" applyFont="1" applyFill="1" applyBorder="1" applyAlignment="1">
      <alignment wrapText="1"/>
    </xf>
    <xf numFmtId="0" fontId="0" fillId="48" borderId="0" xfId="42" applyFont="1" applyFill="1" applyBorder="1" applyAlignment="1">
      <alignment wrapText="1"/>
    </xf>
    <xf numFmtId="0" fontId="37" fillId="39" borderId="0" xfId="42" applyFont="1" applyFill="1" applyBorder="1" applyAlignment="1">
      <alignment vertical="center" wrapText="1"/>
    </xf>
    <xf numFmtId="0" fontId="37" fillId="37" borderId="0" xfId="42" applyFont="1" applyFill="1" applyBorder="1" applyAlignment="1">
      <alignment vertical="center" wrapText="1"/>
    </xf>
    <xf numFmtId="0" fontId="37" fillId="41" borderId="0" xfId="42" applyFont="1" applyFill="1" applyBorder="1" applyAlignment="1">
      <alignment vertical="center" wrapText="1"/>
    </xf>
    <xf numFmtId="0" fontId="30" fillId="37" borderId="0" xfId="42" applyFont="1" applyFill="1" applyBorder="1" applyAlignment="1">
      <alignment vertical="center" wrapText="1"/>
    </xf>
    <xf numFmtId="0" fontId="36" fillId="39" borderId="0" xfId="43" applyFont="1" applyFill="1" applyBorder="1" applyAlignment="1">
      <alignment vertical="top" wrapText="1"/>
    </xf>
    <xf numFmtId="0" fontId="36" fillId="41" borderId="0" xfId="43" applyFont="1" applyFill="1" applyBorder="1" applyAlignment="1">
      <alignment vertical="top" wrapText="1"/>
    </xf>
    <xf numFmtId="0" fontId="30" fillId="39" borderId="0" xfId="43" applyFont="1" applyFill="1" applyBorder="1" applyAlignment="1">
      <alignment vertical="top" wrapText="1"/>
    </xf>
    <xf numFmtId="0" fontId="36" fillId="47" borderId="0" xfId="43" applyFont="1" applyFill="1" applyBorder="1" applyAlignment="1">
      <alignment vertical="top" wrapText="1"/>
    </xf>
    <xf numFmtId="0" fontId="36" fillId="40" borderId="0" xfId="43" applyFont="1" applyFill="1" applyBorder="1" applyAlignment="1">
      <alignment vertical="top" wrapText="1"/>
    </xf>
    <xf numFmtId="0" fontId="36" fillId="48" borderId="0" xfId="43" applyFont="1" applyFill="1" applyBorder="1" applyAlignment="1">
      <alignment vertical="top" wrapText="1"/>
    </xf>
    <xf numFmtId="0" fontId="30" fillId="40" borderId="0" xfId="43" applyFont="1" applyFill="1" applyBorder="1" applyAlignment="1">
      <alignment vertical="top" wrapText="1"/>
    </xf>
    <xf numFmtId="0" fontId="36" fillId="38" borderId="0" xfId="43" applyFont="1" applyFill="1" applyBorder="1" applyAlignment="1">
      <alignment vertical="top" wrapText="1"/>
    </xf>
    <xf numFmtId="0" fontId="0" fillId="39" borderId="0" xfId="0" applyFont="1" applyFill="1" applyBorder="1" applyAlignment="1">
      <alignment vertical="top" wrapText="1"/>
    </xf>
    <xf numFmtId="0" fontId="16" fillId="34" borderId="0" xfId="42" applyFont="1" applyFill="1" applyBorder="1" applyAlignment="1">
      <alignment horizontal="left"/>
    </xf>
    <xf numFmtId="0" fontId="16" fillId="34" borderId="0" xfId="0" applyFont="1" applyFill="1" applyBorder="1"/>
    <xf numFmtId="0" fontId="0" fillId="33" borderId="0" xfId="0" applyFill="1" applyBorder="1" applyAlignment="1">
      <alignment horizontal="left" vertical="center"/>
    </xf>
    <xf numFmtId="0" fontId="0" fillId="40" borderId="0" xfId="0" applyFill="1" applyBorder="1" applyAlignment="1">
      <alignment wrapText="1"/>
    </xf>
    <xf numFmtId="0" fontId="0" fillId="0" borderId="0" xfId="0" applyBorder="1" applyAlignment="1">
      <alignment horizontal="left" vertical="center"/>
    </xf>
    <xf numFmtId="0" fontId="0" fillId="50" borderId="0" xfId="0" applyFill="1" applyBorder="1" applyAlignment="1">
      <alignment wrapText="1"/>
    </xf>
    <xf numFmtId="0" fontId="0" fillId="47" borderId="0" xfId="0" applyFill="1" applyBorder="1" applyAlignment="1">
      <alignment wrapText="1"/>
    </xf>
    <xf numFmtId="0" fontId="0" fillId="48" borderId="0" xfId="0" applyFill="1" applyBorder="1" applyAlignment="1">
      <alignment wrapText="1"/>
    </xf>
    <xf numFmtId="0" fontId="0" fillId="38" borderId="0" xfId="0" applyFill="1" applyBorder="1" applyAlignment="1">
      <alignment wrapText="1"/>
    </xf>
    <xf numFmtId="0" fontId="0" fillId="41" borderId="0" xfId="0" applyFill="1" applyBorder="1" applyAlignment="1">
      <alignment wrapText="1"/>
    </xf>
    <xf numFmtId="0" fontId="0" fillId="39" borderId="0" xfId="0" applyFill="1" applyBorder="1" applyAlignment="1">
      <alignment wrapText="1"/>
    </xf>
    <xf numFmtId="0" fontId="0" fillId="37" borderId="0" xfId="0" applyFill="1" applyBorder="1" applyAlignment="1">
      <alignment wrapText="1"/>
    </xf>
    <xf numFmtId="0" fontId="0" fillId="34" borderId="0" xfId="0" applyFill="1" applyBorder="1" applyAlignment="1">
      <alignment wrapText="1"/>
    </xf>
    <xf numFmtId="0" fontId="0" fillId="0" borderId="0" xfId="0" applyFill="1" applyBorder="1" applyAlignment="1">
      <alignment horizontal="left" vertical="center"/>
    </xf>
    <xf numFmtId="0" fontId="16" fillId="35" borderId="0" xfId="0" applyFont="1" applyFill="1" applyBorder="1" applyAlignment="1">
      <alignment horizontal="center" vertical="center"/>
    </xf>
    <xf numFmtId="0" fontId="0" fillId="33" borderId="10" xfId="0" applyFill="1" applyBorder="1" applyAlignment="1">
      <alignment wrapText="1"/>
    </xf>
    <xf numFmtId="0" fontId="0" fillId="39" borderId="34" xfId="0" applyFill="1" applyBorder="1" applyAlignment="1">
      <alignment vertical="center" wrapText="1"/>
    </xf>
    <xf numFmtId="0" fontId="0" fillId="39" borderId="54" xfId="0" applyFill="1" applyBorder="1" applyAlignment="1">
      <alignment vertical="center" wrapText="1"/>
    </xf>
    <xf numFmtId="0" fontId="0" fillId="39" borderId="55" xfId="0" applyFill="1" applyBorder="1" applyAlignment="1">
      <alignment vertical="center" wrapText="1"/>
    </xf>
    <xf numFmtId="0" fontId="0" fillId="51" borderId="10" xfId="0" applyFont="1" applyFill="1" applyBorder="1" applyAlignment="1">
      <alignment vertical="center" wrapText="1"/>
    </xf>
    <xf numFmtId="0" fontId="25" fillId="34" borderId="0" xfId="0" applyFont="1" applyFill="1" applyBorder="1" applyAlignment="1">
      <alignment horizontal="center" vertical="center" wrapText="1"/>
    </xf>
    <xf numFmtId="0" fontId="0" fillId="0" borderId="0" xfId="0" applyFill="1" applyBorder="1"/>
    <xf numFmtId="0" fontId="0" fillId="0" borderId="0" xfId="0" applyAlignment="1">
      <alignment horizontal="center"/>
    </xf>
    <xf numFmtId="165" fontId="26" fillId="0" borderId="69" xfId="0" applyNumberFormat="1" applyFont="1" applyBorder="1"/>
    <xf numFmtId="165" fontId="26" fillId="43" borderId="69" xfId="0" applyNumberFormat="1" applyFont="1" applyFill="1" applyBorder="1" applyAlignment="1">
      <alignment horizontal="right"/>
    </xf>
    <xf numFmtId="165" fontId="26" fillId="0" borderId="69" xfId="0" applyNumberFormat="1" applyFont="1" applyBorder="1" applyAlignment="1">
      <alignment horizontal="right"/>
    </xf>
    <xf numFmtId="0" fontId="16" fillId="0" borderId="20" xfId="0" applyFont="1" applyBorder="1" applyAlignment="1">
      <alignment horizontal="right" vertical="center" wrapText="1"/>
    </xf>
    <xf numFmtId="0" fontId="0" fillId="0" borderId="0" xfId="0"/>
    <xf numFmtId="0" fontId="0" fillId="0" borderId="0" xfId="0" applyBorder="1"/>
    <xf numFmtId="0" fontId="23" fillId="43" borderId="89" xfId="0" applyFont="1" applyFill="1" applyBorder="1" applyAlignment="1">
      <alignment horizontal="center" vertical="center" wrapText="1"/>
    </xf>
    <xf numFmtId="0" fontId="25" fillId="34" borderId="19" xfId="0" applyFont="1" applyFill="1" applyBorder="1" applyAlignment="1">
      <alignment horizontal="center" vertical="center" wrapText="1"/>
    </xf>
    <xf numFmtId="0" fontId="38" fillId="0" borderId="22" xfId="0" applyFont="1" applyBorder="1" applyAlignment="1">
      <alignment horizontal="center" vertical="center" wrapText="1"/>
    </xf>
    <xf numFmtId="165" fontId="0" fillId="0" borderId="0" xfId="0" applyNumberFormat="1"/>
    <xf numFmtId="0" fontId="16" fillId="0" borderId="22" xfId="0" applyFont="1" applyBorder="1" applyAlignment="1">
      <alignment horizontal="center" vertical="center" wrapText="1"/>
    </xf>
    <xf numFmtId="0" fontId="22" fillId="49" borderId="89" xfId="0" applyFont="1" applyFill="1" applyBorder="1" applyAlignment="1">
      <alignment horizontal="right" vertical="center" wrapText="1"/>
    </xf>
    <xf numFmtId="0" fontId="22" fillId="49" borderId="102" xfId="0" applyFont="1" applyFill="1" applyBorder="1" applyAlignment="1">
      <alignment horizontal="right" vertical="center" wrapText="1"/>
    </xf>
    <xf numFmtId="0" fontId="22" fillId="49" borderId="103" xfId="0" applyFont="1" applyFill="1" applyBorder="1" applyAlignment="1">
      <alignment horizontal="right" vertical="center" wrapText="1"/>
    </xf>
    <xf numFmtId="0" fontId="22" fillId="49" borderId="63" xfId="0" applyFont="1" applyFill="1" applyBorder="1" applyAlignment="1">
      <alignment horizontal="right" vertical="center" wrapText="1"/>
    </xf>
    <xf numFmtId="0" fontId="44" fillId="49" borderId="89" xfId="0" applyFont="1" applyFill="1" applyBorder="1" applyAlignment="1">
      <alignment horizontal="right" vertical="center" wrapText="1"/>
    </xf>
    <xf numFmtId="49" fontId="43" fillId="43" borderId="21" xfId="0" applyNumberFormat="1" applyFont="1" applyFill="1" applyBorder="1" applyAlignment="1">
      <alignment vertical="center" wrapText="1"/>
    </xf>
    <xf numFmtId="0" fontId="29" fillId="43" borderId="10" xfId="0" applyFont="1" applyFill="1" applyBorder="1" applyAlignment="1">
      <alignment horizontal="center" vertical="center"/>
    </xf>
    <xf numFmtId="0" fontId="22" fillId="49" borderId="48" xfId="0" applyFont="1" applyFill="1" applyBorder="1" applyAlignment="1">
      <alignment horizontal="right" wrapText="1"/>
    </xf>
    <xf numFmtId="0" fontId="22" fillId="49" borderId="59" xfId="0" applyFont="1" applyFill="1" applyBorder="1" applyAlignment="1">
      <alignment horizontal="right" wrapText="1"/>
    </xf>
    <xf numFmtId="0" fontId="44" fillId="49" borderId="58" xfId="0" applyFont="1" applyFill="1" applyBorder="1" applyAlignment="1">
      <alignment horizontal="right" vertical="center" wrapText="1"/>
    </xf>
    <xf numFmtId="0" fontId="25" fillId="49" borderId="14" xfId="0" applyFont="1" applyFill="1" applyBorder="1" applyAlignment="1">
      <alignment horizontal="center" vertical="center" wrapText="1"/>
    </xf>
    <xf numFmtId="0" fontId="25" fillId="49" borderId="13" xfId="0" applyFont="1" applyFill="1" applyBorder="1" applyAlignment="1">
      <alignment horizontal="center" vertical="center" wrapText="1"/>
    </xf>
    <xf numFmtId="0" fontId="40" fillId="49" borderId="69" xfId="0" applyFont="1" applyFill="1" applyBorder="1" applyAlignment="1">
      <alignment horizontal="center" vertical="center" wrapText="1"/>
    </xf>
    <xf numFmtId="165" fontId="38" fillId="49" borderId="69" xfId="0" applyNumberFormat="1" applyFont="1" applyFill="1" applyBorder="1"/>
    <xf numFmtId="165" fontId="38" fillId="49" borderId="69" xfId="0" applyNumberFormat="1" applyFont="1" applyFill="1" applyBorder="1" applyAlignment="1">
      <alignment horizontal="right"/>
    </xf>
    <xf numFmtId="164" fontId="38" fillId="49" borderId="69" xfId="0" applyNumberFormat="1" applyFont="1" applyFill="1" applyBorder="1" applyAlignment="1">
      <alignment horizontal="center"/>
    </xf>
    <xf numFmtId="0" fontId="38" fillId="43" borderId="14" xfId="0" applyFont="1" applyFill="1" applyBorder="1" applyAlignment="1">
      <alignment vertical="center" wrapText="1"/>
    </xf>
    <xf numFmtId="4" fontId="16" fillId="0" borderId="20" xfId="0" applyNumberFormat="1" applyFont="1" applyBorder="1" applyAlignment="1">
      <alignment horizontal="right" vertical="center" wrapText="1"/>
    </xf>
    <xf numFmtId="166" fontId="16" fillId="0" borderId="20" xfId="0" applyNumberFormat="1" applyFont="1" applyBorder="1" applyAlignment="1">
      <alignment horizontal="right" vertical="center" wrapText="1"/>
    </xf>
    <xf numFmtId="0" fontId="0" fillId="52" borderId="13" xfId="0" applyFont="1" applyFill="1" applyBorder="1" applyAlignment="1">
      <alignment vertical="center" wrapText="1"/>
    </xf>
    <xf numFmtId="0" fontId="0" fillId="0" borderId="0" xfId="0" applyAlignment="1">
      <alignment wrapText="1"/>
    </xf>
    <xf numFmtId="0" fontId="22" fillId="49" borderId="0" xfId="0" applyFont="1" applyFill="1" applyBorder="1" applyAlignment="1">
      <alignment horizontal="right" vertical="center" wrapText="1"/>
    </xf>
    <xf numFmtId="0" fontId="18" fillId="0" borderId="0" xfId="0" applyFont="1" applyBorder="1" applyAlignment="1">
      <alignment horizontal="center"/>
    </xf>
    <xf numFmtId="0" fontId="39" fillId="49" borderId="69" xfId="0" applyFont="1" applyFill="1" applyBorder="1" applyAlignment="1">
      <alignment horizontal="center" vertical="center"/>
    </xf>
    <xf numFmtId="0" fontId="39" fillId="49" borderId="45" xfId="0" applyFont="1" applyFill="1" applyBorder="1" applyAlignment="1">
      <alignment horizontal="center" vertical="center"/>
    </xf>
    <xf numFmtId="165" fontId="38" fillId="49" borderId="45" xfId="0" applyNumberFormat="1" applyFont="1" applyFill="1" applyBorder="1" applyAlignment="1">
      <alignment horizontal="right"/>
    </xf>
    <xf numFmtId="0" fontId="39" fillId="49" borderId="69" xfId="0" applyFont="1" applyFill="1" applyBorder="1" applyAlignment="1">
      <alignment horizontal="center" vertical="center" wrapText="1"/>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0" fontId="0" fillId="0" borderId="10" xfId="0" applyBorder="1"/>
    <xf numFmtId="0" fontId="0" fillId="0" borderId="10" xfId="0" applyBorder="1" applyAlignment="1">
      <alignment vertical="center" wrapText="1"/>
    </xf>
    <xf numFmtId="0" fontId="0" fillId="43" borderId="13" xfId="0" applyFont="1" applyFill="1" applyBorder="1" applyAlignment="1">
      <alignment horizontal="center" vertical="center" wrapText="1"/>
    </xf>
    <xf numFmtId="9" fontId="0" fillId="0" borderId="13" xfId="0" applyNumberFormat="1" applyFont="1" applyFill="1" applyBorder="1" applyAlignment="1">
      <alignment horizontal="center" vertical="center" wrapText="1"/>
    </xf>
    <xf numFmtId="0" fontId="0" fillId="0" borderId="13" xfId="0" applyFont="1" applyBorder="1" applyAlignment="1">
      <alignment horizontal="center" vertical="center" wrapText="1"/>
    </xf>
    <xf numFmtId="0" fontId="0" fillId="0" borderId="13" xfId="0" applyFont="1" applyFill="1" applyBorder="1" applyAlignment="1">
      <alignment horizontal="center" vertical="center" wrapText="1"/>
    </xf>
    <xf numFmtId="164" fontId="0" fillId="0" borderId="13" xfId="0" applyNumberFormat="1" applyFont="1" applyFill="1" applyBorder="1" applyAlignment="1">
      <alignment horizontal="center" vertical="center" wrapText="1"/>
    </xf>
    <xf numFmtId="3" fontId="0" fillId="0" borderId="13" xfId="0" applyNumberFormat="1" applyFont="1" applyBorder="1" applyAlignment="1">
      <alignment horizontal="center" vertical="center" wrapText="1"/>
    </xf>
    <xf numFmtId="0" fontId="43" fillId="33" borderId="13" xfId="0" applyFont="1" applyFill="1" applyBorder="1" applyAlignment="1">
      <alignment vertical="center" wrapText="1"/>
    </xf>
    <xf numFmtId="0" fontId="43" fillId="0" borderId="13" xfId="0" applyFont="1" applyBorder="1" applyAlignment="1">
      <alignment vertical="center" wrapText="1"/>
    </xf>
    <xf numFmtId="164" fontId="0" fillId="0" borderId="13" xfId="0" applyNumberFormat="1" applyFont="1" applyBorder="1" applyAlignment="1">
      <alignment horizontal="center" vertical="center" wrapText="1"/>
    </xf>
    <xf numFmtId="9" fontId="0" fillId="0" borderId="13" xfId="0" applyNumberFormat="1" applyFont="1" applyBorder="1" applyAlignment="1">
      <alignment horizontal="center" vertical="center" wrapText="1"/>
    </xf>
    <xf numFmtId="1" fontId="0" fillId="0" borderId="13" xfId="0" applyNumberFormat="1" applyFont="1" applyFill="1" applyBorder="1" applyAlignment="1">
      <alignment horizontal="center" vertical="center" wrapText="1"/>
    </xf>
    <xf numFmtId="1" fontId="0" fillId="0" borderId="13" xfId="0" applyNumberFormat="1" applyFont="1" applyBorder="1" applyAlignment="1">
      <alignment horizontal="center" vertical="center" wrapText="1"/>
    </xf>
    <xf numFmtId="10" fontId="0" fillId="0" borderId="13" xfId="0" applyNumberFormat="1" applyFont="1" applyBorder="1" applyAlignment="1">
      <alignment horizontal="center" vertical="center" wrapText="1"/>
    </xf>
    <xf numFmtId="10" fontId="0" fillId="0" borderId="13" xfId="0" applyNumberFormat="1" applyFont="1" applyFill="1" applyBorder="1" applyAlignment="1">
      <alignment horizontal="center" vertical="center" wrapText="1"/>
    </xf>
    <xf numFmtId="4" fontId="0" fillId="0" borderId="106" xfId="0" applyNumberFormat="1" applyBorder="1" applyAlignment="1">
      <alignment vertical="center" wrapText="1"/>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0" fontId="0" fillId="0" borderId="10" xfId="0" applyBorder="1"/>
    <xf numFmtId="0" fontId="0" fillId="0" borderId="10" xfId="0" applyBorder="1" applyAlignment="1">
      <alignment vertical="center" wrapText="1"/>
    </xf>
    <xf numFmtId="0" fontId="39" fillId="49" borderId="69" xfId="0" applyFont="1" applyFill="1" applyBorder="1" applyAlignment="1">
      <alignment horizontal="center" vertical="center"/>
    </xf>
    <xf numFmtId="0" fontId="39" fillId="49" borderId="45" xfId="0" applyFont="1" applyFill="1" applyBorder="1" applyAlignment="1">
      <alignment horizontal="center" vertical="center" wrapText="1"/>
    </xf>
    <xf numFmtId="0" fontId="39" fillId="49" borderId="45" xfId="0" applyFont="1" applyFill="1" applyBorder="1" applyAlignment="1">
      <alignment horizontal="center" vertical="center"/>
    </xf>
    <xf numFmtId="0" fontId="39" fillId="49" borderId="69" xfId="0" applyFont="1" applyFill="1" applyBorder="1" applyAlignment="1">
      <alignment horizontal="center" vertical="center" wrapText="1"/>
    </xf>
    <xf numFmtId="0" fontId="38" fillId="49" borderId="104" xfId="0" applyFont="1" applyFill="1" applyBorder="1" applyAlignment="1">
      <alignment vertical="center" wrapText="1"/>
    </xf>
    <xf numFmtId="0" fontId="38" fillId="49" borderId="105" xfId="0" applyFont="1" applyFill="1" applyBorder="1" applyAlignment="1">
      <alignment vertical="center" wrapText="1"/>
    </xf>
    <xf numFmtId="0" fontId="22" fillId="49" borderId="0" xfId="0" applyFont="1" applyFill="1" applyBorder="1" applyAlignment="1">
      <alignment horizontal="right" vertical="center" wrapText="1"/>
    </xf>
    <xf numFmtId="0" fontId="24" fillId="0" borderId="0" xfId="0" applyFont="1" applyBorder="1" applyAlignment="1">
      <alignment horizontal="center"/>
    </xf>
    <xf numFmtId="0" fontId="18" fillId="0" borderId="0" xfId="0" applyFont="1" applyBorder="1" applyAlignment="1">
      <alignment horizontal="center"/>
    </xf>
    <xf numFmtId="0" fontId="18" fillId="0" borderId="0" xfId="0" applyFont="1" applyAlignment="1">
      <alignment horizontal="center"/>
    </xf>
    <xf numFmtId="0" fontId="19" fillId="33" borderId="11" xfId="0" applyFont="1" applyFill="1" applyBorder="1" applyAlignment="1">
      <alignment horizontal="center"/>
    </xf>
    <xf numFmtId="0" fontId="41" fillId="49" borderId="45" xfId="0" applyFont="1" applyFill="1" applyBorder="1" applyAlignment="1">
      <alignment horizontal="center" vertical="center"/>
    </xf>
    <xf numFmtId="0" fontId="41" fillId="49" borderId="47" xfId="0" applyFont="1" applyFill="1" applyBorder="1" applyAlignment="1">
      <alignment horizontal="center" vertical="center"/>
    </xf>
    <xf numFmtId="0" fontId="41" fillId="49" borderId="46" xfId="0" applyFont="1" applyFill="1" applyBorder="1" applyAlignment="1">
      <alignment horizontal="center" vertical="center"/>
    </xf>
    <xf numFmtId="0" fontId="42" fillId="43" borderId="75" xfId="0" applyFont="1" applyFill="1" applyBorder="1" applyAlignment="1">
      <alignment horizontal="left" vertical="center" wrapText="1"/>
    </xf>
    <xf numFmtId="0" fontId="42" fillId="43" borderId="76" xfId="0" applyFont="1" applyFill="1" applyBorder="1" applyAlignment="1">
      <alignment horizontal="left" vertical="center" wrapText="1"/>
    </xf>
    <xf numFmtId="0" fontId="42" fillId="43" borderId="77" xfId="0" applyFont="1" applyFill="1" applyBorder="1" applyAlignment="1">
      <alignment horizontal="left" vertical="center" wrapText="1"/>
    </xf>
    <xf numFmtId="0" fontId="23" fillId="43" borderId="75" xfId="0" applyFont="1" applyFill="1" applyBorder="1" applyAlignment="1">
      <alignment horizontal="center" vertical="center" wrapText="1"/>
    </xf>
    <xf numFmtId="0" fontId="23" fillId="43" borderId="76" xfId="0" applyFont="1" applyFill="1" applyBorder="1" applyAlignment="1">
      <alignment horizontal="center" vertical="center" wrapText="1"/>
    </xf>
    <xf numFmtId="0" fontId="23" fillId="43" borderId="77" xfId="0" applyFont="1" applyFill="1" applyBorder="1" applyAlignment="1">
      <alignment horizontal="center" vertical="center" wrapText="1"/>
    </xf>
    <xf numFmtId="0" fontId="22" fillId="49" borderId="75" xfId="0" applyFont="1" applyFill="1" applyBorder="1" applyAlignment="1">
      <alignment horizontal="right" vertical="center" wrapText="1"/>
    </xf>
    <xf numFmtId="0" fontId="22" fillId="49" borderId="77" xfId="0" applyFont="1" applyFill="1" applyBorder="1" applyAlignment="1">
      <alignment horizontal="right" vertical="center" wrapText="1"/>
    </xf>
    <xf numFmtId="0" fontId="23" fillId="43" borderId="75" xfId="0" applyFont="1" applyFill="1" applyBorder="1" applyAlignment="1">
      <alignment horizontal="left" vertical="center" wrapText="1"/>
    </xf>
    <xf numFmtId="0" fontId="23" fillId="43" borderId="76" xfId="0" applyFont="1" applyFill="1" applyBorder="1" applyAlignment="1">
      <alignment horizontal="left" vertical="center" wrapText="1"/>
    </xf>
    <xf numFmtId="0" fontId="23" fillId="43" borderId="77"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24" fillId="0" borderId="0" xfId="0" applyFont="1" applyBorder="1" applyAlignment="1">
      <alignment horizontal="center"/>
    </xf>
    <xf numFmtId="0" fontId="24" fillId="0" borderId="0" xfId="0" applyFont="1" applyBorder="1" applyAlignment="1">
      <alignment horizontal="right" vertical="center"/>
    </xf>
    <xf numFmtId="0" fontId="19" fillId="0" borderId="0" xfId="0" applyFont="1" applyBorder="1" applyAlignment="1">
      <alignment horizontal="center"/>
    </xf>
    <xf numFmtId="0" fontId="24" fillId="49" borderId="10" xfId="0" applyFont="1" applyFill="1" applyBorder="1" applyAlignment="1">
      <alignment horizontal="right" vertical="center"/>
    </xf>
    <xf numFmtId="0" fontId="18" fillId="0" borderId="0" xfId="0" applyFont="1" applyBorder="1" applyAlignment="1">
      <alignment horizontal="center"/>
    </xf>
    <xf numFmtId="0" fontId="22" fillId="49" borderId="60" xfId="0" applyFont="1" applyFill="1" applyBorder="1" applyAlignment="1">
      <alignment horizontal="center" wrapText="1"/>
    </xf>
    <xf numFmtId="0" fontId="22" fillId="49" borderId="61" xfId="0" applyFont="1" applyFill="1" applyBorder="1" applyAlignment="1">
      <alignment horizontal="center" wrapText="1"/>
    </xf>
    <xf numFmtId="0" fontId="22" fillId="49" borderId="62" xfId="0" applyFont="1" applyFill="1" applyBorder="1" applyAlignment="1">
      <alignment horizontal="center" wrapText="1"/>
    </xf>
    <xf numFmtId="0" fontId="23" fillId="43" borderId="64" xfId="0" applyFont="1" applyFill="1" applyBorder="1" applyAlignment="1">
      <alignment horizontal="justify" vertical="center" wrapText="1"/>
    </xf>
    <xf numFmtId="0" fontId="23" fillId="43" borderId="57" xfId="0" applyFont="1" applyFill="1" applyBorder="1" applyAlignment="1">
      <alignment horizontal="justify" vertical="center" wrapText="1"/>
    </xf>
    <xf numFmtId="0" fontId="23" fillId="43" borderId="92" xfId="0" applyFont="1" applyFill="1" applyBorder="1" applyAlignment="1">
      <alignment horizontal="justify" vertical="center" wrapText="1"/>
    </xf>
    <xf numFmtId="0" fontId="23" fillId="43" borderId="93" xfId="0" applyFont="1" applyFill="1" applyBorder="1" applyAlignment="1">
      <alignment horizontal="justify" vertical="center" wrapText="1"/>
    </xf>
    <xf numFmtId="0" fontId="23" fillId="43" borderId="94" xfId="0" applyFont="1" applyFill="1" applyBorder="1" applyAlignment="1">
      <alignment horizontal="justify" vertical="center" wrapText="1"/>
    </xf>
    <xf numFmtId="0" fontId="23" fillId="43" borderId="92" xfId="0" applyFont="1" applyFill="1" applyBorder="1" applyAlignment="1">
      <alignment horizontal="left" vertical="center" wrapText="1"/>
    </xf>
    <xf numFmtId="0" fontId="23" fillId="43" borderId="93" xfId="0" applyFont="1" applyFill="1" applyBorder="1" applyAlignment="1">
      <alignment horizontal="left" vertical="center" wrapText="1"/>
    </xf>
    <xf numFmtId="0" fontId="23" fillId="43" borderId="95" xfId="0" applyFont="1" applyFill="1" applyBorder="1" applyAlignment="1">
      <alignment horizontal="left" vertical="center" wrapText="1"/>
    </xf>
    <xf numFmtId="0" fontId="38" fillId="49" borderId="104" xfId="0" applyFont="1" applyFill="1" applyBorder="1" applyAlignment="1">
      <alignment vertical="center" wrapText="1"/>
    </xf>
    <xf numFmtId="0" fontId="38" fillId="49" borderId="105" xfId="0" applyFont="1" applyFill="1" applyBorder="1" applyAlignment="1">
      <alignment vertical="center" wrapText="1"/>
    </xf>
    <xf numFmtId="0" fontId="23" fillId="43" borderId="96" xfId="0" applyFont="1" applyFill="1" applyBorder="1" applyAlignment="1">
      <alignment horizontal="left" vertical="center" wrapText="1"/>
    </xf>
    <xf numFmtId="0" fontId="22" fillId="49" borderId="45" xfId="0" applyFont="1" applyFill="1" applyBorder="1" applyAlignment="1">
      <alignment horizontal="center" vertical="top" wrapText="1"/>
    </xf>
    <xf numFmtId="0" fontId="22" fillId="49" borderId="47" xfId="0" applyFont="1" applyFill="1" applyBorder="1" applyAlignment="1">
      <alignment horizontal="center" vertical="top" wrapText="1"/>
    </xf>
    <xf numFmtId="0" fontId="22" fillId="49" borderId="46" xfId="0" applyFont="1" applyFill="1" applyBorder="1" applyAlignment="1">
      <alignment horizontal="center" vertical="top" wrapText="1"/>
    </xf>
    <xf numFmtId="0" fontId="22" fillId="49" borderId="45" xfId="0" applyFont="1" applyFill="1" applyBorder="1" applyAlignment="1">
      <alignment horizontal="center" vertical="center" wrapText="1"/>
    </xf>
    <xf numFmtId="0" fontId="22" fillId="49" borderId="47" xfId="0" applyFont="1" applyFill="1" applyBorder="1" applyAlignment="1">
      <alignment horizontal="center" vertical="center" wrapText="1"/>
    </xf>
    <xf numFmtId="0" fontId="22" fillId="49" borderId="46" xfId="0" applyFont="1" applyFill="1" applyBorder="1" applyAlignment="1">
      <alignment horizontal="center" vertical="center" wrapText="1"/>
    </xf>
    <xf numFmtId="0" fontId="22" fillId="49" borderId="76" xfId="0" applyFont="1" applyFill="1" applyBorder="1" applyAlignment="1">
      <alignment horizontal="right" vertical="center" wrapText="1"/>
    </xf>
    <xf numFmtId="0" fontId="22" fillId="49" borderId="0" xfId="0" applyFont="1" applyFill="1" applyBorder="1" applyAlignment="1">
      <alignment horizontal="right" vertical="center" wrapText="1"/>
    </xf>
    <xf numFmtId="0" fontId="22" fillId="49" borderId="79" xfId="0" applyFont="1" applyFill="1" applyBorder="1" applyAlignment="1">
      <alignment horizontal="right" vertical="center" wrapText="1"/>
    </xf>
    <xf numFmtId="0" fontId="23" fillId="43" borderId="86" xfId="0" applyFont="1" applyFill="1" applyBorder="1" applyAlignment="1">
      <alignment horizontal="center" vertical="center" wrapText="1"/>
    </xf>
    <xf numFmtId="0" fontId="23" fillId="43" borderId="56" xfId="0" applyFont="1" applyFill="1" applyBorder="1" applyAlignment="1">
      <alignment horizontal="center" vertical="center" wrapText="1"/>
    </xf>
    <xf numFmtId="0" fontId="23" fillId="43" borderId="0" xfId="0" applyFont="1" applyFill="1" applyBorder="1" applyAlignment="1">
      <alignment horizontal="center" vertical="center" wrapText="1"/>
    </xf>
    <xf numFmtId="0" fontId="23" fillId="43" borderId="87" xfId="0" applyFont="1" applyFill="1" applyBorder="1" applyAlignment="1">
      <alignment horizontal="center" vertical="center" wrapText="1"/>
    </xf>
    <xf numFmtId="0" fontId="23" fillId="43" borderId="78" xfId="0" applyFont="1" applyFill="1" applyBorder="1" applyAlignment="1">
      <alignment horizontal="center" vertical="center" wrapText="1"/>
    </xf>
    <xf numFmtId="0" fontId="23" fillId="43" borderId="79" xfId="0" applyFont="1" applyFill="1" applyBorder="1" applyAlignment="1">
      <alignment horizontal="center" vertical="center" wrapText="1"/>
    </xf>
    <xf numFmtId="0" fontId="23" fillId="43" borderId="88" xfId="0" applyFont="1" applyFill="1" applyBorder="1" applyAlignment="1">
      <alignment horizontal="center" vertical="center" wrapText="1"/>
    </xf>
    <xf numFmtId="0" fontId="23" fillId="43" borderId="51" xfId="0" applyFont="1" applyFill="1" applyBorder="1" applyAlignment="1">
      <alignment horizontal="center" vertical="center" wrapText="1"/>
    </xf>
    <xf numFmtId="0" fontId="23" fillId="43" borderId="52" xfId="0" applyFont="1" applyFill="1" applyBorder="1" applyAlignment="1">
      <alignment horizontal="center" vertical="center" wrapText="1"/>
    </xf>
    <xf numFmtId="0" fontId="23" fillId="43" borderId="53" xfId="0" applyFont="1" applyFill="1" applyBorder="1" applyAlignment="1">
      <alignment horizontal="center" vertical="center" wrapText="1"/>
    </xf>
    <xf numFmtId="0" fontId="23" fillId="43" borderId="51" xfId="0" applyFont="1" applyFill="1" applyBorder="1" applyAlignment="1">
      <alignment horizontal="left" vertical="center" wrapText="1"/>
    </xf>
    <xf numFmtId="0" fontId="23" fillId="43" borderId="52" xfId="0" applyFont="1" applyFill="1" applyBorder="1" applyAlignment="1">
      <alignment horizontal="left" vertical="center" wrapText="1"/>
    </xf>
    <xf numFmtId="0" fontId="23" fillId="43" borderId="53" xfId="0" applyFont="1" applyFill="1" applyBorder="1" applyAlignment="1">
      <alignment horizontal="left" vertical="center" wrapText="1"/>
    </xf>
    <xf numFmtId="0" fontId="23" fillId="43" borderId="80" xfId="0" applyFont="1" applyFill="1" applyBorder="1" applyAlignment="1">
      <alignment horizontal="justify" vertical="center" wrapText="1"/>
    </xf>
    <xf numFmtId="0" fontId="23" fillId="43" borderId="81" xfId="0" applyFont="1" applyFill="1" applyBorder="1" applyAlignment="1">
      <alignment horizontal="justify" vertical="center" wrapText="1"/>
    </xf>
    <xf numFmtId="0" fontId="23" fillId="43" borderId="82" xfId="0" applyFont="1" applyFill="1" applyBorder="1" applyAlignment="1">
      <alignment horizontal="justify" vertical="center" wrapText="1"/>
    </xf>
    <xf numFmtId="0" fontId="23" fillId="0" borderId="80" xfId="0" applyFont="1" applyFill="1" applyBorder="1" applyAlignment="1">
      <alignment horizontal="left" vertical="center" wrapText="1"/>
    </xf>
    <xf numFmtId="0" fontId="23" fillId="0" borderId="81" xfId="0" applyFont="1" applyFill="1" applyBorder="1" applyAlignment="1">
      <alignment horizontal="left" vertical="center" wrapText="1"/>
    </xf>
    <xf numFmtId="0" fontId="23" fillId="0" borderId="82" xfId="0" applyFont="1" applyFill="1" applyBorder="1" applyAlignment="1">
      <alignment horizontal="left" vertical="center" wrapText="1"/>
    </xf>
    <xf numFmtId="0" fontId="38" fillId="49" borderId="97" xfId="0" applyFont="1" applyFill="1" applyBorder="1" applyAlignment="1">
      <alignment horizontal="center"/>
    </xf>
    <xf numFmtId="0" fontId="38" fillId="49" borderId="98" xfId="0" applyFont="1" applyFill="1" applyBorder="1" applyAlignment="1">
      <alignment horizontal="center"/>
    </xf>
    <xf numFmtId="0" fontId="38" fillId="49" borderId="99" xfId="0" applyFont="1" applyFill="1" applyBorder="1" applyAlignment="1">
      <alignment horizontal="center"/>
    </xf>
    <xf numFmtId="0" fontId="38" fillId="49" borderId="100" xfId="0" applyFont="1" applyFill="1" applyBorder="1" applyAlignment="1">
      <alignment horizontal="center"/>
    </xf>
    <xf numFmtId="0" fontId="38" fillId="49" borderId="23" xfId="0" applyFont="1" applyFill="1" applyBorder="1" applyAlignment="1">
      <alignment horizontal="center" vertical="center" wrapText="1"/>
    </xf>
    <xf numFmtId="0" fontId="38" fillId="49" borderId="20" xfId="0" applyFont="1" applyFill="1" applyBorder="1" applyAlignment="1">
      <alignment horizontal="center" vertical="center" wrapText="1"/>
    </xf>
    <xf numFmtId="0" fontId="38" fillId="49" borderId="15" xfId="0" applyFont="1" applyFill="1" applyBorder="1" applyAlignment="1">
      <alignment horizontal="center" vertical="center" wrapText="1"/>
    </xf>
    <xf numFmtId="0" fontId="38" fillId="49" borderId="13" xfId="0" applyFont="1" applyFill="1" applyBorder="1" applyAlignment="1">
      <alignment horizontal="center" vertical="center" wrapText="1"/>
    </xf>
    <xf numFmtId="0" fontId="38" fillId="49" borderId="15" xfId="0" applyFont="1" applyFill="1" applyBorder="1" applyAlignment="1">
      <alignment horizontal="center" vertical="center"/>
    </xf>
    <xf numFmtId="0" fontId="38" fillId="49" borderId="101" xfId="0" applyFont="1" applyFill="1" applyBorder="1" applyAlignment="1">
      <alignment horizontal="center" vertical="center"/>
    </xf>
    <xf numFmtId="0" fontId="38" fillId="49" borderId="33" xfId="0" applyFont="1" applyFill="1" applyBorder="1" applyAlignment="1">
      <alignment horizontal="center" vertical="center"/>
    </xf>
    <xf numFmtId="0" fontId="38" fillId="49" borderId="14" xfId="0" applyFont="1" applyFill="1" applyBorder="1" applyAlignment="1">
      <alignment horizontal="center" vertical="center" wrapText="1"/>
    </xf>
    <xf numFmtId="0" fontId="38" fillId="49" borderId="33" xfId="0" applyFont="1" applyFill="1" applyBorder="1" applyAlignment="1">
      <alignment horizontal="center" vertical="center" wrapText="1"/>
    </xf>
    <xf numFmtId="0" fontId="38" fillId="49" borderId="66" xfId="0" applyFont="1" applyFill="1" applyBorder="1" applyAlignment="1">
      <alignment horizontal="center" vertical="center" wrapText="1"/>
    </xf>
    <xf numFmtId="0" fontId="38" fillId="49" borderId="68" xfId="0" applyFont="1" applyFill="1" applyBorder="1" applyAlignment="1">
      <alignment horizontal="center" vertical="center" wrapText="1"/>
    </xf>
    <xf numFmtId="0" fontId="38" fillId="49" borderId="83" xfId="0" applyFont="1" applyFill="1" applyBorder="1" applyAlignment="1">
      <alignment horizontal="center" vertical="center" wrapText="1"/>
    </xf>
    <xf numFmtId="0" fontId="38" fillId="49" borderId="85" xfId="0" applyFont="1" applyFill="1" applyBorder="1" applyAlignment="1">
      <alignment horizontal="center" vertical="center" wrapText="1"/>
    </xf>
    <xf numFmtId="0" fontId="0" fillId="43" borderId="18" xfId="0" applyFont="1" applyFill="1" applyBorder="1" applyAlignment="1">
      <alignment horizontal="center" vertical="center" wrapText="1"/>
    </xf>
    <xf numFmtId="0" fontId="0" fillId="43" borderId="19" xfId="0" applyFont="1" applyFill="1" applyBorder="1" applyAlignment="1">
      <alignment horizontal="center" vertical="center" wrapText="1"/>
    </xf>
    <xf numFmtId="0" fontId="26" fillId="43" borderId="18" xfId="0" applyFont="1" applyFill="1" applyBorder="1" applyAlignment="1">
      <alignment horizontal="center" vertical="center" wrapText="1"/>
    </xf>
    <xf numFmtId="0" fontId="26" fillId="43" borderId="19" xfId="0" applyFont="1" applyFill="1" applyBorder="1" applyAlignment="1">
      <alignment horizontal="center" vertical="center" wrapText="1"/>
    </xf>
    <xf numFmtId="0" fontId="0" fillId="43" borderId="26" xfId="0" applyFont="1" applyFill="1" applyBorder="1" applyAlignment="1">
      <alignment horizontal="center" vertical="center" wrapText="1"/>
    </xf>
    <xf numFmtId="0" fontId="38" fillId="49" borderId="67" xfId="0" applyFont="1" applyFill="1" applyBorder="1" applyAlignment="1">
      <alignment horizontal="center" vertical="center" wrapText="1"/>
    </xf>
    <xf numFmtId="0" fontId="38" fillId="49" borderId="84" xfId="0" applyFont="1" applyFill="1" applyBorder="1" applyAlignment="1">
      <alignment horizontal="center" vertical="center" wrapText="1"/>
    </xf>
    <xf numFmtId="0" fontId="39" fillId="49" borderId="69" xfId="0" applyFont="1" applyFill="1" applyBorder="1" applyAlignment="1">
      <alignment horizontal="center" vertical="center"/>
    </xf>
    <xf numFmtId="0" fontId="39" fillId="49" borderId="69" xfId="0" applyFont="1" applyFill="1" applyBorder="1" applyAlignment="1">
      <alignment horizontal="center" vertical="center" wrapText="1"/>
    </xf>
    <xf numFmtId="0" fontId="39" fillId="49" borderId="45" xfId="0" applyFont="1" applyFill="1" applyBorder="1" applyAlignment="1">
      <alignment horizontal="center" vertical="center" wrapText="1"/>
    </xf>
    <xf numFmtId="0" fontId="39" fillId="49" borderId="47" xfId="0" applyFont="1" applyFill="1" applyBorder="1" applyAlignment="1">
      <alignment horizontal="center" vertical="center" wrapText="1"/>
    </xf>
    <xf numFmtId="0" fontId="39" fillId="49" borderId="46" xfId="0" applyFont="1" applyFill="1" applyBorder="1" applyAlignment="1">
      <alignment horizontal="center" vertical="center" wrapText="1"/>
    </xf>
    <xf numFmtId="0" fontId="39" fillId="49" borderId="90" xfId="0" applyFont="1" applyFill="1" applyBorder="1" applyAlignment="1">
      <alignment horizontal="center" vertical="center" wrapText="1"/>
    </xf>
    <xf numFmtId="0" fontId="39" fillId="49" borderId="91" xfId="0" applyFont="1" applyFill="1" applyBorder="1" applyAlignment="1">
      <alignment horizontal="center" vertical="center" wrapText="1"/>
    </xf>
    <xf numFmtId="0" fontId="39" fillId="49" borderId="45" xfId="0" applyFont="1" applyFill="1" applyBorder="1" applyAlignment="1">
      <alignment horizontal="center" vertical="center"/>
    </xf>
    <xf numFmtId="0" fontId="39" fillId="49" borderId="46" xfId="0" applyFont="1" applyFill="1" applyBorder="1" applyAlignment="1">
      <alignment horizontal="center" vertical="center"/>
    </xf>
    <xf numFmtId="0" fontId="0" fillId="0" borderId="10" xfId="0" applyBorder="1"/>
    <xf numFmtId="49" fontId="32" fillId="0" borderId="10" xfId="0" applyNumberFormat="1" applyFont="1" applyFill="1" applyBorder="1" applyAlignment="1" applyProtection="1">
      <alignment vertical="center" wrapText="1"/>
    </xf>
    <xf numFmtId="0" fontId="0" fillId="0" borderId="10" xfId="0" applyBorder="1" applyAlignment="1">
      <alignment vertical="center" wrapText="1"/>
    </xf>
    <xf numFmtId="0" fontId="39" fillId="49" borderId="70" xfId="0" applyFont="1" applyFill="1" applyBorder="1" applyAlignment="1">
      <alignment horizontal="center" vertical="center"/>
    </xf>
    <xf numFmtId="0" fontId="39" fillId="49" borderId="65" xfId="0" applyFont="1" applyFill="1" applyBorder="1" applyAlignment="1">
      <alignment horizontal="center" vertical="center"/>
    </xf>
    <xf numFmtId="0" fontId="39" fillId="49" borderId="71" xfId="0" applyFont="1" applyFill="1" applyBorder="1" applyAlignment="1">
      <alignment horizontal="center" vertical="center"/>
    </xf>
    <xf numFmtId="0" fontId="39" fillId="49" borderId="72" xfId="0" applyFont="1" applyFill="1" applyBorder="1" applyAlignment="1">
      <alignment horizontal="center" vertical="center"/>
    </xf>
    <xf numFmtId="0" fontId="21" fillId="0" borderId="30" xfId="0" applyFont="1" applyBorder="1" applyAlignment="1">
      <alignment horizontal="center"/>
    </xf>
    <xf numFmtId="0" fontId="21" fillId="0" borderId="17" xfId="0" applyFont="1" applyBorder="1" applyAlignment="1">
      <alignment horizontal="center"/>
    </xf>
    <xf numFmtId="0" fontId="0" fillId="0" borderId="16" xfId="0" applyFont="1" applyBorder="1" applyAlignment="1">
      <alignment horizontal="center"/>
    </xf>
    <xf numFmtId="0" fontId="0" fillId="0" borderId="25" xfId="0" applyFont="1" applyBorder="1" applyAlignment="1">
      <alignment horizontal="center"/>
    </xf>
    <xf numFmtId="0" fontId="0" fillId="0" borderId="24" xfId="0" applyFont="1" applyBorder="1" applyAlignment="1">
      <alignment horizontal="center"/>
    </xf>
    <xf numFmtId="0" fontId="21" fillId="0" borderId="31" xfId="0" applyFont="1" applyBorder="1" applyAlignment="1">
      <alignment horizontal="center"/>
    </xf>
    <xf numFmtId="0" fontId="21" fillId="0" borderId="32" xfId="0" applyFont="1" applyBorder="1" applyAlignment="1">
      <alignment horizontal="center"/>
    </xf>
    <xf numFmtId="0" fontId="0" fillId="0" borderId="27"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16" fillId="0" borderId="0" xfId="0" applyNumberFormat="1" applyFont="1" applyFill="1" applyBorder="1" applyAlignment="1" applyProtection="1">
      <alignment horizontal="center" vertical="center" wrapText="1"/>
      <protection locked="0"/>
    </xf>
    <xf numFmtId="0" fontId="16" fillId="0" borderId="11" xfId="0" applyFont="1" applyBorder="1" applyAlignment="1">
      <alignment horizontal="center"/>
    </xf>
    <xf numFmtId="0" fontId="16" fillId="0" borderId="41" xfId="0" applyFont="1" applyBorder="1" applyAlignment="1">
      <alignment horizontal="center"/>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0" fontId="38" fillId="36" borderId="45" xfId="0" applyFont="1" applyFill="1" applyBorder="1" applyAlignment="1">
      <alignment horizontal="center" vertical="center"/>
    </xf>
    <xf numFmtId="0" fontId="38" fillId="36" borderId="46" xfId="0" applyFont="1" applyFill="1" applyBorder="1" applyAlignment="1">
      <alignment horizontal="center" vertical="center"/>
    </xf>
    <xf numFmtId="165" fontId="26" fillId="0" borderId="45" xfId="0" applyNumberFormat="1" applyFont="1" applyFill="1" applyBorder="1"/>
    <xf numFmtId="165" fontId="26" fillId="0" borderId="46" xfId="0" applyNumberFormat="1" applyFont="1" applyFill="1" applyBorder="1"/>
    <xf numFmtId="165" fontId="38" fillId="49" borderId="45" xfId="0" applyNumberFormat="1" applyFont="1" applyFill="1" applyBorder="1"/>
    <xf numFmtId="165" fontId="38" fillId="49" borderId="46" xfId="0" applyNumberFormat="1" applyFont="1" applyFill="1" applyBorder="1"/>
    <xf numFmtId="0" fontId="39" fillId="49" borderId="47" xfId="0" applyFont="1" applyFill="1" applyBorder="1" applyAlignment="1">
      <alignment horizontal="center" vertical="center"/>
    </xf>
    <xf numFmtId="0" fontId="39" fillId="49" borderId="49" xfId="0" applyFont="1" applyFill="1" applyBorder="1" applyAlignment="1">
      <alignment horizontal="center" vertical="center" wrapText="1"/>
    </xf>
    <xf numFmtId="0" fontId="39" fillId="49" borderId="50" xfId="0" applyFont="1" applyFill="1" applyBorder="1" applyAlignment="1">
      <alignment horizontal="center" vertical="center" wrapText="1"/>
    </xf>
    <xf numFmtId="0" fontId="39" fillId="49" borderId="73" xfId="0" applyFont="1" applyFill="1" applyBorder="1" applyAlignment="1">
      <alignment horizontal="center" vertical="center" wrapText="1"/>
    </xf>
    <xf numFmtId="0" fontId="39" fillId="49" borderId="74"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Border="1" applyAlignment="1"/>
    <xf numFmtId="0" fontId="24" fillId="49" borderId="10" xfId="0" applyFont="1" applyFill="1" applyBorder="1" applyAlignment="1">
      <alignment vertical="center"/>
    </xf>
    <xf numFmtId="0" fontId="18" fillId="0" borderId="0" xfId="0" applyFont="1" applyBorder="1" applyAlignment="1"/>
    <xf numFmtId="0" fontId="41" fillId="49" borderId="45" xfId="0" applyFont="1" applyFill="1" applyBorder="1" applyAlignment="1">
      <alignment vertical="center"/>
    </xf>
    <xf numFmtId="0" fontId="41" fillId="49" borderId="47" xfId="0" applyFont="1" applyFill="1" applyBorder="1" applyAlignment="1">
      <alignment vertical="center"/>
    </xf>
    <xf numFmtId="0" fontId="41" fillId="49" borderId="46" xfId="0" applyFont="1" applyFill="1" applyBorder="1" applyAlignment="1">
      <alignment vertical="center"/>
    </xf>
    <xf numFmtId="0" fontId="45" fillId="43" borderId="107" xfId="0" applyFont="1" applyFill="1" applyBorder="1" applyAlignment="1">
      <alignment horizontal="left" vertical="center" wrapText="1"/>
    </xf>
    <xf numFmtId="0" fontId="45" fillId="43" borderId="47" xfId="0" applyFont="1" applyFill="1" applyBorder="1" applyAlignment="1">
      <alignment horizontal="left" vertical="center" wrapText="1"/>
    </xf>
    <xf numFmtId="0" fontId="45" fillId="43" borderId="108" xfId="0" applyFont="1" applyFill="1" applyBorder="1" applyAlignment="1">
      <alignment horizontal="left" vertical="center" wrapText="1"/>
    </xf>
    <xf numFmtId="0" fontId="23" fillId="43" borderId="75" xfId="0" applyFont="1" applyFill="1" applyBorder="1" applyAlignment="1">
      <alignment vertical="center" wrapText="1"/>
    </xf>
    <xf numFmtId="0" fontId="23" fillId="43" borderId="76" xfId="0" applyFont="1" applyFill="1" applyBorder="1" applyAlignment="1">
      <alignment vertical="center" wrapText="1"/>
    </xf>
    <xf numFmtId="0" fontId="23" fillId="43" borderId="77" xfId="0" applyFont="1" applyFill="1" applyBorder="1" applyAlignment="1">
      <alignment vertical="center" wrapText="1"/>
    </xf>
    <xf numFmtId="0" fontId="22" fillId="49" borderId="75" xfId="0" applyFont="1" applyFill="1" applyBorder="1" applyAlignment="1">
      <alignment vertical="center" wrapText="1"/>
    </xf>
    <xf numFmtId="0" fontId="22" fillId="49" borderId="77" xfId="0" applyFont="1" applyFill="1" applyBorder="1" applyAlignment="1">
      <alignment vertical="center" wrapText="1"/>
    </xf>
    <xf numFmtId="0" fontId="22" fillId="49" borderId="45" xfId="0" applyFont="1" applyFill="1" applyBorder="1" applyAlignment="1">
      <alignment vertical="top" wrapText="1"/>
    </xf>
    <xf numFmtId="0" fontId="22" fillId="49" borderId="47" xfId="0" applyFont="1" applyFill="1" applyBorder="1" applyAlignment="1">
      <alignment vertical="top" wrapText="1"/>
    </xf>
    <xf numFmtId="0" fontId="22" fillId="49" borderId="46" xfId="0" applyFont="1" applyFill="1" applyBorder="1" applyAlignment="1">
      <alignment vertical="top" wrapText="1"/>
    </xf>
    <xf numFmtId="0" fontId="22" fillId="49" borderId="76" xfId="0" applyFont="1" applyFill="1" applyBorder="1" applyAlignment="1">
      <alignment vertical="center" wrapText="1"/>
    </xf>
    <xf numFmtId="0" fontId="23" fillId="43" borderId="86" xfId="0" applyFont="1" applyFill="1" applyBorder="1" applyAlignment="1">
      <alignment vertical="center" wrapText="1"/>
    </xf>
    <xf numFmtId="0" fontId="22" fillId="49" borderId="0" xfId="0" applyFont="1" applyFill="1" applyBorder="1" applyAlignment="1">
      <alignment vertical="center" wrapText="1"/>
    </xf>
    <xf numFmtId="0" fontId="23" fillId="43" borderId="0" xfId="0" applyFont="1" applyFill="1" applyBorder="1" applyAlignment="1">
      <alignment vertical="center" wrapText="1"/>
    </xf>
    <xf numFmtId="0" fontId="23" fillId="43" borderId="87" xfId="0" applyFont="1" applyFill="1" applyBorder="1" applyAlignment="1">
      <alignment vertical="center" wrapText="1"/>
    </xf>
    <xf numFmtId="0" fontId="23" fillId="43" borderId="80" xfId="0" applyFont="1" applyFill="1" applyBorder="1" applyAlignment="1">
      <alignment horizontal="left" vertical="center" wrapText="1"/>
    </xf>
    <xf numFmtId="0" fontId="23" fillId="43" borderId="81" xfId="0" applyFont="1" applyFill="1" applyBorder="1" applyAlignment="1">
      <alignment horizontal="left" vertical="center" wrapText="1"/>
    </xf>
    <xf numFmtId="0" fontId="23" fillId="43" borderId="82" xfId="0" applyFont="1" applyFill="1" applyBorder="1" applyAlignment="1">
      <alignment horizontal="left" vertical="center" wrapText="1"/>
    </xf>
    <xf numFmtId="0" fontId="23" fillId="43" borderId="81" xfId="0" applyFont="1" applyFill="1" applyBorder="1" applyAlignment="1">
      <alignment vertical="center" wrapText="1"/>
    </xf>
    <xf numFmtId="0" fontId="23" fillId="43" borderId="82" xfId="0" applyFont="1" applyFill="1" applyBorder="1" applyAlignment="1">
      <alignment vertical="center" wrapText="1"/>
    </xf>
    <xf numFmtId="0" fontId="22" fillId="49" borderId="79" xfId="0" applyFont="1" applyFill="1" applyBorder="1" applyAlignment="1">
      <alignment vertical="center" wrapText="1"/>
    </xf>
    <xf numFmtId="0" fontId="23" fillId="43" borderId="79" xfId="0" applyFont="1" applyFill="1" applyBorder="1" applyAlignment="1">
      <alignment vertical="center" wrapText="1"/>
    </xf>
    <xf numFmtId="0" fontId="23" fillId="43" borderId="88" xfId="0" applyFont="1" applyFill="1" applyBorder="1" applyAlignment="1">
      <alignment vertical="center" wrapText="1"/>
    </xf>
    <xf numFmtId="0" fontId="23" fillId="43" borderId="64" xfId="0" applyFont="1" applyFill="1" applyBorder="1" applyAlignment="1">
      <alignment vertical="center" wrapText="1"/>
    </xf>
    <xf numFmtId="0" fontId="23" fillId="43" borderId="57" xfId="0" applyFont="1" applyFill="1" applyBorder="1" applyAlignment="1">
      <alignment vertical="center" wrapText="1"/>
    </xf>
    <xf numFmtId="0" fontId="23" fillId="43" borderId="109" xfId="0" applyFont="1" applyFill="1" applyBorder="1" applyAlignment="1">
      <alignment horizontal="left" vertical="center" wrapText="1"/>
    </xf>
    <xf numFmtId="0" fontId="23" fillId="43" borderId="110" xfId="0" applyFont="1" applyFill="1" applyBorder="1" applyAlignment="1">
      <alignment horizontal="left" vertical="center" wrapText="1"/>
    </xf>
    <xf numFmtId="0" fontId="23" fillId="43" borderId="111" xfId="0" applyFont="1" applyFill="1" applyBorder="1" applyAlignment="1">
      <alignment horizontal="left" vertical="center" wrapText="1"/>
    </xf>
    <xf numFmtId="0" fontId="23" fillId="43" borderId="105" xfId="0" applyFont="1" applyFill="1" applyBorder="1" applyAlignment="1">
      <alignment horizontal="left" vertical="center" wrapText="1"/>
    </xf>
    <xf numFmtId="0" fontId="23" fillId="43" borderId="104" xfId="0" applyFont="1" applyFill="1" applyBorder="1" applyAlignment="1">
      <alignment horizontal="left" vertical="center" wrapText="1"/>
    </xf>
    <xf numFmtId="0" fontId="23" fillId="43" borderId="112" xfId="0" applyFont="1" applyFill="1" applyBorder="1" applyAlignment="1">
      <alignment horizontal="left" vertical="center" wrapText="1"/>
    </xf>
    <xf numFmtId="0" fontId="38" fillId="49" borderId="45" xfId="0" applyFont="1" applyFill="1" applyBorder="1" applyAlignment="1">
      <alignment horizontal="center" vertical="center"/>
    </xf>
    <xf numFmtId="0" fontId="38" fillId="49" borderId="47" xfId="0" applyFont="1" applyFill="1" applyBorder="1" applyAlignment="1">
      <alignment horizontal="center" vertical="center"/>
    </xf>
    <xf numFmtId="0" fontId="38" fillId="49" borderId="46" xfId="0" applyFont="1" applyFill="1" applyBorder="1" applyAlignment="1">
      <alignment horizontal="center" vertical="center"/>
    </xf>
    <xf numFmtId="0" fontId="38" fillId="49" borderId="113" xfId="0" applyFont="1" applyFill="1" applyBorder="1" applyAlignment="1">
      <alignment horizontal="center" vertical="center" wrapText="1"/>
    </xf>
    <xf numFmtId="0" fontId="38" fillId="49" borderId="101" xfId="0" applyFont="1" applyFill="1" applyBorder="1" applyAlignment="1">
      <alignment horizontal="center" vertical="center" wrapText="1"/>
    </xf>
    <xf numFmtId="0" fontId="38" fillId="49" borderId="114" xfId="0" applyFont="1" applyFill="1" applyBorder="1" applyAlignment="1">
      <alignment horizontal="center" vertical="center"/>
    </xf>
    <xf numFmtId="0" fontId="38" fillId="49" borderId="115" xfId="0" applyFont="1" applyFill="1" applyBorder="1" applyAlignment="1">
      <alignment horizontal="center" vertical="center"/>
    </xf>
    <xf numFmtId="0" fontId="38" fillId="49" borderId="116" xfId="0" applyFont="1" applyFill="1" applyBorder="1" applyAlignment="1">
      <alignment horizontal="center" vertical="center"/>
    </xf>
    <xf numFmtId="0" fontId="38" fillId="49" borderId="114" xfId="0" applyFont="1" applyFill="1" applyBorder="1" applyAlignment="1">
      <alignment horizontal="center" vertical="center" wrapText="1"/>
    </xf>
    <xf numFmtId="0" fontId="38" fillId="49" borderId="116" xfId="0" applyFont="1" applyFill="1" applyBorder="1" applyAlignment="1">
      <alignment horizontal="center" vertical="center" wrapText="1"/>
    </xf>
    <xf numFmtId="0" fontId="38" fillId="49" borderId="117" xfId="0" applyFont="1" applyFill="1" applyBorder="1" applyAlignment="1">
      <alignment horizontal="center" vertical="center"/>
    </xf>
    <xf numFmtId="0" fontId="38" fillId="49" borderId="118" xfId="0" applyFont="1" applyFill="1" applyBorder="1" applyAlignment="1">
      <alignment horizontal="center" vertical="center" wrapText="1"/>
    </xf>
    <xf numFmtId="0" fontId="38" fillId="49" borderId="13" xfId="0" applyFont="1" applyFill="1" applyBorder="1" applyAlignment="1">
      <alignment vertical="center" wrapText="1"/>
    </xf>
    <xf numFmtId="0" fontId="38" fillId="49" borderId="18" xfId="0" applyFont="1" applyFill="1" applyBorder="1" applyAlignment="1">
      <alignment horizontal="center" vertical="center" wrapText="1"/>
    </xf>
    <xf numFmtId="0" fontId="38" fillId="49" borderId="26" xfId="0" applyFont="1" applyFill="1" applyBorder="1" applyAlignment="1">
      <alignment horizontal="center" vertical="center" wrapText="1"/>
    </xf>
    <xf numFmtId="0" fontId="38" fillId="49" borderId="119" xfId="0" applyFont="1" applyFill="1" applyBorder="1" applyAlignment="1">
      <alignment horizontal="center" vertical="center"/>
    </xf>
    <xf numFmtId="0" fontId="38" fillId="49" borderId="119" xfId="0" applyFont="1" applyFill="1" applyBorder="1" applyAlignment="1">
      <alignment horizontal="center" vertical="center" wrapText="1"/>
    </xf>
    <xf numFmtId="0" fontId="38" fillId="49" borderId="87" xfId="0" applyFont="1" applyFill="1" applyBorder="1" applyAlignment="1">
      <alignment horizontal="center" vertical="center" wrapText="1"/>
    </xf>
    <xf numFmtId="0" fontId="38" fillId="49" borderId="0" xfId="0" applyFont="1" applyFill="1" applyBorder="1" applyAlignment="1">
      <alignment horizontal="center" vertical="center" wrapText="1"/>
    </xf>
    <xf numFmtId="0" fontId="25" fillId="49" borderId="66" xfId="0" applyFont="1" applyFill="1" applyBorder="1" applyAlignment="1">
      <alignment horizontal="center" vertical="center" wrapText="1"/>
    </xf>
    <xf numFmtId="0" fontId="38" fillId="43" borderId="14" xfId="0" applyFont="1" applyFill="1" applyBorder="1" applyAlignment="1">
      <alignment horizontal="center" vertical="center" wrapText="1"/>
    </xf>
    <xf numFmtId="0" fontId="0" fillId="0" borderId="18" xfId="0" applyFont="1" applyFill="1" applyBorder="1" applyAlignment="1">
      <alignment vertical="center" wrapText="1"/>
    </xf>
    <xf numFmtId="4" fontId="0" fillId="0" borderId="13" xfId="0" applyNumberFormat="1" applyFont="1" applyFill="1" applyBorder="1" applyAlignment="1">
      <alignment horizontal="center" vertical="center" wrapText="1"/>
    </xf>
    <xf numFmtId="4" fontId="0" fillId="0" borderId="13" xfId="0" applyNumberFormat="1" applyFont="1" applyFill="1" applyBorder="1" applyAlignment="1">
      <alignment vertical="center" wrapText="1"/>
    </xf>
    <xf numFmtId="164" fontId="0" fillId="0" borderId="13" xfId="0" applyNumberFormat="1" applyFont="1" applyFill="1" applyBorder="1" applyAlignment="1">
      <alignment vertical="center" wrapText="1"/>
    </xf>
    <xf numFmtId="49" fontId="0" fillId="43" borderId="21" xfId="0" applyNumberFormat="1" applyFont="1" applyFill="1" applyBorder="1" applyAlignment="1">
      <alignment vertical="center" wrapText="1"/>
    </xf>
    <xf numFmtId="0" fontId="38" fillId="0" borderId="118" xfId="0" applyFont="1" applyBorder="1" applyAlignment="1">
      <alignment vertical="center" wrapText="1"/>
    </xf>
    <xf numFmtId="0" fontId="38" fillId="43" borderId="33" xfId="0" applyFont="1" applyFill="1" applyBorder="1" applyAlignment="1">
      <alignment horizontal="center" vertical="center" wrapText="1"/>
    </xf>
    <xf numFmtId="0" fontId="0" fillId="43" borderId="13" xfId="0" applyFont="1" applyFill="1" applyBorder="1" applyAlignment="1">
      <alignment vertical="center" wrapText="1"/>
    </xf>
    <xf numFmtId="0" fontId="0" fillId="43" borderId="13" xfId="0" applyFill="1" applyBorder="1" applyAlignment="1">
      <alignment vertical="center" wrapText="1"/>
    </xf>
    <xf numFmtId="0" fontId="0" fillId="0" borderId="19" xfId="0" applyFont="1" applyFill="1" applyBorder="1" applyAlignment="1">
      <alignment vertical="center" wrapText="1"/>
    </xf>
    <xf numFmtId="0" fontId="0" fillId="0" borderId="26" xfId="0" applyFont="1" applyFill="1" applyBorder="1" applyAlignment="1">
      <alignment vertical="center" wrapText="1"/>
    </xf>
    <xf numFmtId="0" fontId="38" fillId="0" borderId="23" xfId="0" applyFont="1" applyBorder="1" applyAlignment="1">
      <alignment vertical="center" wrapText="1"/>
    </xf>
    <xf numFmtId="0" fontId="38" fillId="43" borderId="15" xfId="0" applyFont="1" applyFill="1" applyBorder="1" applyAlignment="1">
      <alignment horizontal="center" vertical="center" wrapText="1"/>
    </xf>
    <xf numFmtId="0" fontId="16" fillId="0" borderId="22" xfId="0" applyFont="1" applyBorder="1" applyAlignment="1">
      <alignment horizontal="center" vertical="center" wrapText="1"/>
    </xf>
    <xf numFmtId="0" fontId="43" fillId="33" borderId="14" xfId="0" applyFont="1" applyFill="1" applyBorder="1" applyAlignment="1">
      <alignment vertical="center" wrapText="1"/>
    </xf>
    <xf numFmtId="0" fontId="16" fillId="0" borderId="23" xfId="0" applyFont="1" applyBorder="1" applyAlignment="1">
      <alignment horizontal="center" vertical="center" wrapText="1"/>
    </xf>
    <xf numFmtId="0" fontId="43" fillId="33" borderId="15" xfId="0" applyFont="1" applyFill="1" applyBorder="1" applyAlignment="1">
      <alignment vertical="center" wrapText="1"/>
    </xf>
    <xf numFmtId="0" fontId="43" fillId="33" borderId="14" xfId="0" applyFont="1" applyFill="1" applyBorder="1" applyAlignment="1">
      <alignment vertical="center" wrapText="1"/>
    </xf>
    <xf numFmtId="0" fontId="43" fillId="33" borderId="14" xfId="0" applyFont="1" applyFill="1" applyBorder="1" applyAlignment="1">
      <alignment horizontal="left" vertical="center" wrapText="1"/>
    </xf>
    <xf numFmtId="0" fontId="16" fillId="0" borderId="118" xfId="0" applyFont="1" applyBorder="1" applyAlignment="1">
      <alignment horizontal="center" vertical="center" wrapText="1"/>
    </xf>
    <xf numFmtId="0" fontId="43" fillId="33" borderId="33" xfId="0" applyFont="1" applyFill="1" applyBorder="1" applyAlignment="1">
      <alignment horizontal="left" vertical="center" wrapText="1"/>
    </xf>
    <xf numFmtId="0" fontId="43" fillId="33" borderId="15" xfId="0" applyFont="1" applyFill="1" applyBorder="1" applyAlignment="1">
      <alignment horizontal="left" vertical="center" wrapText="1"/>
    </xf>
    <xf numFmtId="164" fontId="0" fillId="0" borderId="19" xfId="0" applyNumberFormat="1" applyFont="1" applyFill="1" applyBorder="1" applyAlignment="1">
      <alignment vertical="center" wrapText="1"/>
    </xf>
    <xf numFmtId="4" fontId="0" fillId="0" borderId="19" xfId="0" applyNumberFormat="1" applyFont="1" applyFill="1" applyBorder="1" applyAlignment="1">
      <alignment vertical="center" wrapText="1"/>
    </xf>
    <xf numFmtId="164" fontId="0" fillId="0" borderId="19" xfId="0" applyNumberFormat="1" applyFont="1" applyFill="1" applyBorder="1" applyAlignment="1">
      <alignment horizontal="left" vertical="center" wrapText="1"/>
    </xf>
    <xf numFmtId="0" fontId="43" fillId="33" borderId="33" xfId="0" applyFont="1" applyFill="1" applyBorder="1" applyAlignment="1">
      <alignment vertical="center" wrapText="1"/>
    </xf>
    <xf numFmtId="0" fontId="16" fillId="0" borderId="22" xfId="0" applyFont="1" applyFill="1" applyBorder="1" applyAlignment="1">
      <alignment horizontal="center" vertical="center" wrapText="1"/>
    </xf>
    <xf numFmtId="9" fontId="0" fillId="0" borderId="19" xfId="0" applyNumberFormat="1" applyFont="1" applyFill="1" applyBorder="1" applyAlignment="1">
      <alignment horizontal="center" vertical="center" wrapText="1"/>
    </xf>
    <xf numFmtId="0" fontId="39" fillId="49" borderId="73" xfId="0" applyFont="1" applyFill="1" applyBorder="1" applyAlignment="1">
      <alignment horizontal="center" vertical="center"/>
    </xf>
    <xf numFmtId="0" fontId="39" fillId="49" borderId="120" xfId="0" applyFont="1" applyFill="1" applyBorder="1" applyAlignment="1">
      <alignment horizontal="center" vertical="center"/>
    </xf>
    <xf numFmtId="0" fontId="39" fillId="49" borderId="74" xfId="0" applyFont="1" applyFill="1" applyBorder="1" applyAlignment="1">
      <alignment horizontal="center" vertical="center"/>
    </xf>
    <xf numFmtId="0" fontId="39" fillId="49" borderId="49" xfId="0" applyFont="1" applyFill="1" applyBorder="1" applyAlignment="1">
      <alignment horizontal="center" vertical="center"/>
    </xf>
    <xf numFmtId="0" fontId="39" fillId="49" borderId="50" xfId="0" applyFont="1" applyFill="1" applyBorder="1" applyAlignment="1">
      <alignment horizontal="center" vertical="center"/>
    </xf>
    <xf numFmtId="0" fontId="39" fillId="49" borderId="90" xfId="0" applyFont="1" applyFill="1" applyBorder="1" applyAlignment="1">
      <alignment horizontal="center" vertical="center"/>
    </xf>
    <xf numFmtId="0" fontId="39" fillId="49" borderId="63" xfId="0" applyFont="1" applyFill="1" applyBorder="1" applyAlignment="1">
      <alignment horizontal="center" vertical="center" wrapText="1"/>
    </xf>
    <xf numFmtId="0" fontId="39" fillId="49" borderId="91" xfId="0" applyFont="1" applyFill="1" applyBorder="1" applyAlignment="1">
      <alignment horizontal="center" vertical="center"/>
    </xf>
    <xf numFmtId="0" fontId="39" fillId="49" borderId="46" xfId="0" applyFont="1" applyFill="1" applyBorder="1" applyAlignment="1">
      <alignment vertical="center" wrapText="1"/>
    </xf>
    <xf numFmtId="0" fontId="38" fillId="36" borderId="45" xfId="0" applyFont="1" applyFill="1" applyBorder="1" applyAlignment="1">
      <alignment vertical="center"/>
    </xf>
    <xf numFmtId="0" fontId="38" fillId="36" borderId="46" xfId="0" applyFont="1" applyFill="1" applyBorder="1" applyAlignment="1">
      <alignment vertical="center"/>
    </xf>
    <xf numFmtId="43" fontId="26" fillId="0" borderId="69" xfId="0" applyNumberFormat="1" applyFont="1" applyBorder="1"/>
    <xf numFmtId="165" fontId="26" fillId="0" borderId="69" xfId="0" applyNumberFormat="1" applyFont="1" applyBorder="1" applyAlignment="1">
      <alignment horizontal="center"/>
    </xf>
    <xf numFmtId="165" fontId="26" fillId="43" borderId="69" xfId="0" applyNumberFormat="1" applyFont="1" applyFill="1" applyBorder="1" applyAlignment="1">
      <alignment horizontal="center"/>
    </xf>
    <xf numFmtId="165" fontId="26" fillId="0" borderId="45" xfId="0" applyNumberFormat="1" applyFont="1" applyFill="1" applyBorder="1" applyAlignment="1"/>
    <xf numFmtId="165" fontId="26" fillId="0" borderId="46" xfId="0" applyNumberFormat="1" applyFont="1" applyFill="1" applyBorder="1" applyAlignment="1"/>
    <xf numFmtId="165" fontId="38" fillId="49" borderId="45" xfId="0" applyNumberFormat="1" applyFont="1" applyFill="1" applyBorder="1" applyAlignment="1"/>
    <xf numFmtId="165" fontId="38" fillId="49" borderId="46" xfId="0" applyNumberFormat="1" applyFont="1" applyFill="1" applyBorder="1" applyAlignment="1"/>
    <xf numFmtId="0" fontId="0" fillId="0" borderId="76" xfId="0" applyBorder="1" applyAlignment="1">
      <alignment horizontal="left" vertical="center" wrapText="1"/>
    </xf>
    <xf numFmtId="0" fontId="0" fillId="0" borderId="0" xfId="0" applyAlignment="1"/>
    <xf numFmtId="0" fontId="23" fillId="33" borderId="80" xfId="0" applyFont="1" applyFill="1" applyBorder="1" applyAlignment="1">
      <alignment horizontal="center" vertical="center" wrapText="1"/>
    </xf>
    <xf numFmtId="0" fontId="23" fillId="33" borderId="81" xfId="0" applyFont="1" applyFill="1" applyBorder="1" applyAlignment="1">
      <alignment horizontal="center" vertical="center" wrapText="1"/>
    </xf>
    <xf numFmtId="0" fontId="23" fillId="33" borderId="82" xfId="0" applyFont="1" applyFill="1" applyBorder="1" applyAlignment="1">
      <alignment horizontal="center" vertical="center" wrapText="1"/>
    </xf>
    <xf numFmtId="0" fontId="22" fillId="49" borderId="45" xfId="0" applyFont="1" applyFill="1" applyBorder="1" applyAlignment="1">
      <alignment vertical="center" wrapText="1"/>
    </xf>
    <xf numFmtId="0" fontId="22" fillId="49" borderId="47" xfId="0" applyFont="1" applyFill="1" applyBorder="1" applyAlignment="1">
      <alignment vertical="center" wrapText="1"/>
    </xf>
    <xf numFmtId="0" fontId="22" fillId="49" borderId="46" xfId="0" applyFont="1" applyFill="1" applyBorder="1" applyAlignment="1">
      <alignment vertical="center" wrapText="1"/>
    </xf>
    <xf numFmtId="0" fontId="18" fillId="0" borderId="0" xfId="0" applyFont="1" applyFill="1" applyBorder="1" applyAlignment="1">
      <alignment horizontal="center"/>
    </xf>
    <xf numFmtId="0" fontId="38" fillId="0" borderId="22" xfId="0" applyFont="1" applyBorder="1" applyAlignment="1">
      <alignment horizontal="center" vertical="center" wrapText="1"/>
    </xf>
    <xf numFmtId="0" fontId="26" fillId="0" borderId="13" xfId="0" applyFont="1" applyBorder="1" applyAlignment="1">
      <alignment vertical="center" wrapText="1"/>
    </xf>
    <xf numFmtId="0" fontId="26" fillId="0" borderId="13" xfId="0" applyFont="1" applyFill="1" applyBorder="1" applyAlignment="1">
      <alignment vertical="center" wrapText="1"/>
    </xf>
    <xf numFmtId="0" fontId="26" fillId="43" borderId="13" xfId="0" applyFont="1" applyFill="1" applyBorder="1" applyAlignment="1">
      <alignment vertical="center" wrapText="1"/>
    </xf>
    <xf numFmtId="0" fontId="26" fillId="43" borderId="26" xfId="0" applyFont="1" applyFill="1" applyBorder="1" applyAlignment="1">
      <alignment horizontal="center" vertical="center" wrapText="1"/>
    </xf>
    <xf numFmtId="164" fontId="0" fillId="0" borderId="13" xfId="0" applyNumberFormat="1" applyFont="1" applyBorder="1" applyAlignment="1">
      <alignment vertical="center" wrapText="1"/>
    </xf>
    <xf numFmtId="10" fontId="0" fillId="0" borderId="10" xfId="0" applyNumberFormat="1" applyFill="1" applyBorder="1" applyAlignment="1">
      <alignment horizontal="center"/>
    </xf>
    <xf numFmtId="0" fontId="38" fillId="0" borderId="118" xfId="0" applyFont="1" applyBorder="1" applyAlignment="1">
      <alignment horizontal="center" vertical="center" wrapText="1"/>
    </xf>
    <xf numFmtId="0" fontId="38" fillId="0" borderId="23" xfId="0" applyFont="1" applyBorder="1" applyAlignment="1">
      <alignment horizontal="center" vertical="center" wrapText="1"/>
    </xf>
    <xf numFmtId="0" fontId="38" fillId="33" borderId="14" xfId="0" applyFont="1" applyFill="1" applyBorder="1" applyAlignment="1">
      <alignment horizontal="left" vertical="center" wrapText="1"/>
    </xf>
    <xf numFmtId="0" fontId="38" fillId="33" borderId="33" xfId="0" applyFont="1" applyFill="1" applyBorder="1" applyAlignment="1">
      <alignment horizontal="left" vertical="center" wrapText="1"/>
    </xf>
    <xf numFmtId="0" fontId="38" fillId="33" borderId="15" xfId="0" applyFont="1" applyFill="1" applyBorder="1" applyAlignment="1">
      <alignment horizontal="left" vertical="center" wrapText="1"/>
    </xf>
    <xf numFmtId="0" fontId="0" fillId="0" borderId="13" xfId="0" applyFont="1" applyFill="1" applyBorder="1" applyAlignment="1">
      <alignment vertical="center" wrapText="1"/>
    </xf>
    <xf numFmtId="0" fontId="38" fillId="33" borderId="13" xfId="0" applyFont="1" applyFill="1" applyBorder="1" applyAlignment="1">
      <alignment vertical="center" wrapText="1"/>
    </xf>
    <xf numFmtId="0" fontId="38" fillId="33" borderId="14" xfId="0" applyFont="1" applyFill="1" applyBorder="1" applyAlignment="1">
      <alignment vertical="center" wrapText="1"/>
    </xf>
    <xf numFmtId="0" fontId="16" fillId="0" borderId="22" xfId="0" applyFont="1" applyBorder="1" applyAlignment="1">
      <alignment horizontal="right" vertical="center" wrapText="1"/>
    </xf>
    <xf numFmtId="0" fontId="16" fillId="0" borderId="23" xfId="0" applyFont="1" applyBorder="1" applyAlignment="1">
      <alignment horizontal="right" vertical="center" wrapText="1"/>
    </xf>
    <xf numFmtId="0" fontId="0" fillId="0" borderId="10" xfId="0" applyFill="1" applyBorder="1" applyAlignment="1">
      <alignment horizontal="center" wrapText="1"/>
    </xf>
    <xf numFmtId="9" fontId="0" fillId="0" borderId="10" xfId="0" applyNumberFormat="1" applyFill="1" applyBorder="1" applyAlignment="1">
      <alignment horizontal="center" wrapText="1"/>
    </xf>
    <xf numFmtId="0" fontId="0" fillId="0" borderId="10" xfId="0" applyFill="1" applyBorder="1" applyAlignment="1">
      <alignment horizontal="center"/>
    </xf>
    <xf numFmtId="0" fontId="38" fillId="33" borderId="14" xfId="0" applyFont="1" applyFill="1" applyBorder="1" applyAlignment="1">
      <alignment horizontal="left" vertical="center" wrapText="1"/>
    </xf>
    <xf numFmtId="0" fontId="39" fillId="0" borderId="69" xfId="0" applyFont="1" applyFill="1" applyBorder="1" applyAlignment="1">
      <alignment horizontal="center" vertical="center"/>
    </xf>
    <xf numFmtId="4" fontId="0" fillId="0" borderId="0" xfId="0" applyNumberFormat="1"/>
    <xf numFmtId="4" fontId="26" fillId="0" borderId="69" xfId="0" applyNumberFormat="1" applyFont="1" applyBorder="1"/>
    <xf numFmtId="4" fontId="38" fillId="0" borderId="69" xfId="0" applyNumberFormat="1" applyFont="1" applyFill="1" applyBorder="1"/>
    <xf numFmtId="165" fontId="38" fillId="49" borderId="45" xfId="0" applyNumberFormat="1" applyFont="1" applyFill="1" applyBorder="1" applyAlignment="1">
      <alignment horizontal="right"/>
    </xf>
    <xf numFmtId="165" fontId="38" fillId="49" borderId="46" xfId="0" applyNumberFormat="1" applyFont="1" applyFill="1" applyBorder="1" applyAlignment="1">
      <alignment horizontal="right"/>
    </xf>
    <xf numFmtId="0" fontId="0" fillId="0" borderId="16" xfId="0" applyFont="1" applyBorder="1" applyAlignment="1">
      <alignment horizontal="left" wrapText="1"/>
    </xf>
    <xf numFmtId="0" fontId="0" fillId="0" borderId="25" xfId="0" applyFont="1" applyBorder="1" applyAlignment="1">
      <alignment horizontal="left" wrapText="1"/>
    </xf>
    <xf numFmtId="0" fontId="0" fillId="0" borderId="24" xfId="0" applyFont="1" applyBorder="1" applyAlignment="1">
      <alignment horizontal="left" wrapText="1"/>
    </xf>
    <xf numFmtId="0" fontId="0" fillId="52" borderId="0" xfId="0" applyFill="1"/>
    <xf numFmtId="0" fontId="18" fillId="0" borderId="121" xfId="0" applyFont="1" applyBorder="1" applyAlignment="1">
      <alignment horizontal="center"/>
    </xf>
    <xf numFmtId="14" fontId="18" fillId="0" borderId="122" xfId="0" applyNumberFormat="1" applyFont="1" applyBorder="1" applyAlignment="1">
      <alignment horizontal="center"/>
    </xf>
    <xf numFmtId="0" fontId="18" fillId="0" borderId="123" xfId="0" applyFont="1" applyBorder="1" applyAlignment="1">
      <alignment horizontal="center"/>
    </xf>
    <xf numFmtId="0" fontId="41" fillId="49" borderId="120" xfId="0" applyFont="1" applyFill="1" applyBorder="1" applyAlignment="1">
      <alignment horizontal="center" vertical="center"/>
    </xf>
    <xf numFmtId="0" fontId="41" fillId="49" borderId="74" xfId="0" applyFont="1" applyFill="1" applyBorder="1" applyAlignment="1">
      <alignment horizontal="center" vertical="center"/>
    </xf>
    <xf numFmtId="0" fontId="23" fillId="33" borderId="80" xfId="0" applyFont="1" applyFill="1" applyBorder="1" applyAlignment="1">
      <alignment horizontal="left" vertical="center" wrapText="1"/>
    </xf>
    <xf numFmtId="0" fontId="23" fillId="33" borderId="81" xfId="0" applyFont="1" applyFill="1" applyBorder="1" applyAlignment="1">
      <alignment horizontal="left" vertical="center" wrapText="1"/>
    </xf>
    <xf numFmtId="0" fontId="23" fillId="33" borderId="82" xfId="0" applyFont="1" applyFill="1" applyBorder="1" applyAlignment="1">
      <alignment horizontal="left" vertical="center" wrapText="1"/>
    </xf>
    <xf numFmtId="4" fontId="0" fillId="0" borderId="13" xfId="0" applyNumberFormat="1" applyFont="1" applyBorder="1" applyAlignment="1">
      <alignment vertical="center" wrapText="1"/>
    </xf>
    <xf numFmtId="0" fontId="0" fillId="43" borderId="18" xfId="0" applyFont="1" applyFill="1" applyBorder="1" applyAlignment="1">
      <alignment vertical="center" wrapText="1"/>
    </xf>
    <xf numFmtId="0" fontId="0" fillId="43" borderId="26" xfId="0" applyFont="1" applyFill="1" applyBorder="1" applyAlignment="1">
      <alignment vertical="center" wrapText="1"/>
    </xf>
    <xf numFmtId="0" fontId="0" fillId="43" borderId="19" xfId="0" applyFont="1" applyFill="1" applyBorder="1" applyAlignment="1">
      <alignment vertical="center" wrapText="1"/>
    </xf>
    <xf numFmtId="0" fontId="16" fillId="0" borderId="20" xfId="0" applyFont="1" applyBorder="1" applyAlignment="1">
      <alignment horizontal="center" vertical="center" wrapText="1"/>
    </xf>
    <xf numFmtId="0" fontId="0" fillId="43" borderId="18" xfId="0" applyFont="1" applyFill="1" applyBorder="1" applyAlignment="1">
      <alignment horizontal="left" vertical="center" wrapText="1"/>
    </xf>
    <xf numFmtId="0" fontId="0" fillId="43" borderId="19" xfId="0" applyFont="1" applyFill="1" applyBorder="1" applyAlignment="1">
      <alignment horizontal="left" vertical="center" wrapText="1"/>
    </xf>
    <xf numFmtId="41" fontId="0" fillId="0" borderId="13" xfId="0" applyNumberFormat="1" applyFont="1" applyFill="1" applyBorder="1" applyAlignment="1">
      <alignment horizontal="center" vertical="center" wrapText="1"/>
    </xf>
    <xf numFmtId="0" fontId="43" fillId="33" borderId="19" xfId="0" applyFont="1" applyFill="1" applyBorder="1" applyAlignment="1">
      <alignment vertical="center" wrapText="1"/>
    </xf>
    <xf numFmtId="3" fontId="0" fillId="0" borderId="13" xfId="0" applyNumberFormat="1" applyFont="1" applyFill="1" applyBorder="1" applyAlignment="1">
      <alignment horizontal="center" vertical="center" wrapText="1"/>
    </xf>
    <xf numFmtId="0" fontId="43" fillId="33" borderId="68" xfId="0" applyFont="1" applyFill="1" applyBorder="1" applyAlignment="1">
      <alignment vertical="center" wrapText="1"/>
    </xf>
    <xf numFmtId="0" fontId="0" fillId="43" borderId="124" xfId="0" applyFont="1" applyFill="1" applyBorder="1" applyAlignment="1">
      <alignment horizontal="left" vertical="center" wrapText="1"/>
    </xf>
    <xf numFmtId="0" fontId="0" fillId="43" borderId="125" xfId="0" applyFont="1" applyFill="1" applyBorder="1" applyAlignment="1">
      <alignment horizontal="left" vertical="center" wrapText="1"/>
    </xf>
    <xf numFmtId="0" fontId="43" fillId="33" borderId="10" xfId="0" applyFont="1" applyFill="1" applyBorder="1" applyAlignment="1">
      <alignment vertical="center" wrapText="1"/>
    </xf>
    <xf numFmtId="0" fontId="43" fillId="0" borderId="19" xfId="0" applyFont="1" applyBorder="1" applyAlignment="1">
      <alignment vertical="center" wrapText="1"/>
    </xf>
    <xf numFmtId="43" fontId="38" fillId="49" borderId="69" xfId="0" applyNumberFormat="1" applyFont="1" applyFill="1" applyBorder="1"/>
    <xf numFmtId="43" fontId="26" fillId="0" borderId="45" xfId="0" applyNumberFormat="1" applyFont="1" applyFill="1" applyBorder="1"/>
    <xf numFmtId="43" fontId="26" fillId="0" borderId="46" xfId="0" applyNumberFormat="1" applyFont="1" applyFill="1" applyBorder="1"/>
    <xf numFmtId="43" fontId="38" fillId="49" borderId="45" xfId="0" applyNumberFormat="1" applyFont="1" applyFill="1" applyBorder="1" applyAlignment="1">
      <alignment horizontal="right"/>
    </xf>
    <xf numFmtId="43" fontId="38" fillId="49" borderId="46" xfId="0" applyNumberFormat="1" applyFont="1" applyFill="1" applyBorder="1" applyAlignment="1">
      <alignment horizontal="right"/>
    </xf>
    <xf numFmtId="165" fontId="26" fillId="0" borderId="45" xfId="0" applyNumberFormat="1" applyFont="1" applyBorder="1" applyAlignment="1">
      <alignment horizontal="right"/>
    </xf>
    <xf numFmtId="165" fontId="26" fillId="0" borderId="46" xfId="0" applyNumberFormat="1" applyFont="1" applyBorder="1" applyAlignment="1">
      <alignment horizontal="right"/>
    </xf>
    <xf numFmtId="0" fontId="21" fillId="0" borderId="30" xfId="0" applyFont="1" applyBorder="1" applyAlignment="1">
      <alignment horizontal="left"/>
    </xf>
    <xf numFmtId="0" fontId="21" fillId="0" borderId="25" xfId="0" applyFont="1" applyBorder="1" applyAlignment="1">
      <alignment horizontal="left"/>
    </xf>
    <xf numFmtId="0" fontId="21" fillId="0" borderId="24" xfId="0" applyFont="1" applyBorder="1" applyAlignment="1">
      <alignment horizontal="left"/>
    </xf>
    <xf numFmtId="0" fontId="21" fillId="0" borderId="31" xfId="0" applyFont="1" applyBorder="1" applyAlignment="1"/>
    <xf numFmtId="0" fontId="21" fillId="0" borderId="32" xfId="0" applyFont="1" applyBorder="1" applyAlignment="1"/>
    <xf numFmtId="0" fontId="0" fillId="0" borderId="27" xfId="0" applyFont="1" applyBorder="1" applyAlignment="1"/>
    <xf numFmtId="0" fontId="0" fillId="0" borderId="28" xfId="0" applyFont="1" applyBorder="1" applyAlignment="1"/>
    <xf numFmtId="0" fontId="0" fillId="0" borderId="29" xfId="0" applyFont="1" applyBorder="1" applyAlignment="1"/>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cellStyle name="Normal 3" xfId="43"/>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44"/>
    <cellStyle name="Título 5" xfId="45"/>
    <cellStyle name="Total" xfId="17" builtinId="25" customBuiltin="1"/>
  </cellStyles>
  <dxfs count="0"/>
  <tableStyles count="0" defaultTableStyle="TableStyleMedium2" defaultPivotStyle="PivotStyleLight16"/>
  <colors>
    <mruColors>
      <color rgb="FFEAEAEA"/>
      <color rgb="FFDDDDDD"/>
      <color rgb="FFCC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extLst/>
        </a:blip>
        <a:stretch>
          <a:fillRect/>
        </a:stretch>
      </xdr:blipFill>
      <xdr:spPr>
        <a:xfrm>
          <a:off x="9525" y="9525"/>
          <a:ext cx="2868445" cy="942088"/>
        </a:xfrm>
        <a:prstGeom prst="rect">
          <a:avLst/>
        </a:prstGeom>
        <a:ln w="12700">
          <a:miter lim="400000"/>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254794</xdr:colOff>
      <xdr:row>4</xdr:row>
      <xdr:rowOff>200397</xdr:rowOff>
    </xdr:to>
    <xdr:pic>
      <xdr:nvPicPr>
        <xdr:cNvPr id="2" name="Haciendaescudo.png">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extLst/>
        </a:blip>
        <a:stretch>
          <a:fillRect/>
        </a:stretch>
      </xdr:blipFill>
      <xdr:spPr>
        <a:xfrm>
          <a:off x="73819" y="0"/>
          <a:ext cx="2647950" cy="809997"/>
        </a:xfrm>
        <a:prstGeom prst="rect">
          <a:avLst/>
        </a:prstGeom>
        <a:ln w="12700">
          <a:miter lim="400000"/>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1</xdr:col>
      <xdr:colOff>1540669</xdr:colOff>
      <xdr:row>5</xdr:row>
      <xdr:rowOff>33710</xdr:rowOff>
    </xdr:to>
    <xdr:pic>
      <xdr:nvPicPr>
        <xdr:cNvPr id="2" name="Haciendaescudo.png">
          <a:extLst>
            <a:ext uri="{FF2B5EF4-FFF2-40B4-BE49-F238E27FC236}">
              <a16:creationId xmlns:a16="http://schemas.microsoft.com/office/drawing/2014/main" xmlns="" id="{73C1742D-5E57-447E-8597-FBD2649FF7EA}"/>
            </a:ext>
          </a:extLst>
        </xdr:cNvPr>
        <xdr:cNvPicPr/>
      </xdr:nvPicPr>
      <xdr:blipFill>
        <a:blip xmlns:r="http://schemas.openxmlformats.org/officeDocument/2006/relationships" r:embed="rId1">
          <a:extLst/>
        </a:blip>
        <a:stretch>
          <a:fillRect/>
        </a:stretch>
      </xdr:blipFill>
      <xdr:spPr>
        <a:xfrm>
          <a:off x="73819" y="0"/>
          <a:ext cx="2647950" cy="805235"/>
        </a:xfrm>
        <a:prstGeom prst="rect">
          <a:avLst/>
        </a:prstGeom>
        <a:ln w="12700">
          <a:miter lim="400000"/>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50006</xdr:colOff>
      <xdr:row>5</xdr:row>
      <xdr:rowOff>33710</xdr:rowOff>
    </xdr:to>
    <xdr:pic>
      <xdr:nvPicPr>
        <xdr:cNvPr id="2" name="Haciendaescudo.png">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blip>
        <a:stretch>
          <a:fillRect/>
        </a:stretch>
      </xdr:blipFill>
      <xdr:spPr>
        <a:xfrm>
          <a:off x="0" y="0"/>
          <a:ext cx="2650331" cy="805235"/>
        </a:xfrm>
        <a:prstGeom prst="rect">
          <a:avLst/>
        </a:prstGeom>
        <a:ln w="12700">
          <a:miter lim="400000"/>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254794</xdr:colOff>
      <xdr:row>5</xdr:row>
      <xdr:rowOff>33710</xdr:rowOff>
    </xdr:to>
    <xdr:pic>
      <xdr:nvPicPr>
        <xdr:cNvPr id="2" name="Haciendaescudo.png">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extLst/>
        </a:blip>
        <a:stretch>
          <a:fillRect/>
        </a:stretch>
      </xdr:blipFill>
      <xdr:spPr>
        <a:xfrm>
          <a:off x="73819" y="0"/>
          <a:ext cx="2647950" cy="805235"/>
        </a:xfrm>
        <a:prstGeom prst="rect">
          <a:avLst/>
        </a:prstGeom>
        <a:ln w="12700">
          <a:miter lim="400000"/>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2883573</xdr:colOff>
      <xdr:row>4</xdr:row>
      <xdr:rowOff>162719</xdr:rowOff>
    </xdr:to>
    <xdr:pic>
      <xdr:nvPicPr>
        <xdr:cNvPr id="2" name="Haciendaescudo.png">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85" zoomScaleNormal="85" workbookViewId="0">
      <selection activeCell="C11" sqref="C11"/>
    </sheetView>
  </sheetViews>
  <sheetFormatPr baseColWidth="10" defaultRowHeight="15"/>
  <cols>
    <col min="1" max="1" width="30.140625" style="1" customWidth="1"/>
    <col min="2" max="2" width="44.140625" style="1" customWidth="1"/>
    <col min="3" max="3" width="47.5703125" customWidth="1"/>
    <col min="4" max="4" width="38.85546875" customWidth="1"/>
    <col min="5" max="5" width="27.85546875" customWidth="1"/>
  </cols>
  <sheetData>
    <row r="1" spans="1:5" ht="15.75">
      <c r="A1" s="197" t="s">
        <v>6</v>
      </c>
      <c r="B1" s="197"/>
      <c r="C1" s="197"/>
      <c r="D1" s="197"/>
      <c r="E1" s="197"/>
    </row>
    <row r="2" spans="1:5" ht="15.75">
      <c r="A2" s="197" t="s">
        <v>4</v>
      </c>
      <c r="B2" s="197"/>
      <c r="C2" s="197"/>
      <c r="D2" s="197"/>
      <c r="E2" s="197"/>
    </row>
    <row r="3" spans="1:5" ht="15.75">
      <c r="A3" s="197" t="s">
        <v>5</v>
      </c>
      <c r="B3" s="197"/>
      <c r="C3" s="197"/>
      <c r="D3" s="197"/>
      <c r="E3" s="197"/>
    </row>
    <row r="4" spans="1:5" s="1" customFormat="1" ht="15.75">
      <c r="C4" s="4"/>
      <c r="D4" s="4"/>
      <c r="E4" s="4"/>
    </row>
    <row r="5" spans="1:5" ht="18">
      <c r="A5" s="198" t="s">
        <v>20</v>
      </c>
      <c r="B5" s="198"/>
      <c r="C5" s="198"/>
      <c r="D5" s="198"/>
      <c r="E5" s="198"/>
    </row>
    <row r="6" spans="1:5" ht="58.5" customHeight="1">
      <c r="A6" s="5" t="s">
        <v>24</v>
      </c>
      <c r="B6" s="5" t="s">
        <v>7</v>
      </c>
      <c r="C6" s="5" t="s">
        <v>21</v>
      </c>
      <c r="D6" s="5" t="s">
        <v>22</v>
      </c>
      <c r="E6" s="5" t="s">
        <v>23</v>
      </c>
    </row>
    <row r="7" spans="1:5" ht="23.25" customHeight="1">
      <c r="A7" s="7" t="s">
        <v>8</v>
      </c>
      <c r="B7" s="7"/>
      <c r="C7" s="2"/>
      <c r="D7" s="2"/>
      <c r="E7" s="3"/>
    </row>
    <row r="8" spans="1:5" ht="23.25" customHeight="1">
      <c r="A8" s="7" t="s">
        <v>9</v>
      </c>
      <c r="B8" s="7"/>
      <c r="C8" s="2"/>
      <c r="D8" s="2"/>
      <c r="E8" s="3"/>
    </row>
    <row r="9" spans="1:5" ht="23.25" customHeight="1">
      <c r="A9" s="7" t="s">
        <v>10</v>
      </c>
      <c r="B9" s="7"/>
      <c r="C9" s="8"/>
      <c r="D9" s="8"/>
      <c r="E9" s="9"/>
    </row>
    <row r="10" spans="1:5" ht="23.25" customHeight="1">
      <c r="A10" s="11" t="s">
        <v>13</v>
      </c>
      <c r="B10" s="11"/>
      <c r="C10" s="8"/>
      <c r="D10" s="8"/>
      <c r="E10" s="9"/>
    </row>
    <row r="11" spans="1:5" s="1" customFormat="1" ht="23.25" customHeight="1">
      <c r="A11" s="11" t="s">
        <v>17</v>
      </c>
      <c r="B11" s="11"/>
      <c r="C11" s="8"/>
      <c r="D11" s="2"/>
      <c r="E11" s="3"/>
    </row>
    <row r="12" spans="1:5" s="1" customFormat="1" ht="23.25" customHeight="1">
      <c r="A12" s="10" t="s">
        <v>18</v>
      </c>
      <c r="B12" s="10"/>
      <c r="C12" s="8"/>
      <c r="D12" s="2"/>
      <c r="E12" s="3"/>
    </row>
    <row r="13" spans="1:5" s="1" customFormat="1" ht="23.25" customHeight="1">
      <c r="A13" s="7" t="s">
        <v>11</v>
      </c>
      <c r="B13" s="10"/>
      <c r="C13" s="8"/>
      <c r="D13" s="2"/>
      <c r="E13" s="3"/>
    </row>
    <row r="14" spans="1:5" s="1" customFormat="1" ht="23.25" customHeight="1">
      <c r="A14" s="7" t="s">
        <v>14</v>
      </c>
      <c r="B14" s="2"/>
      <c r="C14" s="2"/>
      <c r="D14" s="2"/>
      <c r="E14" s="3"/>
    </row>
    <row r="15" spans="1:5" s="1" customFormat="1" ht="23.25" customHeight="1">
      <c r="A15" s="7" t="s">
        <v>19</v>
      </c>
      <c r="B15" s="2"/>
      <c r="C15" s="2"/>
      <c r="D15" s="2"/>
      <c r="E15" s="3"/>
    </row>
    <row r="16" spans="1:5" s="1" customFormat="1" ht="23.25" customHeight="1">
      <c r="A16" s="7" t="s">
        <v>12</v>
      </c>
      <c r="B16" s="2"/>
      <c r="C16" s="2"/>
      <c r="D16" s="2"/>
      <c r="E16" s="3"/>
    </row>
    <row r="17" spans="1:5" ht="23.25" customHeight="1">
      <c r="A17" s="7" t="s">
        <v>15</v>
      </c>
      <c r="B17" s="8"/>
      <c r="C17" s="2"/>
      <c r="D17" s="2"/>
      <c r="E17" s="3"/>
    </row>
    <row r="18" spans="1:5" ht="23.25" customHeight="1">
      <c r="A18" s="7" t="s">
        <v>16</v>
      </c>
      <c r="B18" s="2"/>
      <c r="C18" s="2"/>
      <c r="D18" s="2"/>
      <c r="E18" s="3"/>
    </row>
    <row r="19" spans="1:5" ht="18">
      <c r="A19" s="6"/>
      <c r="B19" s="6"/>
    </row>
  </sheetData>
  <mergeCells count="4">
    <mergeCell ref="A1:E1"/>
    <mergeCell ref="A2:E2"/>
    <mergeCell ref="A3:E3"/>
    <mergeCell ref="A5:E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54"/>
  <sheetViews>
    <sheetView showGridLines="0" tabSelected="1" view="pageBreakPreview" topLeftCell="E2" zoomScale="80" zoomScaleNormal="80" zoomScaleSheetLayoutView="80" workbookViewId="0">
      <selection activeCell="E62" sqref="E62"/>
    </sheetView>
  </sheetViews>
  <sheetFormatPr baseColWidth="10" defaultRowHeight="15"/>
  <cols>
    <col min="1" max="1" width="17.140625" style="131" customWidth="1"/>
    <col min="2" max="2" width="19.85546875" style="131" customWidth="1"/>
    <col min="3" max="3" width="24.5703125" style="131" customWidth="1"/>
    <col min="4" max="4" width="37.85546875" style="131" customWidth="1"/>
    <col min="5" max="5" width="35.7109375" style="131" customWidth="1"/>
    <col min="6" max="6" width="9.28515625" style="131" customWidth="1"/>
    <col min="7" max="7" width="8.140625" style="131" customWidth="1"/>
    <col min="8" max="8" width="10.5703125" style="131" customWidth="1"/>
    <col min="9" max="9" width="14" style="131" customWidth="1"/>
    <col min="10" max="10" width="11.140625" style="131" customWidth="1"/>
    <col min="11" max="11" width="13.28515625" style="131" customWidth="1"/>
    <col min="12" max="12" width="11.5703125" style="131" customWidth="1"/>
    <col min="13" max="13" width="4.7109375" style="131" hidden="1" customWidth="1"/>
    <col min="14" max="14" width="14.5703125" style="131" customWidth="1"/>
    <col min="15" max="15" width="6.140625" style="131" hidden="1" customWidth="1"/>
    <col min="16" max="16" width="12.28515625" style="131" customWidth="1"/>
    <col min="17" max="17" width="7.140625" style="131" hidden="1" customWidth="1"/>
    <col min="18" max="18" width="9.42578125" style="131" customWidth="1"/>
    <col min="19" max="19" width="9.5703125" style="131" customWidth="1"/>
    <col min="20" max="20" width="8.85546875" style="131" customWidth="1"/>
    <col min="21" max="21" width="10.140625" style="131" customWidth="1"/>
    <col min="22" max="22" width="10.7109375" style="131" bestFit="1" customWidth="1"/>
    <col min="23" max="23" width="9.7109375" style="131" customWidth="1"/>
    <col min="24" max="24" width="9" style="131" customWidth="1"/>
    <col min="25" max="25" width="14.7109375" style="131" customWidth="1"/>
    <col min="26" max="26" width="11.5703125" style="131" hidden="1" customWidth="1"/>
    <col min="27" max="27" width="6.140625" style="131" hidden="1" customWidth="1"/>
    <col min="28" max="28" width="7.7109375" style="131" hidden="1" customWidth="1"/>
    <col min="29" max="30" width="11.42578125" style="131" hidden="1" customWidth="1"/>
    <col min="31" max="31" width="22.28515625" style="131" hidden="1" customWidth="1"/>
    <col min="32" max="32" width="18.5703125" style="131" hidden="1" customWidth="1"/>
    <col min="33" max="33" width="19.42578125" style="131" hidden="1" customWidth="1"/>
    <col min="34" max="34" width="11.42578125" style="131" hidden="1" customWidth="1"/>
    <col min="35" max="35" width="19.140625" style="131" hidden="1" customWidth="1"/>
    <col min="36" max="52" width="11.42578125" style="131" hidden="1" customWidth="1"/>
    <col min="53" max="53" width="7.85546875" style="131" hidden="1" customWidth="1"/>
    <col min="54" max="54" width="80" style="131" hidden="1" customWidth="1"/>
    <col min="55" max="55" width="11.5703125" style="131" hidden="1" customWidth="1"/>
    <col min="56" max="56" width="38.140625" style="131" hidden="1" customWidth="1"/>
    <col min="57" max="57" width="75.28515625" style="131" hidden="1" customWidth="1"/>
    <col min="58" max="58" width="73" style="131" hidden="1" customWidth="1"/>
    <col min="59" max="59" width="59.42578125" style="131" hidden="1" customWidth="1"/>
    <col min="60" max="60" width="45.7109375" style="131" hidden="1" customWidth="1"/>
    <col min="61" max="61" width="90" style="131" hidden="1" customWidth="1"/>
    <col min="62" max="62" width="43.42578125" style="131" hidden="1" customWidth="1"/>
    <col min="63" max="63" width="29.85546875" style="131" hidden="1" customWidth="1"/>
    <col min="64" max="64" width="38.85546875" style="131" hidden="1" customWidth="1"/>
    <col min="65" max="65" width="55.5703125" style="131" hidden="1" customWidth="1"/>
    <col min="66" max="66" width="96.85546875" style="131" hidden="1" customWidth="1"/>
    <col min="67" max="67" width="34" style="131" hidden="1" customWidth="1"/>
    <col min="68" max="68" width="85.28515625" style="131" hidden="1" customWidth="1"/>
    <col min="69" max="69" width="39" style="131" customWidth="1"/>
    <col min="70" max="16384" width="11.42578125" style="131"/>
  </cols>
  <sheetData>
    <row r="1" spans="1:54" s="132" customFormat="1" ht="16.5" hidden="1" customHeight="1">
      <c r="B1" s="213"/>
      <c r="C1" s="213"/>
      <c r="D1" s="213"/>
      <c r="E1" s="213"/>
      <c r="F1" s="213"/>
      <c r="G1" s="213"/>
      <c r="H1" s="213"/>
      <c r="I1" s="213"/>
      <c r="J1" s="213"/>
      <c r="K1" s="213"/>
      <c r="L1" s="213"/>
      <c r="M1" s="213"/>
      <c r="N1" s="213"/>
      <c r="O1" s="213"/>
      <c r="P1" s="213"/>
      <c r="Q1" s="213"/>
      <c r="R1" s="213"/>
      <c r="S1" s="213"/>
      <c r="T1" s="213"/>
    </row>
    <row r="2" spans="1:54" s="132" customFormat="1" ht="14.25" customHeight="1">
      <c r="A2" s="214" t="s">
        <v>54</v>
      </c>
      <c r="B2" s="214"/>
      <c r="C2" s="214"/>
      <c r="D2" s="214"/>
      <c r="E2" s="214"/>
      <c r="F2" s="214"/>
      <c r="G2" s="214"/>
      <c r="H2" s="214"/>
      <c r="I2" s="214"/>
      <c r="J2" s="214"/>
      <c r="K2" s="214"/>
      <c r="L2" s="214"/>
      <c r="M2" s="214"/>
      <c r="N2" s="214"/>
      <c r="O2" s="214"/>
      <c r="P2" s="214"/>
      <c r="Q2" s="214"/>
      <c r="R2" s="214"/>
      <c r="S2" s="214"/>
      <c r="T2" s="214"/>
      <c r="U2" s="214"/>
      <c r="V2" s="196"/>
      <c r="W2" s="215" t="s">
        <v>55</v>
      </c>
      <c r="X2" s="215"/>
      <c r="Y2" s="215"/>
      <c r="AA2" s="18" t="s">
        <v>91</v>
      </c>
    </row>
    <row r="3" spans="1:54" s="132" customFormat="1" ht="18" customHeight="1">
      <c r="A3" s="216"/>
      <c r="B3" s="216"/>
      <c r="C3" s="216"/>
      <c r="D3" s="216"/>
      <c r="E3" s="216"/>
      <c r="F3" s="216"/>
      <c r="G3" s="216"/>
      <c r="H3" s="216"/>
      <c r="I3" s="216"/>
      <c r="J3" s="216"/>
      <c r="K3" s="216"/>
      <c r="L3" s="216"/>
      <c r="M3" s="216"/>
      <c r="N3" s="216"/>
      <c r="O3" s="216"/>
      <c r="P3" s="216"/>
      <c r="Q3" s="216"/>
      <c r="R3" s="216"/>
      <c r="S3" s="216"/>
      <c r="T3" s="216"/>
      <c r="U3" s="216"/>
      <c r="V3" s="196"/>
      <c r="W3" s="217" t="s">
        <v>90</v>
      </c>
      <c r="X3" s="217"/>
      <c r="Y3" s="144" t="s">
        <v>94</v>
      </c>
      <c r="AA3" s="18" t="s">
        <v>92</v>
      </c>
    </row>
    <row r="4" spans="1:54" s="132" customFormat="1" ht="15.75" customHeight="1" thickBot="1">
      <c r="A4" s="218"/>
      <c r="B4" s="218"/>
      <c r="C4" s="218"/>
      <c r="D4" s="218"/>
      <c r="E4" s="218"/>
      <c r="F4" s="218"/>
      <c r="G4" s="218"/>
      <c r="H4" s="218"/>
      <c r="I4" s="218"/>
      <c r="J4" s="218"/>
      <c r="K4" s="218"/>
      <c r="L4" s="218"/>
      <c r="M4" s="218"/>
      <c r="N4" s="218"/>
      <c r="O4" s="218"/>
      <c r="P4" s="218"/>
      <c r="Q4" s="218"/>
      <c r="R4" s="218"/>
      <c r="S4" s="218"/>
      <c r="T4" s="218"/>
      <c r="U4" s="218"/>
      <c r="V4" s="196"/>
      <c r="W4" s="17"/>
      <c r="X4" s="17"/>
      <c r="Y4" s="17"/>
      <c r="AA4" s="18" t="s">
        <v>93</v>
      </c>
    </row>
    <row r="5" spans="1:54" s="132" customFormat="1" ht="19.5" customHeight="1" thickBot="1">
      <c r="C5" s="196"/>
      <c r="D5" s="196"/>
      <c r="E5" s="196"/>
      <c r="F5" s="196"/>
      <c r="G5" s="196"/>
      <c r="H5" s="196"/>
      <c r="I5" s="196"/>
      <c r="J5" s="196"/>
      <c r="K5" s="196"/>
      <c r="L5" s="196"/>
      <c r="M5" s="196"/>
      <c r="N5" s="196"/>
      <c r="O5" s="196"/>
      <c r="P5" s="196"/>
      <c r="Q5" s="196"/>
      <c r="R5" s="196"/>
      <c r="S5" s="196"/>
      <c r="T5" s="196"/>
      <c r="U5" s="196"/>
      <c r="V5" s="196"/>
      <c r="W5" s="473" t="s">
        <v>1293</v>
      </c>
      <c r="X5" s="474">
        <v>43124</v>
      </c>
      <c r="Y5" s="475"/>
      <c r="AA5" s="19" t="s">
        <v>94</v>
      </c>
      <c r="AD5" s="132" t="s">
        <v>842</v>
      </c>
      <c r="AI5" s="62" t="s">
        <v>841</v>
      </c>
    </row>
    <row r="6" spans="1:54" s="13" customFormat="1" ht="19.5" thickBot="1">
      <c r="A6" s="199" t="s">
        <v>34</v>
      </c>
      <c r="B6" s="200"/>
      <c r="C6" s="200"/>
      <c r="D6" s="200"/>
      <c r="E6" s="200"/>
      <c r="F6" s="200"/>
      <c r="G6" s="200"/>
      <c r="H6" s="200"/>
      <c r="I6" s="200"/>
      <c r="J6" s="200"/>
      <c r="K6" s="200"/>
      <c r="L6" s="200"/>
      <c r="M6" s="200"/>
      <c r="N6" s="200"/>
      <c r="O6" s="200"/>
      <c r="P6" s="200"/>
      <c r="Q6" s="200"/>
      <c r="R6" s="200"/>
      <c r="S6" s="200"/>
      <c r="T6" s="200"/>
      <c r="U6" s="200"/>
      <c r="V6" s="200"/>
      <c r="W6" s="476"/>
      <c r="X6" s="476"/>
      <c r="Y6" s="477"/>
      <c r="Z6" s="15" t="s">
        <v>75</v>
      </c>
      <c r="AA6" s="131" t="s">
        <v>86</v>
      </c>
      <c r="AC6" s="131" t="s">
        <v>73</v>
      </c>
      <c r="AD6" s="124" t="s">
        <v>69</v>
      </c>
      <c r="AE6" s="124" t="s">
        <v>77</v>
      </c>
      <c r="AF6" s="125" t="s">
        <v>68</v>
      </c>
      <c r="AG6" s="131">
        <v>2013</v>
      </c>
      <c r="AH6" s="126" t="s">
        <v>849</v>
      </c>
      <c r="AI6" s="131" t="s">
        <v>838</v>
      </c>
      <c r="BA6" s="132"/>
      <c r="BB6" s="132"/>
    </row>
    <row r="7" spans="1:54" ht="30.75" customHeight="1" thickBot="1">
      <c r="A7" s="138" t="s">
        <v>825</v>
      </c>
      <c r="B7" s="202" t="s">
        <v>111</v>
      </c>
      <c r="C7" s="203"/>
      <c r="D7" s="203"/>
      <c r="E7" s="203"/>
      <c r="F7" s="203"/>
      <c r="G7" s="203"/>
      <c r="H7" s="204"/>
      <c r="I7" s="142" t="s">
        <v>242</v>
      </c>
      <c r="J7" s="133" t="s">
        <v>230</v>
      </c>
      <c r="K7" s="205" t="s">
        <v>189</v>
      </c>
      <c r="L7" s="206"/>
      <c r="M7" s="207"/>
      <c r="N7" s="138" t="s">
        <v>64</v>
      </c>
      <c r="O7" s="205" t="s">
        <v>248</v>
      </c>
      <c r="P7" s="206"/>
      <c r="Q7" s="206"/>
      <c r="R7" s="206"/>
      <c r="S7" s="206"/>
      <c r="T7" s="207"/>
      <c r="U7" s="208" t="s">
        <v>789</v>
      </c>
      <c r="V7" s="209"/>
      <c r="W7" s="210" t="s">
        <v>248</v>
      </c>
      <c r="X7" s="211"/>
      <c r="Y7" s="212"/>
      <c r="Z7" s="15" t="s">
        <v>66</v>
      </c>
      <c r="AA7" s="131" t="s">
        <v>87</v>
      </c>
      <c r="AC7" s="131" t="s">
        <v>74</v>
      </c>
      <c r="AD7" s="124" t="s">
        <v>70</v>
      </c>
      <c r="AE7" s="124" t="s">
        <v>78</v>
      </c>
      <c r="AF7" s="125" t="s">
        <v>819</v>
      </c>
      <c r="AG7" s="131">
        <v>2014</v>
      </c>
      <c r="AH7" s="126" t="s">
        <v>850</v>
      </c>
      <c r="AI7" s="131" t="s">
        <v>839</v>
      </c>
      <c r="BA7" s="132"/>
      <c r="BB7" s="132"/>
    </row>
    <row r="8" spans="1:54" s="13" customFormat="1" ht="19.5" thickBot="1">
      <c r="A8" s="199" t="s">
        <v>36</v>
      </c>
      <c r="B8" s="200"/>
      <c r="C8" s="200"/>
      <c r="D8" s="200"/>
      <c r="E8" s="200"/>
      <c r="F8" s="200"/>
      <c r="G8" s="200"/>
      <c r="H8" s="200"/>
      <c r="I8" s="200"/>
      <c r="J8" s="200"/>
      <c r="K8" s="200"/>
      <c r="L8" s="200"/>
      <c r="M8" s="200"/>
      <c r="N8" s="200"/>
      <c r="O8" s="200"/>
      <c r="P8" s="200"/>
      <c r="Q8" s="200"/>
      <c r="R8" s="200"/>
      <c r="S8" s="200"/>
      <c r="T8" s="200"/>
      <c r="U8" s="200"/>
      <c r="V8" s="200"/>
      <c r="W8" s="200"/>
      <c r="X8" s="200"/>
      <c r="Y8" s="201"/>
      <c r="Z8" s="134" t="s">
        <v>76</v>
      </c>
      <c r="AA8" s="131" t="s">
        <v>88</v>
      </c>
      <c r="AD8" s="124" t="s">
        <v>71</v>
      </c>
      <c r="AE8" s="124" t="s">
        <v>79</v>
      </c>
      <c r="AG8" s="131">
        <v>2015</v>
      </c>
      <c r="AH8" s="126" t="s">
        <v>851</v>
      </c>
      <c r="AI8" s="131" t="s">
        <v>840</v>
      </c>
      <c r="BA8" s="132"/>
      <c r="BB8" s="132"/>
    </row>
    <row r="9" spans="1:54" ht="16.5" customHeight="1" thickBot="1">
      <c r="A9" s="233" t="s">
        <v>37</v>
      </c>
      <c r="B9" s="234"/>
      <c r="C9" s="234"/>
      <c r="D9" s="234"/>
      <c r="E9" s="234"/>
      <c r="F9" s="234"/>
      <c r="G9" s="234"/>
      <c r="H9" s="234"/>
      <c r="I9" s="235"/>
      <c r="J9" s="236" t="s">
        <v>827</v>
      </c>
      <c r="K9" s="237"/>
      <c r="L9" s="237"/>
      <c r="M9" s="237"/>
      <c r="N9" s="237"/>
      <c r="O9" s="237"/>
      <c r="P9" s="238"/>
      <c r="Q9" s="239" t="s">
        <v>1162</v>
      </c>
      <c r="R9" s="239"/>
      <c r="S9" s="239"/>
      <c r="T9" s="205" t="s">
        <v>329</v>
      </c>
      <c r="U9" s="206"/>
      <c r="V9" s="206"/>
      <c r="W9" s="206"/>
      <c r="X9" s="206"/>
      <c r="Y9" s="242"/>
      <c r="Z9" s="15" t="s">
        <v>67</v>
      </c>
      <c r="AA9" s="131" t="s">
        <v>89</v>
      </c>
      <c r="AD9" s="124" t="s">
        <v>72</v>
      </c>
      <c r="AE9" s="124" t="s">
        <v>80</v>
      </c>
      <c r="AG9" s="131">
        <v>2016</v>
      </c>
      <c r="AH9" s="126" t="s">
        <v>852</v>
      </c>
      <c r="BA9" s="132"/>
      <c r="BB9" s="132"/>
    </row>
    <row r="10" spans="1:54" ht="27.75" customHeight="1" thickBot="1">
      <c r="A10" s="139" t="s">
        <v>826</v>
      </c>
      <c r="B10" s="249" t="s">
        <v>334</v>
      </c>
      <c r="C10" s="250"/>
      <c r="D10" s="250"/>
      <c r="E10" s="250"/>
      <c r="F10" s="250"/>
      <c r="G10" s="250"/>
      <c r="H10" s="250"/>
      <c r="I10" s="251"/>
      <c r="J10" s="145" t="s">
        <v>788</v>
      </c>
      <c r="K10" s="252" t="s">
        <v>291</v>
      </c>
      <c r="L10" s="253"/>
      <c r="M10" s="253"/>
      <c r="N10" s="253"/>
      <c r="O10" s="253"/>
      <c r="P10" s="254"/>
      <c r="Q10" s="240"/>
      <c r="R10" s="240"/>
      <c r="S10" s="240"/>
      <c r="T10" s="243"/>
      <c r="U10" s="244"/>
      <c r="V10" s="244"/>
      <c r="W10" s="244"/>
      <c r="X10" s="244"/>
      <c r="Y10" s="245"/>
      <c r="Z10" s="15" t="s">
        <v>66</v>
      </c>
      <c r="AE10" s="124" t="s">
        <v>843</v>
      </c>
      <c r="AG10" s="131">
        <v>2017</v>
      </c>
      <c r="AH10" s="126" t="s">
        <v>853</v>
      </c>
      <c r="BA10" s="132"/>
      <c r="BB10" s="132"/>
    </row>
    <row r="11" spans="1:54" ht="40.5" customHeight="1" thickBot="1">
      <c r="A11" s="140" t="s">
        <v>65</v>
      </c>
      <c r="B11" s="255" t="s">
        <v>350</v>
      </c>
      <c r="C11" s="256"/>
      <c r="D11" s="256"/>
      <c r="E11" s="255"/>
      <c r="F11" s="256"/>
      <c r="G11" s="256"/>
      <c r="H11" s="256"/>
      <c r="I11" s="257"/>
      <c r="J11" s="146" t="s">
        <v>65</v>
      </c>
      <c r="K11" s="478"/>
      <c r="L11" s="479"/>
      <c r="M11" s="479"/>
      <c r="N11" s="479"/>
      <c r="O11" s="479"/>
      <c r="P11" s="480"/>
      <c r="Q11" s="241"/>
      <c r="R11" s="241"/>
      <c r="S11" s="241"/>
      <c r="T11" s="246"/>
      <c r="U11" s="247"/>
      <c r="V11" s="247"/>
      <c r="W11" s="247"/>
      <c r="X11" s="247"/>
      <c r="Y11" s="248"/>
      <c r="Z11" s="15" t="s">
        <v>26</v>
      </c>
      <c r="AG11" s="131">
        <v>2018</v>
      </c>
      <c r="AH11" s="126" t="s">
        <v>854</v>
      </c>
      <c r="BA11" s="132"/>
      <c r="BB11" s="132"/>
    </row>
    <row r="12" spans="1:54" ht="15.75" customHeight="1" thickTop="1" thickBot="1">
      <c r="A12" s="219" t="s">
        <v>38</v>
      </c>
      <c r="B12" s="220"/>
      <c r="C12" s="220"/>
      <c r="D12" s="220"/>
      <c r="E12" s="220"/>
      <c r="F12" s="220"/>
      <c r="G12" s="220"/>
      <c r="H12" s="220"/>
      <c r="I12" s="220"/>
      <c r="J12" s="220"/>
      <c r="K12" s="220"/>
      <c r="L12" s="220"/>
      <c r="M12" s="220"/>
      <c r="N12" s="220"/>
      <c r="O12" s="220"/>
      <c r="P12" s="220"/>
      <c r="Q12" s="220"/>
      <c r="R12" s="220"/>
      <c r="S12" s="220"/>
      <c r="T12" s="220"/>
      <c r="U12" s="220"/>
      <c r="V12" s="220"/>
      <c r="W12" s="220"/>
      <c r="X12" s="220"/>
      <c r="Y12" s="221"/>
      <c r="Z12" s="15" t="s">
        <v>82</v>
      </c>
      <c r="AG12" s="131">
        <v>2019</v>
      </c>
      <c r="AH12" s="126" t="s">
        <v>848</v>
      </c>
      <c r="BA12" s="132"/>
      <c r="BB12" s="132"/>
    </row>
    <row r="13" spans="1:54" ht="34.5" customHeight="1" thickTop="1" thickBot="1">
      <c r="A13" s="141" t="s">
        <v>818</v>
      </c>
      <c r="B13" s="222" t="s">
        <v>413</v>
      </c>
      <c r="C13" s="223"/>
      <c r="D13" s="194" t="s">
        <v>817</v>
      </c>
      <c r="E13" s="224" t="s">
        <v>440</v>
      </c>
      <c r="F13" s="225"/>
      <c r="G13" s="225"/>
      <c r="H13" s="226"/>
      <c r="I13" s="147" t="s">
        <v>816</v>
      </c>
      <c r="J13" s="227" t="s">
        <v>501</v>
      </c>
      <c r="K13" s="228"/>
      <c r="L13" s="228"/>
      <c r="M13" s="229"/>
      <c r="N13" s="230" t="s">
        <v>815</v>
      </c>
      <c r="O13" s="231"/>
      <c r="P13" s="232" t="s">
        <v>633</v>
      </c>
      <c r="Q13" s="228"/>
      <c r="R13" s="228"/>
      <c r="S13" s="228"/>
      <c r="T13" s="228"/>
      <c r="U13" s="228"/>
      <c r="V13" s="228"/>
      <c r="W13" s="228"/>
      <c r="X13" s="228"/>
      <c r="Y13" s="228"/>
      <c r="Z13" s="15" t="s">
        <v>83</v>
      </c>
      <c r="AG13" s="131">
        <v>2020</v>
      </c>
      <c r="AH13" s="126" t="s">
        <v>855</v>
      </c>
      <c r="BA13" s="132"/>
      <c r="BB13" s="132"/>
    </row>
    <row r="14" spans="1:54" ht="15.75" thickBot="1">
      <c r="A14" s="261" t="s">
        <v>31</v>
      </c>
      <c r="B14" s="262"/>
      <c r="C14" s="262"/>
      <c r="D14" s="262"/>
      <c r="E14" s="262"/>
      <c r="F14" s="262"/>
      <c r="G14" s="262"/>
      <c r="H14" s="262"/>
      <c r="I14" s="262"/>
      <c r="J14" s="262"/>
      <c r="K14" s="262"/>
      <c r="L14" s="262"/>
      <c r="M14" s="262"/>
      <c r="N14" s="262"/>
      <c r="O14" s="262"/>
      <c r="P14" s="262"/>
      <c r="Q14" s="262"/>
      <c r="R14" s="262"/>
      <c r="S14" s="262"/>
      <c r="T14" s="262"/>
      <c r="U14" s="262"/>
      <c r="V14" s="262"/>
      <c r="W14" s="262"/>
      <c r="X14" s="263"/>
      <c r="Y14" s="264"/>
      <c r="AG14" s="131">
        <v>2021</v>
      </c>
      <c r="BA14" s="132"/>
      <c r="BB14" s="132"/>
    </row>
    <row r="15" spans="1:54" ht="26.25" customHeight="1" thickBot="1">
      <c r="A15" s="265" t="s">
        <v>24</v>
      </c>
      <c r="B15" s="267" t="s">
        <v>832</v>
      </c>
      <c r="C15" s="269" t="s">
        <v>30</v>
      </c>
      <c r="D15" s="269"/>
      <c r="E15" s="269"/>
      <c r="F15" s="269"/>
      <c r="G15" s="269"/>
      <c r="H15" s="269"/>
      <c r="I15" s="269"/>
      <c r="J15" s="269"/>
      <c r="K15" s="269"/>
      <c r="L15" s="269"/>
      <c r="M15" s="269"/>
      <c r="N15" s="269"/>
      <c r="O15" s="269"/>
      <c r="P15" s="269"/>
      <c r="Q15" s="269"/>
      <c r="R15" s="269"/>
      <c r="S15" s="269"/>
      <c r="T15" s="269"/>
      <c r="U15" s="269"/>
      <c r="V15" s="269"/>
      <c r="W15" s="267" t="s">
        <v>84</v>
      </c>
      <c r="X15" s="267"/>
      <c r="Y15" s="270" t="s">
        <v>53</v>
      </c>
      <c r="AG15" s="131">
        <v>2022</v>
      </c>
      <c r="BA15" s="132"/>
      <c r="BB15" s="132"/>
    </row>
    <row r="16" spans="1:54" ht="31.5" customHeight="1" thickBot="1">
      <c r="A16" s="266"/>
      <c r="B16" s="268"/>
      <c r="C16" s="272" t="s">
        <v>0</v>
      </c>
      <c r="D16" s="272" t="s">
        <v>1</v>
      </c>
      <c r="E16" s="272" t="s">
        <v>2</v>
      </c>
      <c r="F16" s="274" t="s">
        <v>28</v>
      </c>
      <c r="G16" s="275"/>
      <c r="H16" s="272" t="s">
        <v>845</v>
      </c>
      <c r="I16" s="274" t="s">
        <v>846</v>
      </c>
      <c r="J16" s="275"/>
      <c r="K16" s="272" t="s">
        <v>25</v>
      </c>
      <c r="L16" s="274" t="s">
        <v>29</v>
      </c>
      <c r="M16" s="283"/>
      <c r="N16" s="275"/>
      <c r="O16" s="268" t="s">
        <v>3</v>
      </c>
      <c r="P16" s="268"/>
      <c r="Q16" s="268"/>
      <c r="R16" s="268"/>
      <c r="S16" s="268"/>
      <c r="T16" s="268"/>
      <c r="U16" s="268" t="s">
        <v>833</v>
      </c>
      <c r="V16" s="268"/>
      <c r="W16" s="268" t="s">
        <v>27</v>
      </c>
      <c r="X16" s="268"/>
      <c r="Y16" s="271"/>
      <c r="AG16" s="131">
        <v>2023</v>
      </c>
      <c r="BA16" s="132"/>
      <c r="BB16" s="132"/>
    </row>
    <row r="17" spans="1:54" ht="22.5" customHeight="1" thickBot="1">
      <c r="A17" s="266"/>
      <c r="B17" s="268"/>
      <c r="C17" s="273"/>
      <c r="D17" s="273"/>
      <c r="E17" s="273"/>
      <c r="F17" s="276"/>
      <c r="G17" s="277"/>
      <c r="H17" s="267"/>
      <c r="I17" s="276"/>
      <c r="J17" s="277"/>
      <c r="K17" s="267"/>
      <c r="L17" s="276"/>
      <c r="M17" s="284"/>
      <c r="N17" s="277"/>
      <c r="O17" s="148">
        <v>2013</v>
      </c>
      <c r="P17" s="148">
        <v>2014</v>
      </c>
      <c r="Q17" s="148">
        <v>2015</v>
      </c>
      <c r="R17" s="148">
        <v>2015</v>
      </c>
      <c r="S17" s="148">
        <v>2016</v>
      </c>
      <c r="T17" s="148"/>
      <c r="U17" s="149" t="s">
        <v>834</v>
      </c>
      <c r="V17" s="149" t="s">
        <v>835</v>
      </c>
      <c r="W17" s="148" t="s">
        <v>836</v>
      </c>
      <c r="X17" s="148" t="s">
        <v>837</v>
      </c>
      <c r="Y17" s="269"/>
      <c r="AG17" s="131">
        <v>2024</v>
      </c>
      <c r="BA17" s="132"/>
      <c r="BB17" s="132"/>
    </row>
    <row r="18" spans="1:54" ht="17.25" customHeight="1" thickBot="1">
      <c r="A18" s="135" t="s">
        <v>8</v>
      </c>
      <c r="B18" s="154"/>
      <c r="C18" s="443"/>
      <c r="D18" s="443"/>
      <c r="E18" s="443"/>
      <c r="F18" s="280"/>
      <c r="G18" s="281"/>
      <c r="H18" s="445"/>
      <c r="I18" s="280"/>
      <c r="J18" s="281"/>
      <c r="K18" s="445"/>
      <c r="L18" s="280"/>
      <c r="M18" s="446"/>
      <c r="N18" s="281"/>
      <c r="O18" s="14"/>
      <c r="P18" s="171"/>
      <c r="Q18" s="171"/>
      <c r="R18" s="171"/>
      <c r="S18" s="171"/>
      <c r="T18" s="171"/>
      <c r="U18" s="177"/>
      <c r="V18" s="447"/>
      <c r="W18" s="481"/>
      <c r="X18" s="447"/>
      <c r="Y18" s="143"/>
      <c r="BA18" s="132"/>
      <c r="BB18" s="132"/>
    </row>
    <row r="19" spans="1:54" ht="15.75" thickBot="1">
      <c r="A19" s="135" t="s">
        <v>9</v>
      </c>
      <c r="B19" s="456" t="s">
        <v>329</v>
      </c>
      <c r="C19" s="14" t="s">
        <v>329</v>
      </c>
      <c r="D19" s="14" t="s">
        <v>329</v>
      </c>
      <c r="E19" s="14" t="s">
        <v>329</v>
      </c>
      <c r="F19" s="278" t="s">
        <v>329</v>
      </c>
      <c r="G19" s="279"/>
      <c r="H19" s="394"/>
      <c r="I19" s="280"/>
      <c r="J19" s="281"/>
      <c r="K19" s="394"/>
      <c r="L19" s="482"/>
      <c r="M19" s="483"/>
      <c r="N19" s="484"/>
      <c r="O19" s="14"/>
      <c r="P19" s="171"/>
      <c r="Q19" s="171"/>
      <c r="R19" s="171"/>
      <c r="S19" s="171"/>
      <c r="T19" s="171"/>
      <c r="U19" s="177"/>
      <c r="V19" s="447"/>
      <c r="W19" s="481"/>
      <c r="X19" s="447"/>
      <c r="Y19" s="143"/>
      <c r="BA19" s="132"/>
      <c r="BB19" s="132"/>
    </row>
    <row r="20" spans="1:54" ht="15.75" thickBot="1">
      <c r="A20" s="137" t="s">
        <v>1294</v>
      </c>
      <c r="B20" s="456" t="s">
        <v>329</v>
      </c>
      <c r="C20" s="14" t="s">
        <v>1295</v>
      </c>
      <c r="D20" s="14" t="s">
        <v>329</v>
      </c>
      <c r="E20" s="14" t="s">
        <v>1296</v>
      </c>
      <c r="F20" s="278" t="s">
        <v>329</v>
      </c>
      <c r="G20" s="279"/>
      <c r="H20" s="394"/>
      <c r="I20" s="280"/>
      <c r="J20" s="281"/>
      <c r="K20" s="394"/>
      <c r="L20" s="482"/>
      <c r="M20" s="483"/>
      <c r="N20" s="484"/>
      <c r="O20" s="14"/>
      <c r="P20" s="171"/>
      <c r="Q20" s="171"/>
      <c r="R20" s="171"/>
      <c r="S20" s="171"/>
      <c r="T20" s="172"/>
      <c r="U20" s="173"/>
      <c r="V20" s="447"/>
      <c r="W20" s="481"/>
      <c r="X20" s="447"/>
      <c r="Y20" s="143"/>
      <c r="BA20" s="132"/>
      <c r="BB20" s="132"/>
    </row>
    <row r="21" spans="1:54" ht="60.75" thickBot="1">
      <c r="A21" s="485" t="s">
        <v>1297</v>
      </c>
      <c r="B21" s="175" t="s">
        <v>1298</v>
      </c>
      <c r="C21" s="176" t="s">
        <v>1299</v>
      </c>
      <c r="D21" s="176" t="s">
        <v>1300</v>
      </c>
      <c r="E21" s="176" t="s">
        <v>1301</v>
      </c>
      <c r="F21" s="278" t="s">
        <v>77</v>
      </c>
      <c r="G21" s="279"/>
      <c r="H21" s="169" t="s">
        <v>74</v>
      </c>
      <c r="I21" s="280" t="s">
        <v>69</v>
      </c>
      <c r="J21" s="281"/>
      <c r="K21" s="169" t="s">
        <v>68</v>
      </c>
      <c r="L21" s="278" t="s">
        <v>76</v>
      </c>
      <c r="M21" s="282"/>
      <c r="N21" s="279"/>
      <c r="O21" s="14"/>
      <c r="P21" s="174">
        <v>120</v>
      </c>
      <c r="Q21" s="174"/>
      <c r="R21" s="174">
        <v>59</v>
      </c>
      <c r="S21" s="171"/>
      <c r="T21" s="172"/>
      <c r="U21" s="170">
        <v>1</v>
      </c>
      <c r="V21" s="447"/>
      <c r="W21" s="170">
        <v>1</v>
      </c>
      <c r="X21" s="447"/>
      <c r="Y21" s="143" t="s">
        <v>838</v>
      </c>
      <c r="BA21" s="132"/>
      <c r="BB21" s="132"/>
    </row>
    <row r="22" spans="1:54" ht="100.5" customHeight="1" thickBot="1">
      <c r="A22" s="485" t="s">
        <v>1302</v>
      </c>
      <c r="B22" s="404" t="s">
        <v>1303</v>
      </c>
      <c r="C22" s="176" t="s">
        <v>1304</v>
      </c>
      <c r="D22" s="176" t="s">
        <v>1305</v>
      </c>
      <c r="E22" s="176" t="s">
        <v>1306</v>
      </c>
      <c r="F22" s="278" t="s">
        <v>77</v>
      </c>
      <c r="G22" s="279"/>
      <c r="H22" s="169" t="s">
        <v>74</v>
      </c>
      <c r="I22" s="280" t="s">
        <v>69</v>
      </c>
      <c r="J22" s="281"/>
      <c r="K22" s="169" t="s">
        <v>68</v>
      </c>
      <c r="L22" s="278" t="s">
        <v>76</v>
      </c>
      <c r="M22" s="282"/>
      <c r="N22" s="279"/>
      <c r="O22" s="14"/>
      <c r="P22" s="174">
        <v>19</v>
      </c>
      <c r="Q22" s="174"/>
      <c r="R22" s="174">
        <v>27</v>
      </c>
      <c r="S22" s="171"/>
      <c r="T22" s="172"/>
      <c r="U22" s="170">
        <v>1</v>
      </c>
      <c r="V22" s="447"/>
      <c r="W22" s="170">
        <v>1</v>
      </c>
      <c r="X22" s="447"/>
      <c r="Y22" s="143" t="s">
        <v>838</v>
      </c>
      <c r="BA22" s="132"/>
      <c r="BB22" s="132"/>
    </row>
    <row r="23" spans="1:54" ht="118.5" customHeight="1" thickBot="1">
      <c r="A23" s="485" t="s">
        <v>1297</v>
      </c>
      <c r="B23" s="404" t="s">
        <v>1307</v>
      </c>
      <c r="C23" s="176" t="s">
        <v>1308</v>
      </c>
      <c r="D23" s="176" t="s">
        <v>1309</v>
      </c>
      <c r="E23" s="176" t="s">
        <v>1310</v>
      </c>
      <c r="F23" s="278" t="s">
        <v>77</v>
      </c>
      <c r="G23" s="279"/>
      <c r="H23" s="169" t="s">
        <v>74</v>
      </c>
      <c r="I23" s="280" t="s">
        <v>69</v>
      </c>
      <c r="J23" s="281"/>
      <c r="K23" s="169" t="s">
        <v>68</v>
      </c>
      <c r="L23" s="278" t="s">
        <v>76</v>
      </c>
      <c r="M23" s="282"/>
      <c r="N23" s="279"/>
      <c r="O23" s="14"/>
      <c r="P23" s="174">
        <v>290</v>
      </c>
      <c r="Q23" s="174"/>
      <c r="R23" s="174">
        <v>129</v>
      </c>
      <c r="S23" s="171"/>
      <c r="T23" s="172"/>
      <c r="U23" s="170">
        <v>1</v>
      </c>
      <c r="V23" s="447"/>
      <c r="W23" s="170">
        <v>1</v>
      </c>
      <c r="X23" s="447"/>
      <c r="Y23" s="143" t="s">
        <v>838</v>
      </c>
      <c r="BA23" s="132"/>
      <c r="BB23" s="132"/>
    </row>
    <row r="24" spans="1:54" ht="164.25" customHeight="1" thickBot="1">
      <c r="A24" s="485" t="s">
        <v>1297</v>
      </c>
      <c r="B24" s="176" t="s">
        <v>1311</v>
      </c>
      <c r="C24" s="176" t="s">
        <v>1312</v>
      </c>
      <c r="D24" s="176" t="s">
        <v>1313</v>
      </c>
      <c r="E24" s="176" t="s">
        <v>1314</v>
      </c>
      <c r="F24" s="486" t="s">
        <v>1315</v>
      </c>
      <c r="G24" s="487"/>
      <c r="H24" s="394" t="s">
        <v>74</v>
      </c>
      <c r="I24" s="280" t="s">
        <v>69</v>
      </c>
      <c r="J24" s="281"/>
      <c r="K24" s="394" t="s">
        <v>68</v>
      </c>
      <c r="L24" s="482" t="s">
        <v>76</v>
      </c>
      <c r="M24" s="483"/>
      <c r="N24" s="484"/>
      <c r="O24" s="14"/>
      <c r="P24" s="174">
        <v>92</v>
      </c>
      <c r="Q24" s="174">
        <v>120</v>
      </c>
      <c r="R24" s="174"/>
      <c r="S24" s="488"/>
      <c r="T24" s="488"/>
      <c r="U24" s="174">
        <v>120</v>
      </c>
      <c r="V24" s="447"/>
      <c r="W24" s="170">
        <v>1</v>
      </c>
      <c r="X24" s="447"/>
      <c r="Y24" s="143" t="s">
        <v>838</v>
      </c>
      <c r="BA24" s="132"/>
      <c r="BB24" s="132"/>
    </row>
    <row r="25" spans="1:54" ht="108.75" customHeight="1" thickBot="1">
      <c r="A25" s="400" t="s">
        <v>1316</v>
      </c>
      <c r="B25" s="176" t="s">
        <v>1317</v>
      </c>
      <c r="C25" s="176" t="s">
        <v>1318</v>
      </c>
      <c r="D25" s="176" t="s">
        <v>1318</v>
      </c>
      <c r="E25" s="176" t="s">
        <v>1319</v>
      </c>
      <c r="F25" s="486" t="s">
        <v>77</v>
      </c>
      <c r="G25" s="487"/>
      <c r="H25" s="394" t="s">
        <v>74</v>
      </c>
      <c r="I25" s="280" t="s">
        <v>69</v>
      </c>
      <c r="J25" s="281"/>
      <c r="K25" s="394" t="s">
        <v>68</v>
      </c>
      <c r="L25" s="482" t="s">
        <v>76</v>
      </c>
      <c r="M25" s="483"/>
      <c r="N25" s="484"/>
      <c r="O25" s="14"/>
      <c r="P25" s="174">
        <v>95</v>
      </c>
      <c r="Q25" s="174"/>
      <c r="R25" s="174">
        <v>107</v>
      </c>
      <c r="S25" s="171"/>
      <c r="T25" s="172"/>
      <c r="U25" s="173">
        <v>1</v>
      </c>
      <c r="V25" s="447"/>
      <c r="W25" s="481"/>
      <c r="X25" s="447"/>
      <c r="Y25" s="143" t="s">
        <v>838</v>
      </c>
      <c r="BA25" s="132"/>
      <c r="BB25" s="132"/>
    </row>
    <row r="26" spans="1:54" ht="123.75" customHeight="1" thickBot="1">
      <c r="A26" s="406"/>
      <c r="B26" s="175" t="s">
        <v>1320</v>
      </c>
      <c r="C26" s="176" t="s">
        <v>1321</v>
      </c>
      <c r="D26" s="176" t="s">
        <v>1322</v>
      </c>
      <c r="E26" s="176" t="s">
        <v>1323</v>
      </c>
      <c r="F26" s="486" t="s">
        <v>77</v>
      </c>
      <c r="G26" s="487"/>
      <c r="H26" s="394" t="s">
        <v>74</v>
      </c>
      <c r="I26" s="280" t="s">
        <v>69</v>
      </c>
      <c r="J26" s="281"/>
      <c r="K26" s="394" t="s">
        <v>68</v>
      </c>
      <c r="L26" s="482" t="s">
        <v>76</v>
      </c>
      <c r="M26" s="483"/>
      <c r="N26" s="484"/>
      <c r="O26" s="14"/>
      <c r="P26" s="174">
        <v>177</v>
      </c>
      <c r="Q26" s="174"/>
      <c r="R26" s="174">
        <v>107</v>
      </c>
      <c r="S26" s="171"/>
      <c r="T26" s="172"/>
      <c r="U26" s="170">
        <v>1</v>
      </c>
      <c r="V26" s="447"/>
      <c r="W26" s="170">
        <v>1</v>
      </c>
      <c r="X26" s="447"/>
      <c r="Y26" s="143" t="s">
        <v>838</v>
      </c>
      <c r="BA26" s="132"/>
      <c r="BB26" s="132"/>
    </row>
    <row r="27" spans="1:54" ht="108" customHeight="1" thickBot="1">
      <c r="A27" s="400" t="s">
        <v>1316</v>
      </c>
      <c r="B27" s="175" t="s">
        <v>1324</v>
      </c>
      <c r="C27" s="176" t="s">
        <v>1325</v>
      </c>
      <c r="D27" s="176" t="s">
        <v>1326</v>
      </c>
      <c r="E27" s="176" t="s">
        <v>1327</v>
      </c>
      <c r="F27" s="486" t="s">
        <v>77</v>
      </c>
      <c r="G27" s="487"/>
      <c r="H27" s="394" t="s">
        <v>74</v>
      </c>
      <c r="I27" s="280" t="s">
        <v>69</v>
      </c>
      <c r="J27" s="281"/>
      <c r="K27" s="394" t="s">
        <v>68</v>
      </c>
      <c r="L27" s="482" t="s">
        <v>76</v>
      </c>
      <c r="M27" s="483"/>
      <c r="N27" s="484"/>
      <c r="O27" s="14"/>
      <c r="P27" s="174">
        <v>672</v>
      </c>
      <c r="Q27" s="174"/>
      <c r="R27" s="174">
        <v>129</v>
      </c>
      <c r="S27" s="171"/>
      <c r="T27" s="172"/>
      <c r="U27" s="170">
        <v>1</v>
      </c>
      <c r="V27" s="447"/>
      <c r="W27" s="170">
        <v>1</v>
      </c>
      <c r="X27" s="447"/>
      <c r="Y27" s="143" t="s">
        <v>838</v>
      </c>
      <c r="BA27" s="132"/>
      <c r="BB27" s="132"/>
    </row>
    <row r="28" spans="1:54" ht="124.5" customHeight="1" thickBot="1">
      <c r="A28" s="406"/>
      <c r="B28" s="175" t="s">
        <v>1328</v>
      </c>
      <c r="C28" s="176" t="s">
        <v>1329</v>
      </c>
      <c r="D28" s="176" t="s">
        <v>1330</v>
      </c>
      <c r="E28" s="176" t="s">
        <v>1331</v>
      </c>
      <c r="F28" s="486" t="s">
        <v>1332</v>
      </c>
      <c r="G28" s="487"/>
      <c r="H28" s="394" t="s">
        <v>74</v>
      </c>
      <c r="I28" s="280" t="s">
        <v>69</v>
      </c>
      <c r="J28" s="281"/>
      <c r="K28" s="394" t="s">
        <v>68</v>
      </c>
      <c r="L28" s="482" t="s">
        <v>76</v>
      </c>
      <c r="M28" s="483"/>
      <c r="N28" s="484"/>
      <c r="O28" s="14"/>
      <c r="P28" s="174" t="s">
        <v>1060</v>
      </c>
      <c r="Q28" s="174">
        <v>5</v>
      </c>
      <c r="R28" s="174" t="s">
        <v>1060</v>
      </c>
      <c r="S28" s="174">
        <v>2</v>
      </c>
      <c r="T28" s="174"/>
      <c r="U28" s="174">
        <v>5</v>
      </c>
      <c r="V28" s="447"/>
      <c r="W28" s="170">
        <v>1</v>
      </c>
      <c r="X28" s="447"/>
      <c r="Y28" s="143" t="s">
        <v>838</v>
      </c>
      <c r="BA28" s="132"/>
      <c r="BB28" s="132"/>
    </row>
    <row r="29" spans="1:54" ht="48.75" customHeight="1" thickBot="1">
      <c r="A29" s="400" t="s">
        <v>1316</v>
      </c>
      <c r="B29" s="175" t="s">
        <v>1333</v>
      </c>
      <c r="C29" s="176" t="s">
        <v>1334</v>
      </c>
      <c r="D29" s="176" t="s">
        <v>1335</v>
      </c>
      <c r="E29" s="176" t="s">
        <v>1336</v>
      </c>
      <c r="F29" s="486" t="s">
        <v>77</v>
      </c>
      <c r="G29" s="487"/>
      <c r="H29" s="394" t="s">
        <v>74</v>
      </c>
      <c r="I29" s="280" t="s">
        <v>69</v>
      </c>
      <c r="J29" s="281"/>
      <c r="K29" s="394" t="s">
        <v>68</v>
      </c>
      <c r="L29" s="482" t="s">
        <v>76</v>
      </c>
      <c r="M29" s="483"/>
      <c r="N29" s="484"/>
      <c r="O29" s="14"/>
      <c r="P29" s="174">
        <v>161</v>
      </c>
      <c r="Q29" s="174"/>
      <c r="R29" s="174">
        <v>98</v>
      </c>
      <c r="S29" s="171"/>
      <c r="T29" s="172"/>
      <c r="U29" s="170">
        <v>1</v>
      </c>
      <c r="V29" s="447"/>
      <c r="W29" s="170">
        <v>1</v>
      </c>
      <c r="X29" s="447"/>
      <c r="Y29" s="143" t="s">
        <v>838</v>
      </c>
      <c r="BA29" s="132"/>
      <c r="BB29" s="132"/>
    </row>
    <row r="30" spans="1:54" ht="78.75" customHeight="1" thickBot="1">
      <c r="A30" s="406"/>
      <c r="B30" s="175" t="s">
        <v>1337</v>
      </c>
      <c r="C30" s="176" t="s">
        <v>1338</v>
      </c>
      <c r="D30" s="176" t="s">
        <v>1339</v>
      </c>
      <c r="E30" s="176" t="s">
        <v>1340</v>
      </c>
      <c r="F30" s="486" t="s">
        <v>77</v>
      </c>
      <c r="G30" s="487"/>
      <c r="H30" s="394" t="s">
        <v>74</v>
      </c>
      <c r="I30" s="280" t="s">
        <v>69</v>
      </c>
      <c r="J30" s="281"/>
      <c r="K30" s="394" t="s">
        <v>68</v>
      </c>
      <c r="L30" s="482" t="s">
        <v>76</v>
      </c>
      <c r="M30" s="483"/>
      <c r="N30" s="484"/>
      <c r="O30" s="14"/>
      <c r="P30" s="174">
        <v>666</v>
      </c>
      <c r="Q30" s="174"/>
      <c r="R30" s="174">
        <v>702</v>
      </c>
      <c r="S30" s="171"/>
      <c r="T30" s="172"/>
      <c r="U30" s="170">
        <v>1</v>
      </c>
      <c r="V30" s="447"/>
      <c r="W30" s="170">
        <v>1</v>
      </c>
      <c r="X30" s="447"/>
      <c r="Y30" s="143" t="s">
        <v>838</v>
      </c>
      <c r="BA30" s="132"/>
      <c r="BB30" s="132"/>
    </row>
    <row r="31" spans="1:54" ht="60.75" thickBot="1">
      <c r="A31" s="406"/>
      <c r="B31" s="175" t="s">
        <v>1341</v>
      </c>
      <c r="C31" s="176" t="s">
        <v>1342</v>
      </c>
      <c r="D31" s="176" t="s">
        <v>1343</v>
      </c>
      <c r="E31" s="176" t="s">
        <v>1344</v>
      </c>
      <c r="F31" s="486" t="s">
        <v>77</v>
      </c>
      <c r="G31" s="487"/>
      <c r="H31" s="394" t="s">
        <v>74</v>
      </c>
      <c r="I31" s="280" t="s">
        <v>69</v>
      </c>
      <c r="J31" s="281"/>
      <c r="K31" s="394" t="s">
        <v>68</v>
      </c>
      <c r="L31" s="482" t="s">
        <v>76</v>
      </c>
      <c r="M31" s="483"/>
      <c r="N31" s="484"/>
      <c r="O31" s="14"/>
      <c r="P31" s="174">
        <v>68</v>
      </c>
      <c r="Q31" s="174"/>
      <c r="R31" s="174">
        <v>126</v>
      </c>
      <c r="S31" s="171"/>
      <c r="T31" s="172"/>
      <c r="U31" s="170">
        <v>1</v>
      </c>
      <c r="V31" s="447"/>
      <c r="W31" s="170">
        <v>1</v>
      </c>
      <c r="X31" s="447"/>
      <c r="Y31" s="143" t="s">
        <v>838</v>
      </c>
      <c r="BA31" s="132"/>
      <c r="BB31" s="132"/>
    </row>
    <row r="32" spans="1:54" ht="84.75" thickBot="1">
      <c r="A32" s="402"/>
      <c r="B32" s="175" t="s">
        <v>1345</v>
      </c>
      <c r="C32" s="176" t="s">
        <v>1346</v>
      </c>
      <c r="D32" s="176" t="s">
        <v>1347</v>
      </c>
      <c r="E32" s="176" t="s">
        <v>1348</v>
      </c>
      <c r="F32" s="486" t="s">
        <v>77</v>
      </c>
      <c r="G32" s="487"/>
      <c r="H32" s="394" t="s">
        <v>74</v>
      </c>
      <c r="I32" s="280" t="s">
        <v>69</v>
      </c>
      <c r="J32" s="281"/>
      <c r="K32" s="394" t="s">
        <v>68</v>
      </c>
      <c r="L32" s="482" t="s">
        <v>76</v>
      </c>
      <c r="M32" s="483"/>
      <c r="N32" s="484"/>
      <c r="O32" s="14"/>
      <c r="P32" s="174">
        <v>100</v>
      </c>
      <c r="Q32" s="174"/>
      <c r="R32" s="174">
        <v>103</v>
      </c>
      <c r="S32" s="171"/>
      <c r="T32" s="172"/>
      <c r="U32" s="170">
        <v>1</v>
      </c>
      <c r="V32" s="447"/>
      <c r="W32" s="170">
        <v>1</v>
      </c>
      <c r="X32" s="447"/>
      <c r="Y32" s="143" t="s">
        <v>838</v>
      </c>
      <c r="BA32" s="132"/>
      <c r="BB32" s="132"/>
    </row>
    <row r="33" spans="1:54" ht="60.75" thickBot="1">
      <c r="A33" s="400" t="s">
        <v>1297</v>
      </c>
      <c r="B33" s="489" t="s">
        <v>1349</v>
      </c>
      <c r="C33" s="176" t="s">
        <v>1350</v>
      </c>
      <c r="D33" s="176" t="s">
        <v>1351</v>
      </c>
      <c r="E33" s="176" t="s">
        <v>1352</v>
      </c>
      <c r="F33" s="486" t="s">
        <v>1353</v>
      </c>
      <c r="G33" s="487"/>
      <c r="H33" s="394" t="s">
        <v>73</v>
      </c>
      <c r="I33" s="280" t="s">
        <v>70</v>
      </c>
      <c r="J33" s="281"/>
      <c r="K33" s="394" t="s">
        <v>68</v>
      </c>
      <c r="L33" s="482" t="s">
        <v>75</v>
      </c>
      <c r="M33" s="483"/>
      <c r="N33" s="484"/>
      <c r="O33" s="14"/>
      <c r="P33" s="174">
        <v>200</v>
      </c>
      <c r="Q33" s="174">
        <v>200</v>
      </c>
      <c r="R33" s="174">
        <v>200</v>
      </c>
      <c r="S33" s="174">
        <v>200</v>
      </c>
      <c r="T33" s="490"/>
      <c r="U33" s="179">
        <v>200</v>
      </c>
      <c r="V33" s="447"/>
      <c r="W33" s="170">
        <v>1</v>
      </c>
      <c r="X33" s="447"/>
      <c r="Y33" s="143" t="s">
        <v>838</v>
      </c>
      <c r="BA33" s="132"/>
      <c r="BB33" s="132"/>
    </row>
    <row r="34" spans="1:54" ht="36.75" thickBot="1">
      <c r="A34" s="406"/>
      <c r="B34" s="489" t="s">
        <v>1354</v>
      </c>
      <c r="C34" s="176" t="s">
        <v>1355</v>
      </c>
      <c r="D34" s="176" t="s">
        <v>1356</v>
      </c>
      <c r="E34" s="176" t="s">
        <v>1357</v>
      </c>
      <c r="F34" s="486" t="s">
        <v>1358</v>
      </c>
      <c r="G34" s="487"/>
      <c r="H34" s="394" t="s">
        <v>73</v>
      </c>
      <c r="I34" s="280" t="s">
        <v>69</v>
      </c>
      <c r="J34" s="281"/>
      <c r="K34" s="394" t="s">
        <v>68</v>
      </c>
      <c r="L34" s="482" t="s">
        <v>67</v>
      </c>
      <c r="M34" s="483"/>
      <c r="N34" s="484"/>
      <c r="O34" s="14"/>
      <c r="P34" s="174">
        <v>120</v>
      </c>
      <c r="Q34" s="174"/>
      <c r="R34" s="174">
        <v>130</v>
      </c>
      <c r="S34" s="174">
        <v>140</v>
      </c>
      <c r="T34" s="490"/>
      <c r="U34" s="179">
        <v>140</v>
      </c>
      <c r="V34" s="447"/>
      <c r="W34" s="170">
        <v>1</v>
      </c>
      <c r="X34" s="447"/>
      <c r="Y34" s="143" t="s">
        <v>838</v>
      </c>
      <c r="BA34" s="132"/>
      <c r="BB34" s="132"/>
    </row>
    <row r="35" spans="1:54" ht="60.75" thickBot="1">
      <c r="A35" s="406"/>
      <c r="B35" s="489" t="s">
        <v>1359</v>
      </c>
      <c r="C35" s="176" t="s">
        <v>1360</v>
      </c>
      <c r="D35" s="176" t="s">
        <v>1361</v>
      </c>
      <c r="E35" s="176" t="s">
        <v>1362</v>
      </c>
      <c r="F35" s="486" t="s">
        <v>1363</v>
      </c>
      <c r="G35" s="487"/>
      <c r="H35" s="394" t="s">
        <v>73</v>
      </c>
      <c r="I35" s="280" t="s">
        <v>69</v>
      </c>
      <c r="J35" s="281"/>
      <c r="K35" s="394" t="s">
        <v>68</v>
      </c>
      <c r="L35" s="482" t="s">
        <v>67</v>
      </c>
      <c r="M35" s="483"/>
      <c r="N35" s="484"/>
      <c r="O35" s="14"/>
      <c r="P35" s="174">
        <v>5000</v>
      </c>
      <c r="Q35" s="174"/>
      <c r="R35" s="174">
        <v>5500</v>
      </c>
      <c r="S35" s="174">
        <v>6000</v>
      </c>
      <c r="T35" s="490"/>
      <c r="U35" s="490">
        <v>6000</v>
      </c>
      <c r="V35" s="447"/>
      <c r="W35" s="170">
        <v>1</v>
      </c>
      <c r="X35" s="447"/>
      <c r="Y35" s="143" t="s">
        <v>838</v>
      </c>
      <c r="BA35" s="132"/>
      <c r="BB35" s="132"/>
    </row>
    <row r="36" spans="1:54" ht="63.75" customHeight="1" thickBot="1">
      <c r="A36" s="402"/>
      <c r="B36" s="491" t="s">
        <v>1364</v>
      </c>
      <c r="C36" s="176" t="s">
        <v>1365</v>
      </c>
      <c r="D36" s="176" t="s">
        <v>1366</v>
      </c>
      <c r="E36" s="176" t="s">
        <v>1367</v>
      </c>
      <c r="F36" s="492" t="s">
        <v>1368</v>
      </c>
      <c r="G36" s="493"/>
      <c r="H36" s="394" t="s">
        <v>73</v>
      </c>
      <c r="I36" s="280" t="s">
        <v>69</v>
      </c>
      <c r="J36" s="281"/>
      <c r="K36" s="394" t="s">
        <v>68</v>
      </c>
      <c r="L36" s="482" t="s">
        <v>67</v>
      </c>
      <c r="M36" s="483"/>
      <c r="N36" s="484"/>
      <c r="O36" s="14"/>
      <c r="P36" s="174">
        <v>65000</v>
      </c>
      <c r="Q36" s="174"/>
      <c r="R36" s="174">
        <v>67000</v>
      </c>
      <c r="S36" s="174">
        <v>68000</v>
      </c>
      <c r="T36" s="490"/>
      <c r="U36" s="490">
        <v>68000</v>
      </c>
      <c r="V36" s="447"/>
      <c r="W36" s="170">
        <v>1</v>
      </c>
      <c r="X36" s="447"/>
      <c r="Y36" s="143" t="s">
        <v>838</v>
      </c>
      <c r="BA36" s="132"/>
      <c r="BB36" s="132"/>
    </row>
    <row r="37" spans="1:54" ht="144.75" thickBot="1">
      <c r="A37" s="400" t="s">
        <v>1316</v>
      </c>
      <c r="B37" s="494" t="s">
        <v>1369</v>
      </c>
      <c r="C37" s="495" t="s">
        <v>1370</v>
      </c>
      <c r="D37" s="176" t="s">
        <v>1371</v>
      </c>
      <c r="E37" s="176" t="s">
        <v>1372</v>
      </c>
      <c r="F37" s="492" t="s">
        <v>77</v>
      </c>
      <c r="G37" s="493"/>
      <c r="H37" s="394" t="s">
        <v>74</v>
      </c>
      <c r="I37" s="280" t="s">
        <v>69</v>
      </c>
      <c r="J37" s="281"/>
      <c r="K37" s="394" t="s">
        <v>68</v>
      </c>
      <c r="L37" s="482" t="s">
        <v>26</v>
      </c>
      <c r="M37" s="483"/>
      <c r="N37" s="484"/>
      <c r="O37" s="14"/>
      <c r="P37" s="174">
        <v>45</v>
      </c>
      <c r="Q37" s="174"/>
      <c r="R37" s="174">
        <v>70</v>
      </c>
      <c r="S37" s="174">
        <v>50</v>
      </c>
      <c r="T37" s="490"/>
      <c r="U37" s="178">
        <v>1</v>
      </c>
      <c r="V37" s="447"/>
      <c r="W37" s="170">
        <v>1</v>
      </c>
      <c r="X37" s="447"/>
      <c r="Y37" s="143" t="s">
        <v>838</v>
      </c>
      <c r="BA37" s="132"/>
      <c r="BB37" s="132"/>
    </row>
    <row r="38" spans="1:54" ht="156.75" thickBot="1">
      <c r="A38" s="402"/>
      <c r="B38" s="494" t="s">
        <v>1373</v>
      </c>
      <c r="C38" s="495" t="s">
        <v>1374</v>
      </c>
      <c r="D38" s="176" t="s">
        <v>1375</v>
      </c>
      <c r="E38" s="176" t="s">
        <v>1376</v>
      </c>
      <c r="F38" s="492" t="s">
        <v>1377</v>
      </c>
      <c r="G38" s="493"/>
      <c r="H38" s="394" t="s">
        <v>74</v>
      </c>
      <c r="I38" s="280" t="s">
        <v>69</v>
      </c>
      <c r="J38" s="281"/>
      <c r="K38" s="394" t="s">
        <v>68</v>
      </c>
      <c r="L38" s="482" t="s">
        <v>76</v>
      </c>
      <c r="M38" s="483"/>
      <c r="N38" s="484"/>
      <c r="O38" s="14"/>
      <c r="P38" s="174">
        <v>14</v>
      </c>
      <c r="Q38" s="174"/>
      <c r="R38" s="174">
        <v>11</v>
      </c>
      <c r="S38" s="174">
        <v>75</v>
      </c>
      <c r="T38" s="490"/>
      <c r="U38" s="490">
        <v>75</v>
      </c>
      <c r="V38" s="447"/>
      <c r="W38" s="170">
        <v>1</v>
      </c>
      <c r="X38" s="447"/>
      <c r="Y38" s="143" t="s">
        <v>838</v>
      </c>
      <c r="BA38" s="132"/>
      <c r="BB38" s="132"/>
    </row>
    <row r="39" spans="1:54" ht="108.75" thickBot="1">
      <c r="A39" s="400" t="s">
        <v>1378</v>
      </c>
      <c r="B39" s="494" t="s">
        <v>1379</v>
      </c>
      <c r="C39" s="495" t="s">
        <v>1380</v>
      </c>
      <c r="D39" s="176" t="s">
        <v>1381</v>
      </c>
      <c r="E39" s="176" t="s">
        <v>1382</v>
      </c>
      <c r="F39" s="492" t="s">
        <v>77</v>
      </c>
      <c r="G39" s="493"/>
      <c r="H39" s="394" t="s">
        <v>74</v>
      </c>
      <c r="I39" s="280" t="s">
        <v>69</v>
      </c>
      <c r="J39" s="281"/>
      <c r="K39" s="394" t="s">
        <v>68</v>
      </c>
      <c r="L39" s="482" t="s">
        <v>26</v>
      </c>
      <c r="M39" s="483"/>
      <c r="N39" s="484"/>
      <c r="O39" s="14"/>
      <c r="P39" s="174">
        <v>22</v>
      </c>
      <c r="Q39" s="174"/>
      <c r="R39" s="174">
        <v>42</v>
      </c>
      <c r="S39" s="178"/>
      <c r="T39" s="490"/>
      <c r="U39" s="178">
        <v>1</v>
      </c>
      <c r="V39" s="447"/>
      <c r="W39" s="170">
        <v>1</v>
      </c>
      <c r="X39" s="447"/>
      <c r="Y39" s="143" t="s">
        <v>838</v>
      </c>
      <c r="BA39" s="132"/>
      <c r="BB39" s="132"/>
    </row>
    <row r="40" spans="1:54" ht="48.75" customHeight="1" thickBot="1">
      <c r="A40" s="406"/>
      <c r="B40" s="494" t="s">
        <v>1383</v>
      </c>
      <c r="C40" s="495" t="s">
        <v>1384</v>
      </c>
      <c r="D40" s="176" t="s">
        <v>1385</v>
      </c>
      <c r="E40" s="176" t="s">
        <v>1386</v>
      </c>
      <c r="F40" s="492" t="s">
        <v>1387</v>
      </c>
      <c r="G40" s="493"/>
      <c r="H40" s="394" t="s">
        <v>74</v>
      </c>
      <c r="I40" s="280" t="s">
        <v>70</v>
      </c>
      <c r="J40" s="281"/>
      <c r="K40" s="394" t="s">
        <v>68</v>
      </c>
      <c r="L40" s="482" t="s">
        <v>76</v>
      </c>
      <c r="M40" s="483"/>
      <c r="N40" s="484"/>
      <c r="O40" s="14"/>
      <c r="P40" s="174">
        <v>7</v>
      </c>
      <c r="Q40" s="174"/>
      <c r="R40" s="174">
        <v>4</v>
      </c>
      <c r="S40" s="180">
        <v>4</v>
      </c>
      <c r="T40" s="490"/>
      <c r="U40" s="180">
        <v>6</v>
      </c>
      <c r="V40" s="447"/>
      <c r="W40" s="170">
        <v>1</v>
      </c>
      <c r="X40" s="447"/>
      <c r="Y40" s="143" t="s">
        <v>838</v>
      </c>
      <c r="BA40" s="132"/>
      <c r="BB40" s="132"/>
    </row>
    <row r="41" spans="1:54" ht="96.75" thickBot="1">
      <c r="A41" s="406"/>
      <c r="B41" s="494" t="s">
        <v>1388</v>
      </c>
      <c r="C41" s="495" t="s">
        <v>1389</v>
      </c>
      <c r="D41" s="176" t="s">
        <v>1390</v>
      </c>
      <c r="E41" s="176" t="s">
        <v>1391</v>
      </c>
      <c r="F41" s="492" t="s">
        <v>1392</v>
      </c>
      <c r="G41" s="493"/>
      <c r="H41" s="394" t="s">
        <v>74</v>
      </c>
      <c r="I41" s="280" t="s">
        <v>69</v>
      </c>
      <c r="J41" s="281"/>
      <c r="K41" s="394" t="s">
        <v>68</v>
      </c>
      <c r="L41" s="482" t="s">
        <v>76</v>
      </c>
      <c r="M41" s="483"/>
      <c r="N41" s="484" t="s">
        <v>76</v>
      </c>
      <c r="O41" s="14"/>
      <c r="P41" s="174">
        <v>1</v>
      </c>
      <c r="Q41" s="174"/>
      <c r="R41" s="174">
        <v>1</v>
      </c>
      <c r="S41" s="180">
        <v>1</v>
      </c>
      <c r="T41" s="490"/>
      <c r="U41" s="180">
        <v>1</v>
      </c>
      <c r="V41" s="447"/>
      <c r="W41" s="170">
        <v>1</v>
      </c>
      <c r="X41" s="447"/>
      <c r="Y41" s="143" t="s">
        <v>838</v>
      </c>
      <c r="BA41" s="132"/>
      <c r="BB41" s="132"/>
    </row>
    <row r="42" spans="1:54" ht="108.75" thickBot="1">
      <c r="A42" s="406"/>
      <c r="B42" s="494" t="s">
        <v>1393</v>
      </c>
      <c r="C42" s="495" t="s">
        <v>1394</v>
      </c>
      <c r="D42" s="176" t="s">
        <v>1395</v>
      </c>
      <c r="E42" s="176" t="s">
        <v>1396</v>
      </c>
      <c r="F42" s="492" t="s">
        <v>1397</v>
      </c>
      <c r="G42" s="493"/>
      <c r="H42" s="394" t="s">
        <v>74</v>
      </c>
      <c r="I42" s="280" t="s">
        <v>69</v>
      </c>
      <c r="J42" s="281"/>
      <c r="K42" s="394" t="s">
        <v>68</v>
      </c>
      <c r="L42" s="482" t="s">
        <v>76</v>
      </c>
      <c r="M42" s="483"/>
      <c r="N42" s="484" t="s">
        <v>76</v>
      </c>
      <c r="O42" s="14"/>
      <c r="P42" s="174"/>
      <c r="Q42" s="174"/>
      <c r="R42" s="174"/>
      <c r="S42" s="180">
        <v>11</v>
      </c>
      <c r="T42" s="490"/>
      <c r="U42" s="180">
        <v>13</v>
      </c>
      <c r="V42" s="447"/>
      <c r="W42" s="170">
        <v>1</v>
      </c>
      <c r="X42" s="447"/>
      <c r="Y42" s="143" t="s">
        <v>838</v>
      </c>
      <c r="BA42" s="132"/>
      <c r="BB42" s="132"/>
    </row>
    <row r="43" spans="1:54" ht="72.75" thickBot="1">
      <c r="A43" s="402"/>
      <c r="B43" s="494" t="s">
        <v>1398</v>
      </c>
      <c r="C43" s="495" t="s">
        <v>1399</v>
      </c>
      <c r="D43" s="176" t="s">
        <v>1400</v>
      </c>
      <c r="E43" s="176" t="s">
        <v>1401</v>
      </c>
      <c r="F43" s="492" t="s">
        <v>77</v>
      </c>
      <c r="G43" s="493"/>
      <c r="H43" s="394" t="s">
        <v>74</v>
      </c>
      <c r="I43" s="280" t="s">
        <v>69</v>
      </c>
      <c r="J43" s="281"/>
      <c r="K43" s="394" t="s">
        <v>68</v>
      </c>
      <c r="L43" s="482" t="s">
        <v>76</v>
      </c>
      <c r="M43" s="483"/>
      <c r="N43" s="484"/>
      <c r="O43" s="14"/>
      <c r="P43" s="174">
        <v>77039</v>
      </c>
      <c r="Q43" s="174"/>
      <c r="R43" s="174">
        <v>77283</v>
      </c>
      <c r="S43" s="174">
        <v>77283</v>
      </c>
      <c r="T43" s="490"/>
      <c r="U43" s="178">
        <v>1</v>
      </c>
      <c r="V43" s="447"/>
      <c r="W43" s="170">
        <v>1</v>
      </c>
      <c r="X43" s="447"/>
      <c r="Y43" s="143" t="s">
        <v>838</v>
      </c>
      <c r="BA43" s="132"/>
      <c r="BB43" s="132"/>
    </row>
    <row r="44" spans="1:54" ht="24" customHeight="1" thickBot="1">
      <c r="A44" s="422" t="s">
        <v>1160</v>
      </c>
      <c r="B44" s="422"/>
      <c r="C44" s="285"/>
      <c r="D44" s="285"/>
      <c r="E44" s="285"/>
      <c r="F44" s="285"/>
      <c r="G44" s="285"/>
      <c r="H44" s="285"/>
      <c r="I44" s="285"/>
      <c r="J44" s="285"/>
      <c r="K44" s="285"/>
      <c r="L44" s="285"/>
      <c r="M44" s="285"/>
      <c r="N44" s="285"/>
      <c r="O44" s="285"/>
      <c r="P44" s="285"/>
      <c r="Q44" s="285"/>
      <c r="R44" s="285"/>
      <c r="S44" s="285"/>
      <c r="T44" s="285"/>
      <c r="U44" s="285"/>
      <c r="V44" s="285"/>
      <c r="W44" s="285"/>
      <c r="X44" s="285"/>
      <c r="Y44" s="285"/>
      <c r="BA44" s="132"/>
      <c r="BB44" s="132"/>
    </row>
    <row r="45" spans="1:54" ht="18.75" customHeight="1" thickBot="1">
      <c r="A45" s="285" t="s">
        <v>41</v>
      </c>
      <c r="B45" s="285"/>
      <c r="C45" s="285"/>
      <c r="D45" s="285"/>
      <c r="E45" s="285"/>
      <c r="F45" s="285"/>
      <c r="G45" s="285"/>
      <c r="H45" s="285"/>
      <c r="I45" s="285"/>
      <c r="J45" s="285"/>
      <c r="K45" s="285" t="s">
        <v>85</v>
      </c>
      <c r="L45" s="285"/>
      <c r="M45" s="285"/>
      <c r="N45" s="285"/>
      <c r="O45" s="285"/>
      <c r="P45" s="285"/>
      <c r="Q45" s="285"/>
      <c r="R45" s="285"/>
      <c r="S45" s="285"/>
      <c r="T45" s="285"/>
      <c r="U45" s="285"/>
      <c r="V45" s="285"/>
      <c r="W45" s="285"/>
      <c r="X45" s="285"/>
      <c r="Y45" s="285"/>
      <c r="BA45" s="132"/>
      <c r="BB45" s="132"/>
    </row>
    <row r="46" spans="1:54" ht="22.5" customHeight="1" thickBot="1">
      <c r="A46" s="285" t="s">
        <v>47</v>
      </c>
      <c r="B46" s="285"/>
      <c r="C46" s="285"/>
      <c r="D46" s="285"/>
      <c r="E46" s="285"/>
      <c r="F46" s="285" t="s">
        <v>48</v>
      </c>
      <c r="G46" s="285"/>
      <c r="H46" s="285"/>
      <c r="I46" s="285"/>
      <c r="J46" s="285"/>
      <c r="K46" s="286" t="s">
        <v>820</v>
      </c>
      <c r="L46" s="287" t="s">
        <v>824</v>
      </c>
      <c r="M46" s="288"/>
      <c r="N46" s="288"/>
      <c r="O46" s="288"/>
      <c r="P46" s="288"/>
      <c r="Q46" s="288"/>
      <c r="R46" s="288"/>
      <c r="S46" s="288"/>
      <c r="T46" s="288"/>
      <c r="U46" s="288"/>
      <c r="V46" s="288"/>
      <c r="W46" s="288"/>
      <c r="X46" s="288"/>
      <c r="Y46" s="289"/>
      <c r="BA46" s="132"/>
      <c r="BB46" s="132"/>
    </row>
    <row r="47" spans="1:54" ht="24" customHeight="1" thickBot="1">
      <c r="A47" s="285"/>
      <c r="B47" s="285"/>
      <c r="C47" s="285" t="s">
        <v>49</v>
      </c>
      <c r="D47" s="285" t="s">
        <v>50</v>
      </c>
      <c r="E47" s="285" t="s">
        <v>51</v>
      </c>
      <c r="F47" s="285" t="s">
        <v>49</v>
      </c>
      <c r="G47" s="285" t="s">
        <v>52</v>
      </c>
      <c r="H47" s="285"/>
      <c r="I47" s="286" t="s">
        <v>847</v>
      </c>
      <c r="J47" s="285" t="s">
        <v>51</v>
      </c>
      <c r="K47" s="286"/>
      <c r="L47" s="287" t="s">
        <v>829</v>
      </c>
      <c r="M47" s="288"/>
      <c r="N47" s="288"/>
      <c r="O47" s="288"/>
      <c r="P47" s="288"/>
      <c r="Q47" s="289"/>
      <c r="R47" s="292" t="s">
        <v>48</v>
      </c>
      <c r="S47" s="322"/>
      <c r="T47" s="322"/>
      <c r="U47" s="322"/>
      <c r="V47" s="293"/>
      <c r="W47" s="323" t="s">
        <v>822</v>
      </c>
      <c r="X47" s="324"/>
      <c r="Y47" s="290" t="s">
        <v>823</v>
      </c>
      <c r="BA47" s="132"/>
      <c r="BB47" s="132"/>
    </row>
    <row r="48" spans="1:54" ht="32.25" customHeight="1" thickBot="1">
      <c r="A48" s="285"/>
      <c r="B48" s="285"/>
      <c r="C48" s="285"/>
      <c r="D48" s="285"/>
      <c r="E48" s="285"/>
      <c r="F48" s="285"/>
      <c r="G48" s="285"/>
      <c r="H48" s="285"/>
      <c r="I48" s="286"/>
      <c r="J48" s="285"/>
      <c r="K48" s="286"/>
      <c r="L48" s="287" t="s">
        <v>821</v>
      </c>
      <c r="M48" s="289"/>
      <c r="N48" s="287" t="s">
        <v>50</v>
      </c>
      <c r="O48" s="289"/>
      <c r="P48" s="292" t="s">
        <v>51</v>
      </c>
      <c r="Q48" s="293"/>
      <c r="R48" s="191" t="s">
        <v>821</v>
      </c>
      <c r="S48" s="292" t="s">
        <v>52</v>
      </c>
      <c r="T48" s="293"/>
      <c r="U48" s="150" t="s">
        <v>856</v>
      </c>
      <c r="V48" s="188" t="s">
        <v>51</v>
      </c>
      <c r="W48" s="325"/>
      <c r="X48" s="326"/>
      <c r="Y48" s="291"/>
      <c r="BA48" s="132"/>
      <c r="BB48" s="132"/>
    </row>
    <row r="49" spans="1:54" ht="19.5" customHeight="1" thickBot="1">
      <c r="A49" s="316" t="s">
        <v>32</v>
      </c>
      <c r="B49" s="317"/>
      <c r="C49" s="426">
        <v>18281</v>
      </c>
      <c r="D49" s="127"/>
      <c r="E49" s="496">
        <f>SUM(C49:D49)</f>
        <v>18281</v>
      </c>
      <c r="F49" s="127"/>
      <c r="G49" s="128"/>
      <c r="H49" s="127"/>
      <c r="I49" s="127"/>
      <c r="J49" s="151">
        <f>SUM(F49:I49)</f>
        <v>0</v>
      </c>
      <c r="K49" s="496">
        <f>E49+J49</f>
        <v>18281</v>
      </c>
      <c r="L49" s="497">
        <v>22984</v>
      </c>
      <c r="M49" s="498"/>
      <c r="N49" s="318"/>
      <c r="O49" s="319"/>
      <c r="P49" s="499">
        <f>SUM(L49:O49)</f>
        <v>22984</v>
      </c>
      <c r="Q49" s="500"/>
      <c r="R49" s="129"/>
      <c r="S49" s="128"/>
      <c r="T49" s="129"/>
      <c r="U49" s="129"/>
      <c r="V49" s="152">
        <f>SUM(R49,T49,U49)</f>
        <v>0</v>
      </c>
      <c r="W49" s="320">
        <f>SUM(P49,V49)</f>
        <v>22984</v>
      </c>
      <c r="X49" s="321"/>
      <c r="Y49" s="153">
        <f>IF(W49=0,0,W49/K49)</f>
        <v>1.2572616377659867</v>
      </c>
      <c r="BA49" s="132"/>
      <c r="BB49" s="132"/>
    </row>
    <row r="50" spans="1:54" ht="19.5" customHeight="1" thickBot="1">
      <c r="A50" s="316" t="s">
        <v>33</v>
      </c>
      <c r="B50" s="317"/>
      <c r="C50" s="127"/>
      <c r="D50" s="127"/>
      <c r="E50" s="151">
        <f>SUM(C50:D50)</f>
        <v>0</v>
      </c>
      <c r="F50" s="127"/>
      <c r="G50" s="128"/>
      <c r="H50" s="127"/>
      <c r="I50" s="127"/>
      <c r="J50" s="151">
        <f>SUM(F50:I50)</f>
        <v>0</v>
      </c>
      <c r="K50" s="151">
        <f>J50+E50</f>
        <v>0</v>
      </c>
      <c r="L50" s="318"/>
      <c r="M50" s="319"/>
      <c r="N50" s="501"/>
      <c r="O50" s="502"/>
      <c r="P50" s="467">
        <f>SUM(L50:O50)</f>
        <v>0</v>
      </c>
      <c r="Q50" s="468"/>
      <c r="R50" s="129"/>
      <c r="S50" s="128"/>
      <c r="T50" s="129"/>
      <c r="U50" s="129"/>
      <c r="V50" s="152">
        <f>SUM(R50,T50,U50)</f>
        <v>0</v>
      </c>
      <c r="W50" s="320">
        <f>SUM(P50,V50)</f>
        <v>0</v>
      </c>
      <c r="X50" s="321"/>
      <c r="Y50" s="153">
        <f>IF(W50=0,0,W50/K50)</f>
        <v>0</v>
      </c>
      <c r="BA50" s="132"/>
      <c r="BB50" s="132"/>
    </row>
    <row r="51" spans="1:54" ht="15.75" thickBot="1">
      <c r="A51" s="297" t="s">
        <v>81</v>
      </c>
      <c r="B51" s="298"/>
      <c r="C51" s="298"/>
      <c r="D51" s="298"/>
      <c r="E51" s="298"/>
      <c r="F51" s="298"/>
      <c r="G51" s="298"/>
      <c r="H51" s="298"/>
      <c r="I51" s="298"/>
      <c r="J51" s="298"/>
      <c r="K51" s="298"/>
      <c r="L51" s="298"/>
      <c r="M51" s="298"/>
      <c r="N51" s="298"/>
      <c r="O51" s="298"/>
      <c r="P51" s="298"/>
      <c r="Q51" s="298"/>
      <c r="R51" s="298"/>
      <c r="S51" s="298"/>
      <c r="T51" s="298"/>
      <c r="U51" s="298"/>
      <c r="V51" s="298"/>
      <c r="W51" s="298"/>
      <c r="X51" s="299"/>
      <c r="Y51" s="300"/>
      <c r="BA51" s="132"/>
      <c r="BB51" s="132"/>
    </row>
    <row r="52" spans="1:54" ht="17.25" thickTop="1" thickBot="1">
      <c r="A52" s="503" t="s">
        <v>1403</v>
      </c>
      <c r="B52" s="504"/>
      <c r="C52" s="504"/>
      <c r="D52" s="504"/>
      <c r="E52" s="504"/>
      <c r="F52" s="504"/>
      <c r="G52" s="504"/>
      <c r="H52" s="504"/>
      <c r="I52" s="504"/>
      <c r="J52" s="504"/>
      <c r="K52" s="504"/>
      <c r="L52" s="504"/>
      <c r="M52" s="504"/>
      <c r="N52" s="504"/>
      <c r="O52" s="504"/>
      <c r="P52" s="504"/>
      <c r="Q52" s="504"/>
      <c r="R52" s="504"/>
      <c r="S52" s="504"/>
      <c r="T52" s="504"/>
      <c r="U52" s="504"/>
      <c r="V52" s="504"/>
      <c r="W52" s="504"/>
      <c r="X52" s="504"/>
      <c r="Y52" s="505"/>
      <c r="BA52" s="132"/>
      <c r="BB52" s="132"/>
    </row>
    <row r="53" spans="1:54" ht="16.5" thickBot="1">
      <c r="A53" s="506" t="s">
        <v>1402</v>
      </c>
      <c r="B53" s="507"/>
      <c r="C53" s="508"/>
      <c r="D53" s="509"/>
      <c r="E53" s="509"/>
      <c r="F53" s="509"/>
      <c r="G53" s="509"/>
      <c r="H53" s="509"/>
      <c r="I53" s="509"/>
      <c r="J53" s="509"/>
      <c r="K53" s="509"/>
      <c r="L53" s="509"/>
      <c r="M53" s="509"/>
      <c r="N53" s="509"/>
      <c r="O53" s="509"/>
      <c r="P53" s="509"/>
      <c r="Q53" s="509"/>
      <c r="R53" s="509"/>
      <c r="S53" s="509"/>
      <c r="T53" s="509"/>
      <c r="U53" s="509"/>
      <c r="V53" s="509"/>
      <c r="W53" s="509"/>
      <c r="X53" s="509"/>
      <c r="Y53" s="510"/>
      <c r="BA53" s="132"/>
      <c r="BB53" s="132"/>
    </row>
    <row r="54" spans="1:54" ht="15.75" thickTop="1">
      <c r="BA54" s="132"/>
      <c r="BB54" s="132"/>
    </row>
    <row r="55" spans="1:54">
      <c r="C55" s="136"/>
      <c r="BA55" s="132"/>
      <c r="BB55" s="132"/>
    </row>
    <row r="56" spans="1:54">
      <c r="BA56" s="132"/>
      <c r="BB56" s="132"/>
    </row>
    <row r="57" spans="1:54">
      <c r="C57" s="136"/>
      <c r="BA57" s="132"/>
      <c r="BB57" s="132"/>
    </row>
    <row r="58" spans="1:54">
      <c r="BA58" s="132"/>
      <c r="BB58" s="132"/>
    </row>
    <row r="59" spans="1:54">
      <c r="BA59" s="132"/>
      <c r="BB59" s="132"/>
    </row>
    <row r="60" spans="1:54">
      <c r="BA60" s="132"/>
      <c r="BB60" s="132"/>
    </row>
    <row r="61" spans="1:54">
      <c r="BA61" s="132"/>
      <c r="BB61" s="132"/>
    </row>
    <row r="62" spans="1:54">
      <c r="BA62" s="132"/>
      <c r="BB62" s="132"/>
    </row>
    <row r="63" spans="1:54">
      <c r="BA63" s="132"/>
      <c r="BB63" s="132"/>
    </row>
    <row r="64" spans="1:54">
      <c r="BA64" s="132"/>
      <c r="BB64" s="132"/>
    </row>
    <row r="65" spans="53:54">
      <c r="BA65" s="132"/>
      <c r="BB65" s="132"/>
    </row>
    <row r="66" spans="53:54">
      <c r="BA66" s="132"/>
      <c r="BB66" s="132"/>
    </row>
    <row r="67" spans="53:54">
      <c r="BA67" s="132"/>
      <c r="BB67" s="132"/>
    </row>
    <row r="68" spans="53:54">
      <c r="BA68" s="132"/>
      <c r="BB68" s="132"/>
    </row>
    <row r="69" spans="53:54">
      <c r="BA69" s="132"/>
      <c r="BB69" s="132"/>
    </row>
    <row r="70" spans="53:54">
      <c r="BA70" s="132"/>
      <c r="BB70" s="132"/>
    </row>
    <row r="71" spans="53:54">
      <c r="BA71" s="132"/>
      <c r="BB71" s="132"/>
    </row>
    <row r="72" spans="53:54">
      <c r="BA72" s="132"/>
      <c r="BB72" s="132"/>
    </row>
    <row r="73" spans="53:54">
      <c r="BA73" s="132"/>
      <c r="BB73" s="132"/>
    </row>
    <row r="74" spans="53:54">
      <c r="BA74" s="132"/>
      <c r="BB74" s="132"/>
    </row>
    <row r="75" spans="53:54">
      <c r="BA75" s="132"/>
      <c r="BB75" s="132"/>
    </row>
    <row r="76" spans="53:54">
      <c r="BA76" s="132"/>
      <c r="BB76" s="132"/>
    </row>
    <row r="77" spans="53:54">
      <c r="BA77" s="132"/>
      <c r="BB77" s="132"/>
    </row>
    <row r="78" spans="53:54">
      <c r="BA78" s="132"/>
      <c r="BB78" s="132"/>
    </row>
    <row r="79" spans="53:54">
      <c r="BA79" s="132"/>
      <c r="BB79" s="132"/>
    </row>
    <row r="80" spans="53:54">
      <c r="BA80" s="132"/>
      <c r="BB80" s="132"/>
    </row>
    <row r="81" spans="53:54">
      <c r="BA81" s="132"/>
      <c r="BB81" s="132"/>
    </row>
    <row r="82" spans="53:54">
      <c r="BA82" s="132"/>
      <c r="BB82" s="132"/>
    </row>
    <row r="83" spans="53:54">
      <c r="BA83" s="132"/>
      <c r="BB83" s="132"/>
    </row>
    <row r="84" spans="53:54">
      <c r="BA84" s="132"/>
      <c r="BB84" s="132"/>
    </row>
    <row r="85" spans="53:54">
      <c r="BA85" s="132"/>
      <c r="BB85" s="132"/>
    </row>
    <row r="86" spans="53:54">
      <c r="BA86" s="132"/>
      <c r="BB86" s="132"/>
    </row>
    <row r="87" spans="53:54">
      <c r="BA87" s="132"/>
      <c r="BB87" s="132"/>
    </row>
    <row r="88" spans="53:54">
      <c r="BA88" s="132"/>
      <c r="BB88" s="132"/>
    </row>
    <row r="89" spans="53:54">
      <c r="BA89" s="132"/>
      <c r="BB89" s="132"/>
    </row>
    <row r="90" spans="53:54">
      <c r="BA90" s="132"/>
      <c r="BB90" s="132"/>
    </row>
    <row r="91" spans="53:54">
      <c r="BA91" s="132"/>
      <c r="BB91" s="132"/>
    </row>
    <row r="92" spans="53:54">
      <c r="BA92" s="132"/>
      <c r="BB92" s="132"/>
    </row>
    <row r="93" spans="53:54">
      <c r="BA93" s="132"/>
      <c r="BB93" s="132"/>
    </row>
    <row r="94" spans="53:54">
      <c r="BA94" s="132"/>
      <c r="BB94" s="132"/>
    </row>
    <row r="95" spans="53:54">
      <c r="BA95" s="132"/>
      <c r="BB95" s="132"/>
    </row>
    <row r="96" spans="53:54">
      <c r="BA96" s="132"/>
      <c r="BB96" s="132"/>
    </row>
    <row r="97" spans="53:54">
      <c r="BA97" s="132"/>
      <c r="BB97" s="132"/>
    </row>
    <row r="98" spans="53:54">
      <c r="BA98" s="132"/>
      <c r="BB98" s="132"/>
    </row>
    <row r="99" spans="53:54">
      <c r="BA99" s="132"/>
      <c r="BB99" s="132"/>
    </row>
    <row r="100" spans="53:54">
      <c r="BA100" s="132"/>
      <c r="BB100" s="132"/>
    </row>
    <row r="101" spans="53:54">
      <c r="BA101" s="132"/>
      <c r="BB101" s="132"/>
    </row>
    <row r="102" spans="53:54">
      <c r="BA102" s="132"/>
      <c r="BB102" s="132"/>
    </row>
    <row r="103" spans="53:54">
      <c r="BA103" s="132"/>
      <c r="BB103" s="132"/>
    </row>
    <row r="104" spans="53:54">
      <c r="BA104" s="132"/>
      <c r="BB104" s="132"/>
    </row>
    <row r="105" spans="53:54">
      <c r="BA105" s="132"/>
      <c r="BB105" s="132"/>
    </row>
    <row r="106" spans="53:54">
      <c r="BA106" s="132"/>
      <c r="BB106" s="132"/>
    </row>
    <row r="107" spans="53:54">
      <c r="BA107" s="132"/>
      <c r="BB107" s="132"/>
    </row>
    <row r="108" spans="53:54">
      <c r="BA108" s="132"/>
      <c r="BB108" s="132"/>
    </row>
    <row r="109" spans="53:54">
      <c r="BA109" s="132"/>
      <c r="BB109" s="132"/>
    </row>
    <row r="110" spans="53:54">
      <c r="BA110" s="132"/>
      <c r="BB110" s="132"/>
    </row>
    <row r="111" spans="53:54">
      <c r="BA111" s="132"/>
      <c r="BB111" s="132"/>
    </row>
    <row r="112" spans="53:54">
      <c r="BA112" s="132"/>
      <c r="BB112" s="132"/>
    </row>
    <row r="113" spans="53:54">
      <c r="BA113" s="132"/>
      <c r="BB113" s="132"/>
    </row>
    <row r="114" spans="53:54">
      <c r="BA114" s="132"/>
      <c r="BB114" s="132"/>
    </row>
    <row r="115" spans="53:54">
      <c r="BA115" s="132"/>
      <c r="BB115" s="132"/>
    </row>
    <row r="116" spans="53:54">
      <c r="BA116" s="132"/>
      <c r="BB116" s="132"/>
    </row>
    <row r="117" spans="53:54">
      <c r="BA117" s="132"/>
      <c r="BB117" s="132"/>
    </row>
    <row r="118" spans="53:54">
      <c r="BA118" s="132"/>
      <c r="BB118" s="132"/>
    </row>
    <row r="119" spans="53:54">
      <c r="BA119" s="132"/>
      <c r="BB119" s="132"/>
    </row>
    <row r="120" spans="53:54">
      <c r="BA120" s="132"/>
      <c r="BB120" s="132"/>
    </row>
    <row r="121" spans="53:54">
      <c r="BA121" s="132"/>
      <c r="BB121" s="132"/>
    </row>
    <row r="122" spans="53:54">
      <c r="BA122" s="132"/>
      <c r="BB122" s="132"/>
    </row>
    <row r="123" spans="53:54">
      <c r="BA123" s="132"/>
      <c r="BB123" s="132"/>
    </row>
    <row r="124" spans="53:54">
      <c r="BA124" s="132"/>
      <c r="BB124" s="132"/>
    </row>
    <row r="125" spans="53:54">
      <c r="BA125" s="132"/>
      <c r="BB125" s="132"/>
    </row>
    <row r="126" spans="53:54">
      <c r="BA126" s="132"/>
      <c r="BB126" s="132"/>
    </row>
    <row r="127" spans="53:54">
      <c r="BA127" s="132"/>
      <c r="BB127" s="132"/>
    </row>
    <row r="128" spans="53:54">
      <c r="BA128" s="132"/>
      <c r="BB128" s="132"/>
    </row>
    <row r="129" spans="53:54">
      <c r="BA129" s="132"/>
      <c r="BB129" s="132"/>
    </row>
    <row r="130" spans="53:54">
      <c r="BA130" s="132"/>
      <c r="BB130" s="132"/>
    </row>
    <row r="131" spans="53:54">
      <c r="BA131" s="132"/>
      <c r="BB131" s="132"/>
    </row>
    <row r="132" spans="53:54">
      <c r="BA132" s="132"/>
      <c r="BB132" s="132"/>
    </row>
    <row r="133" spans="53:54">
      <c r="BA133" s="132"/>
      <c r="BB133" s="132"/>
    </row>
    <row r="134" spans="53:54">
      <c r="BA134" s="132"/>
      <c r="BB134" s="132"/>
    </row>
    <row r="135" spans="53:54">
      <c r="BA135" s="132"/>
      <c r="BB135" s="132"/>
    </row>
    <row r="136" spans="53:54">
      <c r="BA136" s="132"/>
      <c r="BB136" s="132"/>
    </row>
    <row r="137" spans="53:54">
      <c r="BA137" s="132"/>
      <c r="BB137" s="132"/>
    </row>
    <row r="138" spans="53:54">
      <c r="BA138" s="132"/>
      <c r="BB138" s="132"/>
    </row>
    <row r="139" spans="53:54">
      <c r="BA139" s="132"/>
      <c r="BB139" s="132"/>
    </row>
    <row r="140" spans="53:54">
      <c r="BA140" s="132"/>
      <c r="BB140" s="132"/>
    </row>
    <row r="141" spans="53:54">
      <c r="BA141" s="132"/>
      <c r="BB141" s="132"/>
    </row>
    <row r="142" spans="53:54">
      <c r="BA142" s="132"/>
      <c r="BB142" s="132"/>
    </row>
    <row r="143" spans="53:54">
      <c r="BA143" s="132"/>
      <c r="BB143" s="132"/>
    </row>
    <row r="1012" spans="53:69" ht="15.75" thickBot="1">
      <c r="BA1012" s="26" t="s">
        <v>152</v>
      </c>
      <c r="BB1012" s="58" t="s">
        <v>790</v>
      </c>
      <c r="BC1012" s="311" t="s">
        <v>153</v>
      </c>
      <c r="BD1012" s="311"/>
      <c r="BE1012" s="311"/>
      <c r="BF1012" s="311"/>
      <c r="BG1012" s="63" t="s">
        <v>331</v>
      </c>
      <c r="BH1012" s="63" t="s">
        <v>332</v>
      </c>
      <c r="BI1012" s="62" t="s">
        <v>330</v>
      </c>
      <c r="BJ1012" s="131" t="s">
        <v>407</v>
      </c>
      <c r="BK1012" s="71" t="s">
        <v>555</v>
      </c>
      <c r="BL1012" s="71" t="s">
        <v>39</v>
      </c>
      <c r="BM1012" s="71" t="s">
        <v>40</v>
      </c>
      <c r="BN1012" s="72" t="s">
        <v>556</v>
      </c>
      <c r="BO1012" s="104" t="s">
        <v>56</v>
      </c>
      <c r="BP1012" s="105" t="s">
        <v>795</v>
      </c>
      <c r="BQ1012" s="105"/>
    </row>
    <row r="1013" spans="53:69" ht="15.75">
      <c r="BA1013" s="26" t="str">
        <f t="shared" ref="BA1013:BA1055" si="0">MID(BB1013,1,4)</f>
        <v>E011</v>
      </c>
      <c r="BB1013" s="20" t="s">
        <v>96</v>
      </c>
      <c r="BC1013" s="37" t="s">
        <v>241</v>
      </c>
      <c r="BD1013" s="38" t="s">
        <v>243</v>
      </c>
      <c r="BE1013" s="39" t="s">
        <v>154</v>
      </c>
      <c r="BF1013" s="40" t="s">
        <v>155</v>
      </c>
      <c r="BG1013" s="131" t="s">
        <v>333</v>
      </c>
      <c r="BH1013" s="65" t="s">
        <v>338</v>
      </c>
      <c r="BI1013" s="131" t="s">
        <v>286</v>
      </c>
      <c r="BJ1013" s="67" t="s">
        <v>177</v>
      </c>
      <c r="BK1013" s="131" t="s">
        <v>412</v>
      </c>
      <c r="BN1013" s="186" t="s">
        <v>557</v>
      </c>
      <c r="BO1013" s="73" t="s">
        <v>793</v>
      </c>
      <c r="BP1013" s="119" t="s">
        <v>805</v>
      </c>
      <c r="BQ1013" s="107"/>
    </row>
    <row r="1014" spans="53:69" ht="15.75">
      <c r="BA1014" s="26" t="str">
        <f t="shared" si="0"/>
        <v>E012</v>
      </c>
      <c r="BB1014" s="21" t="s">
        <v>97</v>
      </c>
      <c r="BC1014" s="314" t="s">
        <v>232</v>
      </c>
      <c r="BD1014" s="315" t="s">
        <v>157</v>
      </c>
      <c r="BE1014" s="41" t="s">
        <v>158</v>
      </c>
      <c r="BF1014" s="186"/>
      <c r="BG1014" s="131" t="s">
        <v>334</v>
      </c>
      <c r="BH1014" s="65" t="s">
        <v>339</v>
      </c>
      <c r="BI1014" s="131" t="s">
        <v>287</v>
      </c>
      <c r="BJ1014" s="67" t="s">
        <v>244</v>
      </c>
      <c r="BK1014" s="131" t="s">
        <v>413</v>
      </c>
      <c r="BL1014" s="70" t="s">
        <v>414</v>
      </c>
      <c r="BM1014" s="131" t="s">
        <v>415</v>
      </c>
      <c r="BN1014" s="186" t="s">
        <v>558</v>
      </c>
      <c r="BO1014" s="74" t="s">
        <v>791</v>
      </c>
      <c r="BP1014" s="119" t="s">
        <v>797</v>
      </c>
      <c r="BQ1014" s="107"/>
    </row>
    <row r="1015" spans="53:69" ht="15.75">
      <c r="BA1015" s="26" t="str">
        <f t="shared" si="0"/>
        <v>E013</v>
      </c>
      <c r="BB1015" s="21" t="s">
        <v>98</v>
      </c>
      <c r="BC1015" s="314"/>
      <c r="BD1015" s="315"/>
      <c r="BE1015" s="41" t="s">
        <v>159</v>
      </c>
      <c r="BF1015" s="186"/>
      <c r="BG1015" s="131" t="s">
        <v>335</v>
      </c>
      <c r="BH1015" s="65" t="s">
        <v>340</v>
      </c>
      <c r="BI1015" s="131" t="s">
        <v>288</v>
      </c>
      <c r="BJ1015" s="67" t="s">
        <v>408</v>
      </c>
      <c r="BK1015" s="131" t="s">
        <v>416</v>
      </c>
      <c r="BL1015" s="131" t="s">
        <v>417</v>
      </c>
      <c r="BM1015" s="131" t="s">
        <v>418</v>
      </c>
      <c r="BN1015" s="186" t="s">
        <v>559</v>
      </c>
      <c r="BO1015" s="75" t="s">
        <v>792</v>
      </c>
      <c r="BP1015" s="119" t="s">
        <v>798</v>
      </c>
      <c r="BQ1015" s="109"/>
    </row>
    <row r="1016" spans="53:69" ht="30">
      <c r="BA1016" s="26" t="str">
        <f t="shared" si="0"/>
        <v>E015</v>
      </c>
      <c r="BB1016" s="27" t="s">
        <v>95</v>
      </c>
      <c r="BC1016" s="314" t="s">
        <v>233</v>
      </c>
      <c r="BD1016" s="315" t="s">
        <v>264</v>
      </c>
      <c r="BE1016" s="42" t="s">
        <v>161</v>
      </c>
      <c r="BF1016" s="294"/>
      <c r="BG1016" s="131" t="s">
        <v>336</v>
      </c>
      <c r="BH1016" s="65" t="s">
        <v>341</v>
      </c>
      <c r="BI1016" s="131" t="s">
        <v>289</v>
      </c>
      <c r="BJ1016" s="67" t="s">
        <v>245</v>
      </c>
      <c r="BK1016" s="131" t="s">
        <v>419</v>
      </c>
      <c r="BL1016" s="131" t="s">
        <v>420</v>
      </c>
      <c r="BM1016" s="131" t="s">
        <v>421</v>
      </c>
      <c r="BN1016" s="186" t="s">
        <v>560</v>
      </c>
      <c r="BO1016" s="73" t="s">
        <v>199</v>
      </c>
      <c r="BP1016" s="119" t="s">
        <v>857</v>
      </c>
      <c r="BQ1016" s="109"/>
    </row>
    <row r="1017" spans="53:69" ht="30">
      <c r="BA1017" s="26" t="str">
        <f t="shared" si="0"/>
        <v>E021</v>
      </c>
      <c r="BB1017" s="21" t="s">
        <v>104</v>
      </c>
      <c r="BC1017" s="314"/>
      <c r="BD1017" s="315"/>
      <c r="BE1017" s="43" t="s">
        <v>162</v>
      </c>
      <c r="BF1017" s="294"/>
      <c r="BG1017" s="131" t="s">
        <v>337</v>
      </c>
      <c r="BH1017" s="65" t="s">
        <v>342</v>
      </c>
      <c r="BI1017" s="131" t="s">
        <v>290</v>
      </c>
      <c r="BJ1017" s="67" t="s">
        <v>246</v>
      </c>
      <c r="BL1017" s="131" t="s">
        <v>422</v>
      </c>
      <c r="BM1017" s="131" t="s">
        <v>423</v>
      </c>
      <c r="BN1017" s="186" t="s">
        <v>561</v>
      </c>
      <c r="BO1017" s="74" t="s">
        <v>794</v>
      </c>
      <c r="BP1017" s="119" t="s">
        <v>799</v>
      </c>
      <c r="BQ1017" s="110"/>
    </row>
    <row r="1018" spans="53:69" ht="30">
      <c r="BA1018" s="26" t="str">
        <f t="shared" si="0"/>
        <v>E031</v>
      </c>
      <c r="BB1018" s="120" t="s">
        <v>106</v>
      </c>
      <c r="BC1018" s="314"/>
      <c r="BD1018" s="315"/>
      <c r="BE1018" s="43" t="s">
        <v>163</v>
      </c>
      <c r="BF1018" s="294"/>
      <c r="BG1018" s="132"/>
      <c r="BH1018" s="65" t="s">
        <v>343</v>
      </c>
      <c r="BI1018" s="131" t="s">
        <v>291</v>
      </c>
      <c r="BJ1018" s="67" t="s">
        <v>247</v>
      </c>
      <c r="BL1018" s="131" t="s">
        <v>424</v>
      </c>
      <c r="BM1018" s="131" t="s">
        <v>425</v>
      </c>
      <c r="BN1018" s="186" t="s">
        <v>562</v>
      </c>
      <c r="BO1018" s="75" t="s">
        <v>329</v>
      </c>
      <c r="BP1018" s="119" t="s">
        <v>800</v>
      </c>
      <c r="BQ1018" s="110"/>
    </row>
    <row r="1019" spans="53:69" ht="15.75">
      <c r="BA1019" s="26" t="str">
        <f t="shared" si="0"/>
        <v>S034</v>
      </c>
      <c r="BB1019" s="120" t="s">
        <v>807</v>
      </c>
      <c r="BC1019" s="314"/>
      <c r="BD1019" s="315"/>
      <c r="BE1019" s="44" t="s">
        <v>164</v>
      </c>
      <c r="BF1019" s="294"/>
      <c r="BG1019" s="132"/>
      <c r="BH1019" s="65" t="s">
        <v>344</v>
      </c>
      <c r="BI1019" s="131" t="s">
        <v>292</v>
      </c>
      <c r="BJ1019" s="67" t="s">
        <v>248</v>
      </c>
      <c r="BL1019" s="131" t="s">
        <v>426</v>
      </c>
      <c r="BM1019" s="131" t="s">
        <v>427</v>
      </c>
      <c r="BN1019" s="186" t="s">
        <v>563</v>
      </c>
      <c r="BO1019" s="73"/>
      <c r="BP1019" s="119" t="s">
        <v>801</v>
      </c>
      <c r="BQ1019" s="110"/>
    </row>
    <row r="1020" spans="53:69">
      <c r="BA1020" s="26" t="str">
        <f t="shared" si="0"/>
        <v>E035</v>
      </c>
      <c r="BB1020" s="121" t="s">
        <v>808</v>
      </c>
      <c r="BC1020" s="295" t="s">
        <v>234</v>
      </c>
      <c r="BD1020" s="296" t="s">
        <v>166</v>
      </c>
      <c r="BE1020" s="45" t="s">
        <v>167</v>
      </c>
      <c r="BF1020" s="186"/>
      <c r="BG1020" s="132"/>
      <c r="BH1020" s="131" t="s">
        <v>345</v>
      </c>
      <c r="BI1020" s="131" t="s">
        <v>293</v>
      </c>
      <c r="BJ1020" s="67" t="s">
        <v>249</v>
      </c>
      <c r="BL1020" s="131" t="s">
        <v>428</v>
      </c>
      <c r="BM1020" s="131" t="s">
        <v>429</v>
      </c>
      <c r="BN1020" s="186" t="s">
        <v>564</v>
      </c>
      <c r="BO1020" s="75"/>
      <c r="BP1020" s="119" t="s">
        <v>802</v>
      </c>
      <c r="BQ1020" s="110"/>
    </row>
    <row r="1021" spans="53:69">
      <c r="BA1021" s="26" t="str">
        <f t="shared" si="0"/>
        <v>E036</v>
      </c>
      <c r="BB1021" s="49" t="s">
        <v>809</v>
      </c>
      <c r="BC1021" s="295"/>
      <c r="BD1021" s="296"/>
      <c r="BE1021" s="45" t="s">
        <v>168</v>
      </c>
      <c r="BF1021" s="186"/>
      <c r="BG1021" s="132"/>
      <c r="BH1021" s="131" t="s">
        <v>346</v>
      </c>
      <c r="BI1021" s="131" t="s">
        <v>294</v>
      </c>
      <c r="BJ1021" s="67" t="s">
        <v>250</v>
      </c>
      <c r="BL1021" s="131" t="s">
        <v>430</v>
      </c>
      <c r="BM1021" s="131" t="s">
        <v>431</v>
      </c>
      <c r="BN1021" s="186" t="s">
        <v>565</v>
      </c>
      <c r="BO1021" s="74"/>
      <c r="BP1021" s="119" t="s">
        <v>803</v>
      </c>
      <c r="BQ1021" s="110"/>
    </row>
    <row r="1022" spans="53:69" ht="15.75">
      <c r="BA1022" s="26" t="str">
        <f t="shared" si="0"/>
        <v>F037</v>
      </c>
      <c r="BB1022" s="49" t="s">
        <v>810</v>
      </c>
      <c r="BC1022" s="295"/>
      <c r="BD1022" s="296"/>
      <c r="BE1022" s="46" t="s">
        <v>169</v>
      </c>
      <c r="BF1022" s="186"/>
      <c r="BG1022" s="132"/>
      <c r="BH1022" s="131" t="s">
        <v>347</v>
      </c>
      <c r="BI1022" s="131" t="s">
        <v>295</v>
      </c>
      <c r="BJ1022" s="67" t="s">
        <v>252</v>
      </c>
      <c r="BL1022" s="131" t="s">
        <v>432</v>
      </c>
      <c r="BM1022" s="131" t="s">
        <v>433</v>
      </c>
      <c r="BN1022" s="186" t="s">
        <v>828</v>
      </c>
      <c r="BO1022" s="75"/>
      <c r="BP1022" s="119" t="s">
        <v>804</v>
      </c>
      <c r="BQ1022" s="110"/>
    </row>
    <row r="1023" spans="53:69" ht="15.75">
      <c r="BA1023" s="26" t="str">
        <f t="shared" si="0"/>
        <v>PA17</v>
      </c>
      <c r="BB1023" s="122" t="s">
        <v>107</v>
      </c>
      <c r="BC1023" s="295"/>
      <c r="BD1023" s="296"/>
      <c r="BE1023" s="44" t="s">
        <v>170</v>
      </c>
      <c r="BF1023" s="186"/>
      <c r="BG1023" s="132"/>
      <c r="BH1023" s="131" t="s">
        <v>348</v>
      </c>
      <c r="BI1023" s="131" t="s">
        <v>296</v>
      </c>
      <c r="BJ1023" s="67" t="s">
        <v>409</v>
      </c>
      <c r="BL1023" s="131" t="s">
        <v>434</v>
      </c>
      <c r="BM1023" s="131" t="s">
        <v>435</v>
      </c>
      <c r="BN1023" s="186" t="s">
        <v>566</v>
      </c>
      <c r="BO1023" s="75"/>
      <c r="BP1023" s="119" t="s">
        <v>806</v>
      </c>
      <c r="BQ1023" s="110"/>
    </row>
    <row r="1024" spans="53:69" ht="15.75">
      <c r="BA1024" s="26" t="str">
        <f t="shared" si="0"/>
        <v>P123</v>
      </c>
      <c r="BB1024" s="120" t="s">
        <v>141</v>
      </c>
      <c r="BC1024" s="295"/>
      <c r="BD1024" s="296"/>
      <c r="BE1024" s="44" t="s">
        <v>171</v>
      </c>
      <c r="BF1024" s="186"/>
      <c r="BG1024" s="132"/>
      <c r="BH1024" s="131" t="s">
        <v>349</v>
      </c>
      <c r="BI1024" s="131" t="s">
        <v>297</v>
      </c>
      <c r="BJ1024" s="67" t="s">
        <v>195</v>
      </c>
      <c r="BL1024" s="131" t="s">
        <v>436</v>
      </c>
      <c r="BM1024" s="131" t="s">
        <v>437</v>
      </c>
      <c r="BN1024" s="186" t="s">
        <v>567</v>
      </c>
      <c r="BO1024" s="75"/>
      <c r="BP1024" s="119" t="s">
        <v>796</v>
      </c>
      <c r="BQ1024" s="111"/>
    </row>
    <row r="1025" spans="53:69" ht="15.75">
      <c r="BA1025" s="26" t="str">
        <f t="shared" si="0"/>
        <v>E043</v>
      </c>
      <c r="BB1025" s="123" t="s">
        <v>812</v>
      </c>
      <c r="BC1025" s="295"/>
      <c r="BD1025" s="296"/>
      <c r="BE1025" s="44" t="s">
        <v>172</v>
      </c>
      <c r="BF1025" s="186"/>
      <c r="BG1025" s="132"/>
      <c r="BH1025" s="131" t="s">
        <v>350</v>
      </c>
      <c r="BI1025" s="131" t="s">
        <v>298</v>
      </c>
      <c r="BJ1025" s="67" t="s">
        <v>410</v>
      </c>
      <c r="BL1025" s="131" t="s">
        <v>438</v>
      </c>
      <c r="BM1025" s="131" t="s">
        <v>439</v>
      </c>
      <c r="BN1025" s="186" t="s">
        <v>568</v>
      </c>
      <c r="BO1025" s="76"/>
      <c r="BP1025" s="110"/>
      <c r="BQ1025" s="111"/>
    </row>
    <row r="1026" spans="53:69" ht="31.5">
      <c r="BA1026" s="26" t="str">
        <f t="shared" si="0"/>
        <v>E044</v>
      </c>
      <c r="BB1026" s="123" t="s">
        <v>813</v>
      </c>
      <c r="BC1026" s="295"/>
      <c r="BD1026" s="296"/>
      <c r="BE1026" s="44" t="s">
        <v>173</v>
      </c>
      <c r="BF1026" s="186"/>
      <c r="BG1026" s="132"/>
      <c r="BH1026" s="131" t="s">
        <v>351</v>
      </c>
      <c r="BI1026" s="131" t="s">
        <v>299</v>
      </c>
      <c r="BJ1026" s="67" t="s">
        <v>254</v>
      </c>
      <c r="BL1026" s="131" t="s">
        <v>440</v>
      </c>
      <c r="BM1026" s="131" t="s">
        <v>441</v>
      </c>
      <c r="BN1026" s="186" t="s">
        <v>569</v>
      </c>
      <c r="BO1026" s="73"/>
      <c r="BP1026" s="113"/>
      <c r="BQ1026" s="112"/>
    </row>
    <row r="1027" spans="53:69" ht="15.75">
      <c r="BA1027" s="26" t="str">
        <f t="shared" si="0"/>
        <v>E045</v>
      </c>
      <c r="BB1027" s="123" t="s">
        <v>814</v>
      </c>
      <c r="BC1027" s="295"/>
      <c r="BD1027" s="296"/>
      <c r="BE1027" s="44" t="s">
        <v>174</v>
      </c>
      <c r="BF1027" s="186"/>
      <c r="BG1027" s="132"/>
      <c r="BH1027" s="131" t="s">
        <v>352</v>
      </c>
      <c r="BI1027" s="131" t="s">
        <v>300</v>
      </c>
      <c r="BJ1027" s="67" t="s">
        <v>256</v>
      </c>
      <c r="BL1027" s="131" t="s">
        <v>442</v>
      </c>
      <c r="BM1027" s="131" t="s">
        <v>443</v>
      </c>
      <c r="BN1027" s="186" t="s">
        <v>570</v>
      </c>
      <c r="BO1027" s="75"/>
      <c r="BP1027" s="114"/>
      <c r="BQ1027" s="112"/>
    </row>
    <row r="1028" spans="53:69" ht="31.5">
      <c r="BA1028" s="26" t="str">
        <f t="shared" si="0"/>
        <v>PA07</v>
      </c>
      <c r="BB1028" s="120" t="s">
        <v>111</v>
      </c>
      <c r="BC1028" s="295"/>
      <c r="BD1028" s="296"/>
      <c r="BE1028" s="44" t="s">
        <v>175</v>
      </c>
      <c r="BF1028" s="186"/>
      <c r="BG1028" s="132"/>
      <c r="BH1028" s="131" t="s">
        <v>353</v>
      </c>
      <c r="BI1028" s="131" t="s">
        <v>301</v>
      </c>
      <c r="BJ1028" s="67" t="s">
        <v>255</v>
      </c>
      <c r="BL1028" s="131" t="s">
        <v>444</v>
      </c>
      <c r="BM1028" s="131" t="s">
        <v>445</v>
      </c>
      <c r="BN1028" s="186" t="s">
        <v>571</v>
      </c>
      <c r="BO1028" s="73"/>
      <c r="BP1028" s="115"/>
      <c r="BQ1028" s="112"/>
    </row>
    <row r="1029" spans="53:69" ht="15.75">
      <c r="BA1029" s="26" t="str">
        <f t="shared" si="0"/>
        <v>E061</v>
      </c>
      <c r="BB1029" s="23" t="s">
        <v>112</v>
      </c>
      <c r="BC1029" s="56" t="s">
        <v>235</v>
      </c>
      <c r="BD1029" s="47" t="s">
        <v>177</v>
      </c>
      <c r="BE1029" s="48" t="s">
        <v>178</v>
      </c>
      <c r="BF1029" s="49" t="s">
        <v>179</v>
      </c>
      <c r="BG1029" s="64"/>
      <c r="BH1029" s="66" t="s">
        <v>354</v>
      </c>
      <c r="BI1029" s="131" t="s">
        <v>302</v>
      </c>
      <c r="BJ1029" s="67" t="s">
        <v>257</v>
      </c>
      <c r="BL1029" s="131" t="s">
        <v>446</v>
      </c>
      <c r="BM1029" s="131" t="s">
        <v>447</v>
      </c>
      <c r="BN1029" s="186" t="s">
        <v>572</v>
      </c>
      <c r="BO1029" s="75"/>
      <c r="BP1029" s="107"/>
      <c r="BQ1029" s="113"/>
    </row>
    <row r="1030" spans="53:69" ht="15.75">
      <c r="BA1030" s="26" t="str">
        <f t="shared" si="0"/>
        <v>E062</v>
      </c>
      <c r="BB1030" s="23" t="s">
        <v>113</v>
      </c>
      <c r="BC1030" s="56" t="s">
        <v>236</v>
      </c>
      <c r="BD1030" s="47" t="s">
        <v>181</v>
      </c>
      <c r="BE1030" s="48" t="s">
        <v>178</v>
      </c>
      <c r="BF1030" s="49" t="s">
        <v>179</v>
      </c>
      <c r="BG1030" s="64"/>
      <c r="BH1030" s="131" t="s">
        <v>355</v>
      </c>
      <c r="BI1030" s="131" t="s">
        <v>303</v>
      </c>
      <c r="BJ1030" s="67" t="s">
        <v>258</v>
      </c>
      <c r="BL1030" s="131" t="s">
        <v>448</v>
      </c>
      <c r="BM1030" s="131" t="s">
        <v>449</v>
      </c>
      <c r="BN1030" s="186" t="s">
        <v>573</v>
      </c>
      <c r="BO1030" s="77"/>
      <c r="BP1030" s="113"/>
      <c r="BQ1030" s="113"/>
    </row>
    <row r="1031" spans="53:69" ht="15.75">
      <c r="BA1031" s="26" t="str">
        <f t="shared" si="0"/>
        <v>E063</v>
      </c>
      <c r="BB1031" s="23" t="s">
        <v>114</v>
      </c>
      <c r="BC1031" s="56" t="s">
        <v>237</v>
      </c>
      <c r="BD1031" s="47" t="s">
        <v>183</v>
      </c>
      <c r="BE1031" s="48" t="s">
        <v>178</v>
      </c>
      <c r="BF1031" s="49" t="s">
        <v>179</v>
      </c>
      <c r="BG1031" s="64"/>
      <c r="BH1031" s="131" t="s">
        <v>356</v>
      </c>
      <c r="BI1031" s="131" t="s">
        <v>304</v>
      </c>
      <c r="BJ1031" s="67" t="s">
        <v>259</v>
      </c>
      <c r="BL1031" s="131" t="s">
        <v>450</v>
      </c>
      <c r="BM1031" s="131" t="s">
        <v>451</v>
      </c>
      <c r="BN1031" s="186" t="s">
        <v>574</v>
      </c>
      <c r="BO1031" s="78"/>
      <c r="BP1031" s="115"/>
      <c r="BQ1031" s="114"/>
    </row>
    <row r="1032" spans="53:69" ht="15.75">
      <c r="BA1032" s="26" t="str">
        <f t="shared" si="0"/>
        <v>E064</v>
      </c>
      <c r="BB1032" s="23" t="s">
        <v>115</v>
      </c>
      <c r="BC1032" s="56" t="s">
        <v>238</v>
      </c>
      <c r="BD1032" s="47" t="s">
        <v>72</v>
      </c>
      <c r="BE1032" s="48" t="s">
        <v>178</v>
      </c>
      <c r="BF1032" s="49" t="s">
        <v>179</v>
      </c>
      <c r="BG1032" s="64"/>
      <c r="BH1032" s="131" t="s">
        <v>357</v>
      </c>
      <c r="BI1032" s="131" t="s">
        <v>305</v>
      </c>
      <c r="BJ1032" s="68" t="s">
        <v>260</v>
      </c>
      <c r="BL1032" s="131" t="s">
        <v>452</v>
      </c>
      <c r="BM1032" s="131" t="s">
        <v>453</v>
      </c>
      <c r="BN1032" s="186" t="s">
        <v>575</v>
      </c>
      <c r="BO1032" s="79"/>
      <c r="BP1032" s="111"/>
      <c r="BQ1032" s="114"/>
    </row>
    <row r="1033" spans="53:69" ht="30">
      <c r="BA1033" s="26" t="str">
        <f t="shared" si="0"/>
        <v>E065</v>
      </c>
      <c r="BB1033" s="23" t="s">
        <v>116</v>
      </c>
      <c r="BC1033" s="56" t="s">
        <v>239</v>
      </c>
      <c r="BD1033" s="47" t="s">
        <v>186</v>
      </c>
      <c r="BE1033" s="48" t="s">
        <v>178</v>
      </c>
      <c r="BF1033" s="49" t="s">
        <v>179</v>
      </c>
      <c r="BG1033" s="64"/>
      <c r="BH1033" s="66" t="s">
        <v>358</v>
      </c>
      <c r="BI1033" s="131" t="s">
        <v>306</v>
      </c>
      <c r="BJ1033" s="69" t="s">
        <v>411</v>
      </c>
      <c r="BL1033" s="131" t="s">
        <v>454</v>
      </c>
      <c r="BM1033" s="131" t="s">
        <v>455</v>
      </c>
      <c r="BN1033" s="186" t="s">
        <v>576</v>
      </c>
      <c r="BO1033" s="77"/>
      <c r="BP1033" s="116"/>
      <c r="BQ1033" s="113"/>
    </row>
    <row r="1034" spans="53:69" ht="15.75">
      <c r="BA1034" s="26" t="str">
        <f t="shared" si="0"/>
        <v>E066</v>
      </c>
      <c r="BB1034" s="23" t="s">
        <v>117</v>
      </c>
      <c r="BC1034" s="56" t="s">
        <v>240</v>
      </c>
      <c r="BD1034" s="47" t="s">
        <v>188</v>
      </c>
      <c r="BE1034" s="48" t="s">
        <v>178</v>
      </c>
      <c r="BF1034" s="49" t="s">
        <v>179</v>
      </c>
      <c r="BG1034" s="64"/>
      <c r="BH1034" s="131" t="s">
        <v>359</v>
      </c>
      <c r="BI1034" s="131" t="s">
        <v>307</v>
      </c>
      <c r="BL1034" s="131" t="s">
        <v>456</v>
      </c>
      <c r="BM1034" s="131" t="s">
        <v>457</v>
      </c>
      <c r="BN1034" s="186" t="s">
        <v>577</v>
      </c>
      <c r="BO1034" s="80"/>
      <c r="BP1034" s="109"/>
      <c r="BQ1034" s="113"/>
    </row>
    <row r="1035" spans="53:69" ht="15.75">
      <c r="BA1035" s="26" t="str">
        <f t="shared" si="0"/>
        <v>E067</v>
      </c>
      <c r="BB1035" s="23" t="s">
        <v>118</v>
      </c>
      <c r="BC1035" s="57" t="s">
        <v>213</v>
      </c>
      <c r="BD1035" s="47" t="s">
        <v>189</v>
      </c>
      <c r="BE1035" s="48" t="s">
        <v>178</v>
      </c>
      <c r="BF1035" s="49" t="s">
        <v>179</v>
      </c>
      <c r="BG1035" s="64"/>
      <c r="BH1035" s="131" t="s">
        <v>360</v>
      </c>
      <c r="BI1035" s="131" t="s">
        <v>308</v>
      </c>
      <c r="BL1035" s="131" t="s">
        <v>458</v>
      </c>
      <c r="BM1035" s="131" t="s">
        <v>459</v>
      </c>
      <c r="BN1035" s="186" t="s">
        <v>578</v>
      </c>
      <c r="BO1035" s="75"/>
      <c r="BP1035" s="106"/>
      <c r="BQ1035" s="114"/>
    </row>
    <row r="1036" spans="53:69" ht="15.75">
      <c r="BA1036" s="26" t="str">
        <f t="shared" si="0"/>
        <v>E071</v>
      </c>
      <c r="BB1036" s="23" t="s">
        <v>120</v>
      </c>
      <c r="BC1036" s="57" t="s">
        <v>214</v>
      </c>
      <c r="BD1036" s="47" t="s">
        <v>190</v>
      </c>
      <c r="BE1036" s="48" t="s">
        <v>178</v>
      </c>
      <c r="BF1036" s="49" t="s">
        <v>179</v>
      </c>
      <c r="BG1036" s="64"/>
      <c r="BH1036" s="131" t="s">
        <v>361</v>
      </c>
      <c r="BI1036" s="131" t="s">
        <v>309</v>
      </c>
      <c r="BL1036" s="131" t="s">
        <v>460</v>
      </c>
      <c r="BM1036" s="131" t="s">
        <v>461</v>
      </c>
      <c r="BN1036" s="186" t="s">
        <v>579</v>
      </c>
      <c r="BO1036" s="81"/>
      <c r="BP1036" s="106"/>
      <c r="BQ1036" s="114"/>
    </row>
    <row r="1037" spans="53:69" ht="15.75">
      <c r="BA1037" s="26" t="str">
        <f t="shared" si="0"/>
        <v>E072</v>
      </c>
      <c r="BB1037" s="23" t="s">
        <v>121</v>
      </c>
      <c r="BC1037" s="57" t="s">
        <v>215</v>
      </c>
      <c r="BD1037" s="47" t="s">
        <v>191</v>
      </c>
      <c r="BE1037" s="48" t="s">
        <v>178</v>
      </c>
      <c r="BF1037" s="49" t="s">
        <v>179</v>
      </c>
      <c r="BG1037" s="64"/>
      <c r="BH1037" s="131" t="s">
        <v>362</v>
      </c>
      <c r="BI1037" s="131" t="s">
        <v>310</v>
      </c>
      <c r="BL1037" s="131" t="s">
        <v>462</v>
      </c>
      <c r="BM1037" s="131" t="s">
        <v>463</v>
      </c>
      <c r="BN1037" s="186" t="s">
        <v>580</v>
      </c>
      <c r="BO1037" s="82"/>
      <c r="BP1037" s="108"/>
      <c r="BQ1037" s="113"/>
    </row>
    <row r="1038" spans="53:69" ht="15.75">
      <c r="BA1038" s="26" t="str">
        <f t="shared" si="0"/>
        <v>E073</v>
      </c>
      <c r="BB1038" s="23" t="s">
        <v>122</v>
      </c>
      <c r="BC1038" s="57" t="s">
        <v>216</v>
      </c>
      <c r="BD1038" s="47" t="s">
        <v>192</v>
      </c>
      <c r="BE1038" s="48" t="s">
        <v>178</v>
      </c>
      <c r="BF1038" s="49" t="s">
        <v>179</v>
      </c>
      <c r="BG1038" s="64"/>
      <c r="BH1038" s="131" t="s">
        <v>363</v>
      </c>
      <c r="BI1038" s="131" t="s">
        <v>311</v>
      </c>
      <c r="BL1038" s="131" t="s">
        <v>464</v>
      </c>
      <c r="BM1038" s="131" t="s">
        <v>465</v>
      </c>
      <c r="BN1038" s="186" t="s">
        <v>581</v>
      </c>
      <c r="BO1038" s="81"/>
      <c r="BP1038" s="108"/>
      <c r="BQ1038" s="113"/>
    </row>
    <row r="1039" spans="53:69" ht="15.75">
      <c r="BA1039" s="26" t="str">
        <f t="shared" si="0"/>
        <v>E082</v>
      </c>
      <c r="BB1039" s="29" t="s">
        <v>146</v>
      </c>
      <c r="BC1039" s="57" t="s">
        <v>217</v>
      </c>
      <c r="BD1039" s="47" t="s">
        <v>193</v>
      </c>
      <c r="BE1039" s="48" t="s">
        <v>178</v>
      </c>
      <c r="BF1039" s="49" t="s">
        <v>179</v>
      </c>
      <c r="BG1039" s="64"/>
      <c r="BH1039" s="131" t="s">
        <v>364</v>
      </c>
      <c r="BI1039" s="131" t="s">
        <v>312</v>
      </c>
      <c r="BL1039" s="131" t="s">
        <v>466</v>
      </c>
      <c r="BM1039" s="131" t="s">
        <v>467</v>
      </c>
      <c r="BN1039" s="186" t="s">
        <v>582</v>
      </c>
      <c r="BO1039" s="77"/>
      <c r="BP1039" s="108"/>
      <c r="BQ1039" s="115"/>
    </row>
    <row r="1040" spans="53:69" ht="15.75">
      <c r="BA1040" s="26" t="str">
        <f t="shared" si="0"/>
        <v>E083</v>
      </c>
      <c r="BB1040" s="24" t="s">
        <v>126</v>
      </c>
      <c r="BC1040" s="57" t="s">
        <v>218</v>
      </c>
      <c r="BD1040" s="47" t="s">
        <v>194</v>
      </c>
      <c r="BE1040" s="48" t="s">
        <v>178</v>
      </c>
      <c r="BF1040" s="49" t="s">
        <v>179</v>
      </c>
      <c r="BG1040" s="64"/>
      <c r="BH1040" s="131" t="s">
        <v>365</v>
      </c>
      <c r="BI1040" s="131" t="s">
        <v>313</v>
      </c>
      <c r="BL1040" s="131" t="s">
        <v>468</v>
      </c>
      <c r="BM1040" s="131" t="s">
        <v>469</v>
      </c>
      <c r="BN1040" s="186" t="s">
        <v>583</v>
      </c>
      <c r="BO1040" s="77"/>
      <c r="BP1040" s="108"/>
      <c r="BQ1040" s="115"/>
    </row>
    <row r="1041" spans="53:69" ht="30">
      <c r="BA1041" s="26" t="str">
        <f t="shared" si="0"/>
        <v>E085</v>
      </c>
      <c r="BB1041" s="24" t="s">
        <v>830</v>
      </c>
      <c r="BC1041" s="57" t="s">
        <v>219</v>
      </c>
      <c r="BD1041" s="47" t="s">
        <v>195</v>
      </c>
      <c r="BE1041" s="48" t="s">
        <v>178</v>
      </c>
      <c r="BF1041" s="49" t="s">
        <v>179</v>
      </c>
      <c r="BG1041" s="64"/>
      <c r="BH1041" s="131" t="s">
        <v>366</v>
      </c>
      <c r="BI1041" s="131" t="s">
        <v>314</v>
      </c>
      <c r="BL1041" s="131" t="s">
        <v>470</v>
      </c>
      <c r="BM1041" s="131" t="s">
        <v>471</v>
      </c>
      <c r="BN1041" s="186" t="s">
        <v>584</v>
      </c>
      <c r="BO1041" s="77"/>
      <c r="BP1041" s="108"/>
      <c r="BQ1041" s="111"/>
    </row>
    <row r="1042" spans="53:69" ht="15.75">
      <c r="BA1042" s="26" t="str">
        <f t="shared" si="0"/>
        <v>E091</v>
      </c>
      <c r="BB1042" s="24" t="s">
        <v>110</v>
      </c>
      <c r="BC1042" s="57" t="s">
        <v>220</v>
      </c>
      <c r="BD1042" s="47" t="s">
        <v>196</v>
      </c>
      <c r="BE1042" s="48" t="s">
        <v>178</v>
      </c>
      <c r="BF1042" s="49" t="s">
        <v>179</v>
      </c>
      <c r="BG1042" s="64"/>
      <c r="BH1042" s="131" t="s">
        <v>367</v>
      </c>
      <c r="BI1042" s="131" t="s">
        <v>315</v>
      </c>
      <c r="BL1042" s="131" t="s">
        <v>329</v>
      </c>
      <c r="BM1042" s="131" t="s">
        <v>472</v>
      </c>
      <c r="BN1042" s="186" t="s">
        <v>585</v>
      </c>
      <c r="BO1042" s="78"/>
      <c r="BP1042" s="108"/>
      <c r="BQ1042" s="111"/>
    </row>
    <row r="1043" spans="53:69" ht="15.75">
      <c r="BA1043" s="26" t="str">
        <f t="shared" si="0"/>
        <v>E092</v>
      </c>
      <c r="BB1043" s="24" t="s">
        <v>130</v>
      </c>
      <c r="BC1043" s="57" t="s">
        <v>221</v>
      </c>
      <c r="BD1043" s="47" t="s">
        <v>197</v>
      </c>
      <c r="BE1043" s="48" t="s">
        <v>178</v>
      </c>
      <c r="BF1043" s="49" t="s">
        <v>179</v>
      </c>
      <c r="BG1043" s="64"/>
      <c r="BH1043" s="131" t="s">
        <v>368</v>
      </c>
      <c r="BI1043" s="131" t="s">
        <v>316</v>
      </c>
      <c r="BM1043" s="131" t="s">
        <v>473</v>
      </c>
      <c r="BN1043" s="186" t="s">
        <v>586</v>
      </c>
      <c r="BO1043" s="77"/>
      <c r="BP1043" s="106"/>
      <c r="BQ1043" s="116"/>
    </row>
    <row r="1044" spans="53:69" ht="15.75">
      <c r="BA1044" s="26" t="str">
        <f t="shared" si="0"/>
        <v>E101</v>
      </c>
      <c r="BB1044" s="29" t="s">
        <v>147</v>
      </c>
      <c r="BC1044" s="57" t="s">
        <v>222</v>
      </c>
      <c r="BD1044" s="47" t="s">
        <v>198</v>
      </c>
      <c r="BE1044" s="48" t="s">
        <v>178</v>
      </c>
      <c r="BF1044" s="49" t="s">
        <v>179</v>
      </c>
      <c r="BG1044" s="64"/>
      <c r="BH1044" s="131" t="s">
        <v>369</v>
      </c>
      <c r="BI1044" s="131" t="s">
        <v>317</v>
      </c>
      <c r="BM1044" s="131" t="s">
        <v>474</v>
      </c>
      <c r="BN1044" s="186" t="s">
        <v>587</v>
      </c>
      <c r="BO1044" s="77"/>
      <c r="BP1044" s="106"/>
      <c r="BQ1044" s="116"/>
    </row>
    <row r="1045" spans="53:69" ht="15.75">
      <c r="BA1045" s="26" t="str">
        <f t="shared" si="0"/>
        <v>E102</v>
      </c>
      <c r="BB1045" s="29" t="s">
        <v>148</v>
      </c>
      <c r="BC1045" s="57" t="s">
        <v>223</v>
      </c>
      <c r="BD1045" s="47" t="s">
        <v>199</v>
      </c>
      <c r="BE1045" s="48" t="s">
        <v>178</v>
      </c>
      <c r="BF1045" s="49" t="s">
        <v>179</v>
      </c>
      <c r="BG1045" s="64"/>
      <c r="BH1045" s="131" t="s">
        <v>370</v>
      </c>
      <c r="BI1045" s="131" t="s">
        <v>318</v>
      </c>
      <c r="BM1045" s="131" t="s">
        <v>475</v>
      </c>
      <c r="BN1045" s="186" t="s">
        <v>588</v>
      </c>
      <c r="BO1045" s="75"/>
      <c r="BP1045" s="106"/>
      <c r="BQ1045" s="116"/>
    </row>
    <row r="1046" spans="53:69" ht="15.75">
      <c r="BA1046" s="26" t="str">
        <f t="shared" si="0"/>
        <v>E103</v>
      </c>
      <c r="BB1046" s="25" t="s">
        <v>135</v>
      </c>
      <c r="BC1046" s="57" t="s">
        <v>224</v>
      </c>
      <c r="BD1046" s="47" t="s">
        <v>200</v>
      </c>
      <c r="BE1046" s="48" t="s">
        <v>178</v>
      </c>
      <c r="BF1046" s="49" t="s">
        <v>179</v>
      </c>
      <c r="BG1046" s="64"/>
      <c r="BH1046" s="66" t="s">
        <v>371</v>
      </c>
      <c r="BI1046" s="131" t="s">
        <v>319</v>
      </c>
      <c r="BM1046" s="131" t="s">
        <v>476</v>
      </c>
      <c r="BN1046" s="186" t="s">
        <v>589</v>
      </c>
      <c r="BO1046" s="76"/>
      <c r="BP1046" s="106"/>
      <c r="BQ1046" s="109"/>
    </row>
    <row r="1047" spans="53:69" ht="15.75">
      <c r="BA1047" s="26" t="str">
        <f t="shared" si="0"/>
        <v>E104</v>
      </c>
      <c r="BB1047" s="28" t="s">
        <v>149</v>
      </c>
      <c r="BC1047" s="57" t="s">
        <v>225</v>
      </c>
      <c r="BD1047" s="47" t="s">
        <v>201</v>
      </c>
      <c r="BE1047" s="48" t="s">
        <v>178</v>
      </c>
      <c r="BF1047" s="49" t="s">
        <v>179</v>
      </c>
      <c r="BG1047" s="64"/>
      <c r="BH1047" s="131" t="s">
        <v>372</v>
      </c>
      <c r="BI1047" s="131" t="s">
        <v>320</v>
      </c>
      <c r="BM1047" s="131" t="s">
        <v>477</v>
      </c>
      <c r="BN1047" s="186" t="s">
        <v>589</v>
      </c>
      <c r="BO1047" s="79"/>
      <c r="BP1047" s="106"/>
      <c r="BQ1047" s="109"/>
    </row>
    <row r="1048" spans="53:69" ht="15.75">
      <c r="BA1048" s="26" t="str">
        <f t="shared" si="0"/>
        <v>E105</v>
      </c>
      <c r="BB1048" s="25" t="s">
        <v>134</v>
      </c>
      <c r="BC1048" s="57" t="s">
        <v>226</v>
      </c>
      <c r="BD1048" s="47" t="s">
        <v>202</v>
      </c>
      <c r="BE1048" s="48" t="s">
        <v>178</v>
      </c>
      <c r="BF1048" s="49" t="s">
        <v>179</v>
      </c>
      <c r="BG1048" s="64"/>
      <c r="BH1048" s="131" t="s">
        <v>373</v>
      </c>
      <c r="BI1048" s="131" t="s">
        <v>321</v>
      </c>
      <c r="BM1048" s="131" t="s">
        <v>478</v>
      </c>
      <c r="BN1048" s="186" t="s">
        <v>590</v>
      </c>
      <c r="BO1048" s="77"/>
      <c r="BP1048" s="108"/>
      <c r="BQ1048" s="114"/>
    </row>
    <row r="1049" spans="53:69" ht="30">
      <c r="BA1049" s="26" t="str">
        <f t="shared" si="0"/>
        <v>E112</v>
      </c>
      <c r="BB1049" s="22" t="s">
        <v>102</v>
      </c>
      <c r="BC1049" s="57" t="s">
        <v>227</v>
      </c>
      <c r="BD1049" s="47" t="s">
        <v>203</v>
      </c>
      <c r="BE1049" s="51" t="s">
        <v>204</v>
      </c>
      <c r="BF1049" s="186"/>
      <c r="BG1049" s="132"/>
      <c r="BH1049" s="131" t="s">
        <v>374</v>
      </c>
      <c r="BI1049" s="131" t="s">
        <v>322</v>
      </c>
      <c r="BM1049" s="131" t="s">
        <v>479</v>
      </c>
      <c r="BN1049" s="186" t="s">
        <v>591</v>
      </c>
      <c r="BO1049" s="77"/>
      <c r="BP1049" s="108"/>
      <c r="BQ1049" s="114"/>
    </row>
    <row r="1050" spans="53:69" ht="30">
      <c r="BA1050" s="26" t="str">
        <f t="shared" si="0"/>
        <v>E122</v>
      </c>
      <c r="BB1050" s="30" t="s">
        <v>140</v>
      </c>
      <c r="BC1050" s="57" t="s">
        <v>228</v>
      </c>
      <c r="BD1050" s="47" t="s">
        <v>205</v>
      </c>
      <c r="BE1050" s="52" t="s">
        <v>206</v>
      </c>
      <c r="BF1050" s="186"/>
      <c r="BG1050" s="132"/>
      <c r="BH1050" s="131" t="s">
        <v>375</v>
      </c>
      <c r="BI1050" s="131" t="s">
        <v>323</v>
      </c>
      <c r="BM1050" s="131" t="s">
        <v>480</v>
      </c>
      <c r="BN1050" s="186" t="s">
        <v>592</v>
      </c>
      <c r="BO1050" s="83"/>
      <c r="BP1050" s="108"/>
      <c r="BQ1050" s="111"/>
    </row>
    <row r="1051" spans="53:69">
      <c r="BA1051" s="26" t="str">
        <f t="shared" si="0"/>
        <v>E124</v>
      </c>
      <c r="BB1051" s="30" t="s">
        <v>144</v>
      </c>
      <c r="BC1051" s="57" t="s">
        <v>229</v>
      </c>
      <c r="BD1051" s="47" t="s">
        <v>207</v>
      </c>
      <c r="BE1051" s="51" t="s">
        <v>208</v>
      </c>
      <c r="BF1051" s="186"/>
      <c r="BG1051" s="132"/>
      <c r="BH1051" s="131" t="s">
        <v>376</v>
      </c>
      <c r="BI1051" s="131" t="s">
        <v>324</v>
      </c>
      <c r="BM1051" s="131" t="s">
        <v>481</v>
      </c>
      <c r="BN1051" s="186" t="s">
        <v>593</v>
      </c>
      <c r="BO1051" s="83"/>
      <c r="BP1051" s="108"/>
      <c r="BQ1051" s="111"/>
    </row>
    <row r="1052" spans="53:69" ht="15.75">
      <c r="BA1052" s="26" t="str">
        <f t="shared" si="0"/>
        <v>F081</v>
      </c>
      <c r="BB1052" s="31" t="s">
        <v>124</v>
      </c>
      <c r="BC1052" s="57" t="s">
        <v>230</v>
      </c>
      <c r="BD1052" s="47" t="s">
        <v>209</v>
      </c>
      <c r="BE1052" s="48" t="s">
        <v>210</v>
      </c>
      <c r="BF1052" s="186"/>
      <c r="BG1052" s="132"/>
      <c r="BH1052" s="131" t="s">
        <v>377</v>
      </c>
      <c r="BI1052" s="131" t="s">
        <v>325</v>
      </c>
      <c r="BM1052" s="131" t="s">
        <v>482</v>
      </c>
      <c r="BN1052" s="186" t="s">
        <v>594</v>
      </c>
      <c r="BO1052" s="77"/>
      <c r="BP1052" s="108"/>
      <c r="BQ1052" s="110"/>
    </row>
    <row r="1053" spans="53:69">
      <c r="BA1053" s="26" t="str">
        <f t="shared" si="0"/>
        <v>F084</v>
      </c>
      <c r="BB1053" s="31" t="s">
        <v>150</v>
      </c>
      <c r="BC1053" s="57" t="s">
        <v>231</v>
      </c>
      <c r="BD1053" s="54" t="s">
        <v>211</v>
      </c>
      <c r="BE1053" s="41" t="s">
        <v>212</v>
      </c>
      <c r="BF1053" s="186"/>
      <c r="BG1053" s="132"/>
      <c r="BH1053" s="131" t="s">
        <v>378</v>
      </c>
      <c r="BI1053" s="131" t="s">
        <v>326</v>
      </c>
      <c r="BM1053" s="131" t="s">
        <v>483</v>
      </c>
      <c r="BN1053" s="186" t="s">
        <v>595</v>
      </c>
      <c r="BO1053" s="83"/>
      <c r="BP1053" s="108"/>
      <c r="BQ1053" s="115"/>
    </row>
    <row r="1054" spans="53:69">
      <c r="BA1054" s="26" t="str">
        <f t="shared" si="0"/>
        <v>G055</v>
      </c>
      <c r="BB1054" s="32" t="s">
        <v>109</v>
      </c>
      <c r="BH1054" s="131" t="s">
        <v>379</v>
      </c>
      <c r="BI1054" s="131" t="s">
        <v>327</v>
      </c>
      <c r="BM1054" s="131" t="s">
        <v>484</v>
      </c>
      <c r="BN1054" s="186" t="s">
        <v>596</v>
      </c>
      <c r="BO1054" s="83"/>
      <c r="BP1054" s="108"/>
      <c r="BQ1054" s="115"/>
    </row>
    <row r="1055" spans="53:69" ht="30">
      <c r="BA1055" s="26" t="str">
        <f t="shared" si="0"/>
        <v>K052</v>
      </c>
      <c r="BB1055" s="33" t="s">
        <v>108</v>
      </c>
      <c r="BH1055" s="131" t="s">
        <v>380</v>
      </c>
      <c r="BI1055" s="131" t="s">
        <v>328</v>
      </c>
      <c r="BM1055" s="131" t="s">
        <v>485</v>
      </c>
      <c r="BN1055" s="186" t="s">
        <v>597</v>
      </c>
      <c r="BO1055" s="84"/>
      <c r="BP1055" s="108"/>
      <c r="BQ1055" s="107"/>
    </row>
    <row r="1056" spans="53:69">
      <c r="BA1056" s="26" t="s">
        <v>859</v>
      </c>
      <c r="BB1056" s="33" t="s">
        <v>858</v>
      </c>
      <c r="BH1056" s="131" t="s">
        <v>381</v>
      </c>
      <c r="BI1056" s="131" t="s">
        <v>329</v>
      </c>
      <c r="BM1056" s="131" t="s">
        <v>486</v>
      </c>
      <c r="BN1056" s="186" t="s">
        <v>597</v>
      </c>
      <c r="BO1056" s="83"/>
      <c r="BP1056" s="108"/>
      <c r="BQ1056" s="107"/>
    </row>
    <row r="1057" spans="53:69">
      <c r="BA1057" s="26" t="str">
        <f t="shared" ref="BA1057:BA1082" si="1">MID(BB1057,1,4)</f>
        <v>N014</v>
      </c>
      <c r="BB1057" s="34" t="s">
        <v>100</v>
      </c>
      <c r="BH1057" s="131" t="s">
        <v>382</v>
      </c>
      <c r="BM1057" s="131" t="s">
        <v>487</v>
      </c>
      <c r="BN1057" s="186" t="s">
        <v>598</v>
      </c>
      <c r="BO1057" s="78"/>
      <c r="BP1057" s="117"/>
      <c r="BQ1057" s="109"/>
    </row>
    <row r="1058" spans="53:69">
      <c r="BA1058" s="26" t="str">
        <f t="shared" si="1"/>
        <v>O121</v>
      </c>
      <c r="BB1058" s="30" t="s">
        <v>137</v>
      </c>
      <c r="BH1058" s="131" t="s">
        <v>383</v>
      </c>
      <c r="BM1058" s="131" t="s">
        <v>488</v>
      </c>
      <c r="BN1058" s="186" t="s">
        <v>599</v>
      </c>
      <c r="BO1058" s="73"/>
      <c r="BP1058" s="117"/>
      <c r="BQ1058" s="109"/>
    </row>
    <row r="1059" spans="53:69">
      <c r="BA1059" s="26" t="str">
        <f t="shared" si="1"/>
        <v>P106</v>
      </c>
      <c r="BB1059" s="35" t="s">
        <v>133</v>
      </c>
      <c r="BH1059" s="131" t="s">
        <v>384</v>
      </c>
      <c r="BM1059" s="131" t="s">
        <v>489</v>
      </c>
      <c r="BN1059" s="186" t="s">
        <v>600</v>
      </c>
      <c r="BO1059" s="73"/>
      <c r="BP1059" s="118"/>
      <c r="BQ1059" s="105"/>
    </row>
    <row r="1060" spans="53:69">
      <c r="BA1060" s="26" t="str">
        <f t="shared" si="1"/>
        <v>P111</v>
      </c>
      <c r="BB1060" s="30" t="s">
        <v>101</v>
      </c>
      <c r="BH1060" s="131" t="s">
        <v>385</v>
      </c>
      <c r="BM1060" s="131" t="s">
        <v>490</v>
      </c>
      <c r="BN1060" s="186" t="s">
        <v>601</v>
      </c>
      <c r="BO1060" s="77"/>
      <c r="BP1060" s="108"/>
      <c r="BQ1060" s="114"/>
    </row>
    <row r="1061" spans="53:69">
      <c r="BA1061" s="26" t="str">
        <f t="shared" si="1"/>
        <v>P123</v>
      </c>
      <c r="BB1061" s="36" t="s">
        <v>141</v>
      </c>
      <c r="BH1061" s="131" t="s">
        <v>386</v>
      </c>
      <c r="BM1061" s="131" t="s">
        <v>491</v>
      </c>
      <c r="BN1061" s="186" t="s">
        <v>602</v>
      </c>
      <c r="BO1061" s="73"/>
      <c r="BP1061" s="106"/>
      <c r="BQ1061" s="114"/>
    </row>
    <row r="1062" spans="53:69">
      <c r="BA1062" s="26" t="str">
        <f t="shared" si="1"/>
        <v>PA01</v>
      </c>
      <c r="BB1062" s="30" t="s">
        <v>145</v>
      </c>
      <c r="BH1062" s="131" t="s">
        <v>387</v>
      </c>
      <c r="BM1062" s="131" t="s">
        <v>492</v>
      </c>
      <c r="BN1062" s="186" t="s">
        <v>603</v>
      </c>
      <c r="BO1062" s="73"/>
      <c r="BP1062" s="106"/>
      <c r="BQ1062" s="114"/>
    </row>
    <row r="1063" spans="53:69">
      <c r="BA1063" s="26" t="str">
        <f t="shared" si="1"/>
        <v>PA02</v>
      </c>
      <c r="BB1063" s="34" t="s">
        <v>99</v>
      </c>
      <c r="BH1063" s="131" t="s">
        <v>388</v>
      </c>
      <c r="BM1063" s="131" t="s">
        <v>493</v>
      </c>
      <c r="BN1063" s="186" t="s">
        <v>604</v>
      </c>
      <c r="BO1063" s="85"/>
      <c r="BP1063" s="106"/>
      <c r="BQ1063" s="114"/>
    </row>
    <row r="1064" spans="53:69">
      <c r="BA1064" s="26" t="str">
        <f t="shared" si="1"/>
        <v>PA03</v>
      </c>
      <c r="BB1064" s="36" t="s">
        <v>142</v>
      </c>
      <c r="BH1064" s="131" t="s">
        <v>389</v>
      </c>
      <c r="BM1064" s="131" t="s">
        <v>494</v>
      </c>
      <c r="BN1064" s="186" t="s">
        <v>605</v>
      </c>
      <c r="BO1064" s="73"/>
      <c r="BP1064" s="106"/>
      <c r="BQ1064" s="114"/>
    </row>
    <row r="1065" spans="53:69">
      <c r="BA1065" s="26" t="str">
        <f t="shared" si="1"/>
        <v>PA04</v>
      </c>
      <c r="BB1065" s="31" t="s">
        <v>129</v>
      </c>
      <c r="BH1065" s="131" t="s">
        <v>390</v>
      </c>
      <c r="BM1065" s="131" t="s">
        <v>495</v>
      </c>
      <c r="BN1065" s="186" t="s">
        <v>606</v>
      </c>
      <c r="BO1065" s="86"/>
      <c r="BP1065" s="108"/>
      <c r="BQ1065" s="113"/>
    </row>
    <row r="1066" spans="53:69">
      <c r="BA1066" s="26" t="str">
        <f t="shared" si="1"/>
        <v>PA05</v>
      </c>
      <c r="BB1066" s="31" t="s">
        <v>127</v>
      </c>
      <c r="BH1066" s="131" t="s">
        <v>391</v>
      </c>
      <c r="BM1066" s="131" t="s">
        <v>496</v>
      </c>
      <c r="BN1066" s="186" t="s">
        <v>607</v>
      </c>
      <c r="BO1066" s="78"/>
      <c r="BP1066" s="108"/>
      <c r="BQ1066" s="114"/>
    </row>
    <row r="1067" spans="53:69">
      <c r="BA1067" s="26" t="str">
        <f t="shared" si="1"/>
        <v>PA06</v>
      </c>
      <c r="BB1067" s="31" t="s">
        <v>128</v>
      </c>
      <c r="BH1067" s="131" t="s">
        <v>392</v>
      </c>
      <c r="BM1067" s="131" t="s">
        <v>497</v>
      </c>
      <c r="BN1067" s="186" t="s">
        <v>608</v>
      </c>
      <c r="BO1067" s="75"/>
      <c r="BP1067" s="108"/>
      <c r="BQ1067" s="115"/>
    </row>
    <row r="1068" spans="53:69">
      <c r="BA1068" s="26" t="str">
        <f t="shared" si="1"/>
        <v>PA07</v>
      </c>
      <c r="BB1068" s="33" t="s">
        <v>111</v>
      </c>
      <c r="BH1068" s="131" t="s">
        <v>393</v>
      </c>
      <c r="BM1068" s="131" t="s">
        <v>498</v>
      </c>
      <c r="BN1068" s="186" t="s">
        <v>609</v>
      </c>
      <c r="BO1068" s="75"/>
      <c r="BP1068" s="108"/>
      <c r="BQ1068" s="115"/>
    </row>
    <row r="1069" spans="53:69">
      <c r="BA1069" s="26" t="str">
        <f t="shared" si="1"/>
        <v>PA08</v>
      </c>
      <c r="BB1069" s="33" t="s">
        <v>119</v>
      </c>
      <c r="BH1069" s="131" t="s">
        <v>394</v>
      </c>
      <c r="BM1069" s="131" t="s">
        <v>499</v>
      </c>
      <c r="BN1069" s="186" t="s">
        <v>610</v>
      </c>
      <c r="BO1069" s="75"/>
      <c r="BP1069" s="108"/>
      <c r="BQ1069" s="113"/>
    </row>
    <row r="1070" spans="53:69">
      <c r="BA1070" s="26" t="str">
        <f t="shared" si="1"/>
        <v>MA10</v>
      </c>
      <c r="BB1070" s="36" t="s">
        <v>143</v>
      </c>
      <c r="BH1070" s="131" t="s">
        <v>395</v>
      </c>
      <c r="BM1070" s="131" t="s">
        <v>500</v>
      </c>
      <c r="BN1070" s="186" t="s">
        <v>611</v>
      </c>
      <c r="BO1070" s="73"/>
      <c r="BP1070" s="108"/>
      <c r="BQ1070" s="113"/>
    </row>
    <row r="1071" spans="53:69">
      <c r="BA1071" s="26" t="str">
        <f t="shared" si="1"/>
        <v>OA11</v>
      </c>
      <c r="BB1071" s="30" t="s">
        <v>138</v>
      </c>
      <c r="BN1071" s="186" t="s">
        <v>612</v>
      </c>
      <c r="BO1071" s="75"/>
      <c r="BP1071" s="108"/>
      <c r="BQ1071" s="113"/>
    </row>
    <row r="1072" spans="53:69">
      <c r="BA1072" s="26" t="str">
        <f t="shared" si="1"/>
        <v>PA09</v>
      </c>
      <c r="BB1072" s="34" t="s">
        <v>105</v>
      </c>
      <c r="BH1072" s="131" t="s">
        <v>396</v>
      </c>
      <c r="BM1072" s="131" t="s">
        <v>501</v>
      </c>
      <c r="BN1072" s="186" t="s">
        <v>613</v>
      </c>
      <c r="BO1072" s="84"/>
      <c r="BP1072" s="108"/>
      <c r="BQ1072" s="114"/>
    </row>
    <row r="1073" spans="53:69">
      <c r="BA1073" s="26" t="str">
        <f t="shared" si="1"/>
        <v>PA14</v>
      </c>
      <c r="BB1073" s="30" t="s">
        <v>103</v>
      </c>
      <c r="BH1073" s="131" t="s">
        <v>397</v>
      </c>
      <c r="BM1073" s="131" t="s">
        <v>502</v>
      </c>
      <c r="BN1073" s="186" t="s">
        <v>614</v>
      </c>
      <c r="BO1073" s="84"/>
      <c r="BP1073" s="108"/>
      <c r="BQ1073" s="113"/>
    </row>
    <row r="1074" spans="53:69">
      <c r="BA1074" s="26" t="str">
        <f t="shared" si="1"/>
        <v>PA15</v>
      </c>
      <c r="BB1074" s="36" t="s">
        <v>139</v>
      </c>
      <c r="BH1074" s="131" t="s">
        <v>398</v>
      </c>
      <c r="BM1074" s="131" t="s">
        <v>503</v>
      </c>
      <c r="BN1074" s="186" t="s">
        <v>615</v>
      </c>
      <c r="BO1074" s="84"/>
      <c r="BP1074" s="108"/>
      <c r="BQ1074" s="113"/>
    </row>
    <row r="1075" spans="53:69">
      <c r="BA1075" s="26" t="str">
        <f t="shared" si="1"/>
        <v>PA16</v>
      </c>
      <c r="BB1075" s="31" t="s">
        <v>125</v>
      </c>
      <c r="BH1075" s="131" t="s">
        <v>399</v>
      </c>
      <c r="BM1075" s="131" t="s">
        <v>504</v>
      </c>
      <c r="BN1075" s="186" t="s">
        <v>616</v>
      </c>
      <c r="BO1075" s="78"/>
      <c r="BP1075" s="108"/>
      <c r="BQ1075" s="113"/>
    </row>
    <row r="1076" spans="53:69">
      <c r="BA1076" s="26" t="str">
        <f t="shared" si="1"/>
        <v>PA17</v>
      </c>
      <c r="BB1076" s="33" t="s">
        <v>107</v>
      </c>
      <c r="BH1076" s="131" t="s">
        <v>400</v>
      </c>
      <c r="BM1076" s="131" t="s">
        <v>505</v>
      </c>
      <c r="BN1076" s="186" t="s">
        <v>617</v>
      </c>
      <c r="BO1076" s="84"/>
      <c r="BP1076" s="108"/>
      <c r="BQ1076" s="113"/>
    </row>
    <row r="1077" spans="53:69">
      <c r="BA1077" s="26" t="str">
        <f t="shared" si="1"/>
        <v>PA18</v>
      </c>
      <c r="BB1077" s="31" t="s">
        <v>131</v>
      </c>
      <c r="BH1077" s="131" t="s">
        <v>401</v>
      </c>
      <c r="BM1077" s="131" t="s">
        <v>506</v>
      </c>
      <c r="BN1077" s="186" t="s">
        <v>618</v>
      </c>
      <c r="BO1077" s="84"/>
      <c r="BP1077" s="108"/>
      <c r="BQ1077" s="112"/>
    </row>
    <row r="1078" spans="53:69">
      <c r="BA1078" s="26" t="str">
        <f t="shared" si="1"/>
        <v>PA19</v>
      </c>
      <c r="BB1078" s="33" t="s">
        <v>123</v>
      </c>
      <c r="BH1078" s="131" t="s">
        <v>402</v>
      </c>
      <c r="BM1078" s="131" t="s">
        <v>507</v>
      </c>
      <c r="BN1078" s="186" t="s">
        <v>619</v>
      </c>
      <c r="BO1078" s="84"/>
      <c r="BP1078" s="108"/>
      <c r="BQ1078" s="112"/>
    </row>
    <row r="1079" spans="53:69">
      <c r="BA1079" s="26" t="str">
        <f t="shared" si="1"/>
        <v>PA21</v>
      </c>
      <c r="BB1079" s="35" t="s">
        <v>132</v>
      </c>
      <c r="BH1079" s="131" t="s">
        <v>403</v>
      </c>
      <c r="BM1079" s="131" t="s">
        <v>508</v>
      </c>
      <c r="BN1079" s="186" t="s">
        <v>620</v>
      </c>
      <c r="BO1079" s="83"/>
      <c r="BP1079" s="108"/>
      <c r="BQ1079" s="114"/>
    </row>
    <row r="1080" spans="53:69">
      <c r="BA1080" s="26" t="str">
        <f t="shared" si="1"/>
        <v>PA22</v>
      </c>
      <c r="BB1080" s="31" t="s">
        <v>151</v>
      </c>
      <c r="BH1080" s="131" t="s">
        <v>404</v>
      </c>
      <c r="BM1080" s="131" t="s">
        <v>509</v>
      </c>
      <c r="BN1080" s="186" t="s">
        <v>621</v>
      </c>
      <c r="BO1080" s="83"/>
      <c r="BP1080" s="108"/>
      <c r="BQ1080" s="112"/>
    </row>
    <row r="1081" spans="53:69">
      <c r="BA1081" s="26" t="str">
        <f t="shared" si="1"/>
        <v>PA23</v>
      </c>
      <c r="BB1081" s="35" t="s">
        <v>136</v>
      </c>
      <c r="BC1081" s="55" t="s">
        <v>241</v>
      </c>
      <c r="BD1081" s="40" t="s">
        <v>243</v>
      </c>
      <c r="BH1081" s="131" t="s">
        <v>405</v>
      </c>
      <c r="BM1081" s="131" t="s">
        <v>510</v>
      </c>
      <c r="BN1081" s="186" t="s">
        <v>622</v>
      </c>
      <c r="BO1081" s="84"/>
      <c r="BP1081" s="108"/>
      <c r="BQ1081" s="112"/>
    </row>
    <row r="1082" spans="53:69">
      <c r="BA1082" s="26" t="str">
        <f t="shared" si="1"/>
        <v>PA25</v>
      </c>
      <c r="BB1082" s="186" t="s">
        <v>811</v>
      </c>
      <c r="BC1082" s="184" t="s">
        <v>232</v>
      </c>
      <c r="BD1082" s="185" t="s">
        <v>262</v>
      </c>
      <c r="BH1082" s="131" t="s">
        <v>406</v>
      </c>
      <c r="BM1082" s="131" t="s">
        <v>511</v>
      </c>
      <c r="BN1082" s="186" t="s">
        <v>623</v>
      </c>
      <c r="BO1082" s="84"/>
      <c r="BP1082" s="108"/>
      <c r="BQ1082" s="112"/>
    </row>
    <row r="1083" spans="53:69">
      <c r="BC1083" s="184" t="s">
        <v>233</v>
      </c>
      <c r="BD1083" s="185" t="s">
        <v>271</v>
      </c>
      <c r="BM1083" s="131" t="s">
        <v>512</v>
      </c>
      <c r="BN1083" s="186" t="s">
        <v>624</v>
      </c>
      <c r="BO1083" s="78"/>
      <c r="BP1083" s="108"/>
      <c r="BQ1083" s="112"/>
    </row>
    <row r="1084" spans="53:69">
      <c r="BC1084" s="184" t="s">
        <v>234</v>
      </c>
      <c r="BD1084" s="187" t="s">
        <v>272</v>
      </c>
      <c r="BN1084" s="186" t="s">
        <v>625</v>
      </c>
      <c r="BO1084" s="84"/>
      <c r="BP1084" s="108"/>
      <c r="BQ1084" s="107"/>
    </row>
    <row r="1085" spans="53:69">
      <c r="BC1085" s="184" t="s">
        <v>235</v>
      </c>
      <c r="BD1085" s="47" t="s">
        <v>270</v>
      </c>
      <c r="BM1085" s="131" t="s">
        <v>513</v>
      </c>
      <c r="BN1085" s="186" t="s">
        <v>626</v>
      </c>
      <c r="BO1085" s="75"/>
      <c r="BP1085" s="108"/>
      <c r="BQ1085" s="107"/>
    </row>
    <row r="1086" spans="53:69">
      <c r="BC1086" s="184" t="s">
        <v>236</v>
      </c>
      <c r="BD1086" s="47" t="s">
        <v>181</v>
      </c>
      <c r="BM1086" s="131" t="s">
        <v>514</v>
      </c>
      <c r="BN1086" s="186" t="s">
        <v>627</v>
      </c>
      <c r="BO1086" s="84"/>
      <c r="BP1086" s="108"/>
      <c r="BQ1086" s="114"/>
    </row>
    <row r="1087" spans="53:69">
      <c r="BC1087" s="184" t="s">
        <v>237</v>
      </c>
      <c r="BD1087" s="47" t="s">
        <v>183</v>
      </c>
      <c r="BM1087" s="131" t="s">
        <v>515</v>
      </c>
      <c r="BN1087" s="186" t="s">
        <v>628</v>
      </c>
      <c r="BO1087" s="78"/>
      <c r="BP1087" s="108"/>
      <c r="BQ1087" s="114"/>
    </row>
    <row r="1088" spans="53:69">
      <c r="BC1088" s="184" t="s">
        <v>238</v>
      </c>
      <c r="BD1088" s="47" t="s">
        <v>72</v>
      </c>
      <c r="BM1088" s="131" t="s">
        <v>516</v>
      </c>
      <c r="BN1088" s="186" t="s">
        <v>629</v>
      </c>
      <c r="BO1088" s="75"/>
      <c r="BP1088" s="108"/>
      <c r="BQ1088" s="114"/>
    </row>
    <row r="1089" spans="55:69">
      <c r="BC1089" s="184" t="s">
        <v>239</v>
      </c>
      <c r="BD1089" s="47" t="s">
        <v>186</v>
      </c>
      <c r="BM1089" s="131" t="s">
        <v>517</v>
      </c>
      <c r="BN1089" s="186" t="s">
        <v>630</v>
      </c>
      <c r="BO1089" s="75"/>
      <c r="BP1089" s="108"/>
      <c r="BQ1089" s="114"/>
    </row>
    <row r="1090" spans="55:69">
      <c r="BC1090" s="184" t="s">
        <v>240</v>
      </c>
      <c r="BD1090" s="47" t="s">
        <v>269</v>
      </c>
      <c r="BM1090" s="131" t="s">
        <v>518</v>
      </c>
      <c r="BN1090" s="186" t="s">
        <v>631</v>
      </c>
      <c r="BO1090" s="81"/>
      <c r="BP1090" s="108"/>
      <c r="BQ1090" s="107"/>
    </row>
    <row r="1091" spans="55:69">
      <c r="BC1091" s="50" t="s">
        <v>213</v>
      </c>
      <c r="BD1091" s="47" t="s">
        <v>189</v>
      </c>
      <c r="BM1091" s="131" t="s">
        <v>519</v>
      </c>
      <c r="BN1091" s="186" t="s">
        <v>632</v>
      </c>
      <c r="BO1091" s="75"/>
      <c r="BP1091" s="108"/>
      <c r="BQ1091" s="113"/>
    </row>
    <row r="1092" spans="55:69">
      <c r="BC1092" s="50" t="s">
        <v>214</v>
      </c>
      <c r="BD1092" s="47" t="s">
        <v>190</v>
      </c>
      <c r="BM1092" s="131" t="s">
        <v>520</v>
      </c>
      <c r="BN1092" s="186" t="s">
        <v>633</v>
      </c>
      <c r="BO1092" s="75"/>
      <c r="BP1092" s="108"/>
      <c r="BQ1092" s="113"/>
    </row>
    <row r="1093" spans="55:69">
      <c r="BC1093" s="50" t="s">
        <v>215</v>
      </c>
      <c r="BD1093" s="47" t="s">
        <v>273</v>
      </c>
      <c r="BM1093" s="131" t="s">
        <v>521</v>
      </c>
      <c r="BN1093" s="186" t="s">
        <v>634</v>
      </c>
      <c r="BO1093" s="75"/>
      <c r="BP1093" s="108"/>
      <c r="BQ1093" s="113"/>
    </row>
    <row r="1094" spans="55:69">
      <c r="BC1094" s="50" t="s">
        <v>216</v>
      </c>
      <c r="BD1094" s="47" t="s">
        <v>192</v>
      </c>
      <c r="BM1094" s="131" t="s">
        <v>522</v>
      </c>
      <c r="BN1094" s="186" t="s">
        <v>634</v>
      </c>
      <c r="BO1094" s="75"/>
      <c r="BP1094" s="108"/>
      <c r="BQ1094" s="107"/>
    </row>
    <row r="1095" spans="55:69">
      <c r="BC1095" s="50" t="s">
        <v>217</v>
      </c>
      <c r="BD1095" s="47" t="s">
        <v>193</v>
      </c>
      <c r="BM1095" s="131" t="s">
        <v>523</v>
      </c>
      <c r="BN1095" s="186" t="s">
        <v>635</v>
      </c>
      <c r="BO1095" s="75"/>
      <c r="BP1095" s="108"/>
      <c r="BQ1095" s="113"/>
    </row>
    <row r="1096" spans="55:69">
      <c r="BC1096" s="50" t="s">
        <v>218</v>
      </c>
      <c r="BD1096" s="47" t="s">
        <v>274</v>
      </c>
      <c r="BM1096" s="131" t="s">
        <v>524</v>
      </c>
      <c r="BN1096" s="186" t="s">
        <v>636</v>
      </c>
      <c r="BO1096" s="75"/>
      <c r="BP1096" s="108"/>
      <c r="BQ1096" s="107"/>
    </row>
    <row r="1097" spans="55:69">
      <c r="BC1097" s="50" t="s">
        <v>219</v>
      </c>
      <c r="BD1097" s="47" t="s">
        <v>275</v>
      </c>
      <c r="BM1097" s="131" t="s">
        <v>525</v>
      </c>
      <c r="BN1097" s="186" t="s">
        <v>637</v>
      </c>
      <c r="BO1097" s="75"/>
      <c r="BP1097" s="108"/>
      <c r="BQ1097" s="107"/>
    </row>
    <row r="1098" spans="55:69">
      <c r="BC1098" s="50" t="s">
        <v>220</v>
      </c>
      <c r="BD1098" s="47" t="s">
        <v>196</v>
      </c>
      <c r="BM1098" s="131" t="s">
        <v>526</v>
      </c>
      <c r="BN1098" s="186" t="s">
        <v>638</v>
      </c>
      <c r="BO1098" s="75"/>
      <c r="BP1098" s="108"/>
      <c r="BQ1098" s="107"/>
    </row>
    <row r="1099" spans="55:69">
      <c r="BC1099" s="57" t="s">
        <v>221</v>
      </c>
      <c r="BD1099" s="47" t="s">
        <v>276</v>
      </c>
      <c r="BM1099" s="131" t="s">
        <v>527</v>
      </c>
      <c r="BN1099" s="186" t="s">
        <v>639</v>
      </c>
      <c r="BO1099" s="78"/>
      <c r="BP1099" s="108"/>
      <c r="BQ1099" s="107"/>
    </row>
    <row r="1100" spans="55:69">
      <c r="BC1100" s="57" t="s">
        <v>222</v>
      </c>
      <c r="BD1100" s="47" t="s">
        <v>198</v>
      </c>
      <c r="BM1100" s="131" t="s">
        <v>528</v>
      </c>
      <c r="BN1100" s="186" t="s">
        <v>640</v>
      </c>
      <c r="BO1100" s="78"/>
      <c r="BP1100" s="117"/>
      <c r="BQ1100" s="114"/>
    </row>
    <row r="1101" spans="55:69">
      <c r="BC1101" s="57" t="s">
        <v>223</v>
      </c>
      <c r="BD1101" s="47" t="s">
        <v>199</v>
      </c>
      <c r="BM1101" s="131" t="s">
        <v>529</v>
      </c>
      <c r="BN1101" s="186" t="s">
        <v>641</v>
      </c>
      <c r="BO1101" s="78"/>
      <c r="BP1101" s="108"/>
      <c r="BQ1101" s="114"/>
    </row>
    <row r="1102" spans="55:69">
      <c r="BC1102" s="57" t="s">
        <v>224</v>
      </c>
      <c r="BD1102" s="47" t="s">
        <v>277</v>
      </c>
      <c r="BM1102" s="131" t="s">
        <v>530</v>
      </c>
      <c r="BN1102" s="186" t="s">
        <v>642</v>
      </c>
      <c r="BO1102" s="84"/>
      <c r="BP1102" s="117"/>
      <c r="BQ1102" s="114"/>
    </row>
    <row r="1103" spans="55:69">
      <c r="BC1103" s="57" t="s">
        <v>225</v>
      </c>
      <c r="BD1103" s="47" t="s">
        <v>278</v>
      </c>
      <c r="BM1103" s="131" t="s">
        <v>531</v>
      </c>
      <c r="BN1103" s="186" t="s">
        <v>643</v>
      </c>
      <c r="BO1103" s="84"/>
      <c r="BP1103" s="106"/>
      <c r="BQ1103" s="107"/>
    </row>
    <row r="1104" spans="55:69">
      <c r="BC1104" s="57" t="s">
        <v>226</v>
      </c>
      <c r="BD1104" s="47" t="s">
        <v>279</v>
      </c>
      <c r="BM1104" s="131" t="s">
        <v>532</v>
      </c>
      <c r="BN1104" s="186" t="s">
        <v>644</v>
      </c>
      <c r="BO1104" s="77"/>
      <c r="BP1104" s="106"/>
      <c r="BQ1104" s="115"/>
    </row>
    <row r="1105" spans="55:69">
      <c r="BC1105" s="57" t="s">
        <v>227</v>
      </c>
      <c r="BD1105" s="47" t="s">
        <v>285</v>
      </c>
      <c r="BE1105" s="61" t="s">
        <v>6</v>
      </c>
      <c r="BM1105" s="131" t="s">
        <v>533</v>
      </c>
      <c r="BN1105" s="186" t="s">
        <v>645</v>
      </c>
      <c r="BO1105" s="84"/>
      <c r="BP1105" s="106"/>
      <c r="BQ1105" s="115"/>
    </row>
    <row r="1106" spans="55:69">
      <c r="BC1106" s="57" t="s">
        <v>228</v>
      </c>
      <c r="BD1106" s="47" t="s">
        <v>280</v>
      </c>
      <c r="BE1106" s="61" t="s">
        <v>252</v>
      </c>
      <c r="BM1106" s="131" t="s">
        <v>534</v>
      </c>
      <c r="BN1106" s="186" t="s">
        <v>646</v>
      </c>
      <c r="BO1106" s="83"/>
      <c r="BP1106" s="132"/>
    </row>
    <row r="1107" spans="55:69">
      <c r="BC1107" s="57" t="s">
        <v>229</v>
      </c>
      <c r="BD1107" s="47" t="s">
        <v>281</v>
      </c>
      <c r="BE1107" s="61" t="s">
        <v>6</v>
      </c>
      <c r="BM1107" s="131" t="s">
        <v>535</v>
      </c>
      <c r="BN1107" s="186" t="s">
        <v>647</v>
      </c>
      <c r="BO1107" s="84"/>
      <c r="BP1107" s="132"/>
    </row>
    <row r="1108" spans="55:69">
      <c r="BC1108" s="57" t="s">
        <v>230</v>
      </c>
      <c r="BD1108" s="47" t="s">
        <v>282</v>
      </c>
      <c r="BE1108" s="61" t="s">
        <v>6</v>
      </c>
      <c r="BM1108" s="131" t="s">
        <v>536</v>
      </c>
      <c r="BN1108" s="186" t="s">
        <v>648</v>
      </c>
      <c r="BO1108" s="84"/>
      <c r="BP1108" s="132"/>
    </row>
    <row r="1109" spans="55:69">
      <c r="BC1109" s="57" t="s">
        <v>231</v>
      </c>
      <c r="BD1109" s="54" t="s">
        <v>283</v>
      </c>
      <c r="BE1109" s="54" t="s">
        <v>211</v>
      </c>
      <c r="BM1109" s="131" t="s">
        <v>537</v>
      </c>
      <c r="BN1109" s="186" t="s">
        <v>649</v>
      </c>
      <c r="BO1109" s="77"/>
      <c r="BP1109" s="132"/>
    </row>
    <row r="1110" spans="55:69" ht="15.75" thickBot="1">
      <c r="BM1110" s="131" t="s">
        <v>538</v>
      </c>
      <c r="BN1110" s="186" t="s">
        <v>650</v>
      </c>
      <c r="BO1110" s="84"/>
      <c r="BP1110" s="132"/>
    </row>
    <row r="1111" spans="55:69">
      <c r="BC1111" s="312" t="s">
        <v>243</v>
      </c>
      <c r="BD1111" s="313"/>
      <c r="BE1111" s="39" t="s">
        <v>261</v>
      </c>
      <c r="BM1111" s="131" t="s">
        <v>539</v>
      </c>
      <c r="BN1111" s="186" t="s">
        <v>651</v>
      </c>
      <c r="BO1111" s="84"/>
      <c r="BP1111" s="132"/>
    </row>
    <row r="1112" spans="55:69">
      <c r="BC1112" s="184" t="s">
        <v>156</v>
      </c>
      <c r="BD1112" s="185" t="s">
        <v>263</v>
      </c>
      <c r="BE1112" s="41" t="s">
        <v>158</v>
      </c>
      <c r="BM1112" s="131" t="s">
        <v>540</v>
      </c>
      <c r="BN1112" s="186" t="s">
        <v>652</v>
      </c>
      <c r="BO1112" s="77"/>
      <c r="BP1112" s="132"/>
    </row>
    <row r="1113" spans="55:69">
      <c r="BC1113" s="184" t="s">
        <v>156</v>
      </c>
      <c r="BD1113" s="185" t="s">
        <v>263</v>
      </c>
      <c r="BE1113" s="41" t="s">
        <v>159</v>
      </c>
      <c r="BM1113" s="131" t="s">
        <v>541</v>
      </c>
      <c r="BN1113" s="186" t="s">
        <v>653</v>
      </c>
      <c r="BO1113" s="77"/>
      <c r="BP1113" s="132"/>
    </row>
    <row r="1114" spans="55:69">
      <c r="BC1114" s="184" t="s">
        <v>160</v>
      </c>
      <c r="BD1114" s="185" t="s">
        <v>264</v>
      </c>
      <c r="BE1114" s="42" t="s">
        <v>161</v>
      </c>
      <c r="BM1114" s="131" t="s">
        <v>542</v>
      </c>
      <c r="BN1114" s="186" t="s">
        <v>654</v>
      </c>
      <c r="BO1114" s="73"/>
      <c r="BP1114" s="132"/>
    </row>
    <row r="1115" spans="55:69" ht="15.75">
      <c r="BC1115" s="184" t="s">
        <v>160</v>
      </c>
      <c r="BD1115" s="185" t="s">
        <v>264</v>
      </c>
      <c r="BE1115" s="43" t="s">
        <v>162</v>
      </c>
      <c r="BM1115" s="131" t="s">
        <v>543</v>
      </c>
      <c r="BN1115" s="186" t="s">
        <v>655</v>
      </c>
      <c r="BO1115" s="73"/>
      <c r="BP1115" s="132"/>
    </row>
    <row r="1116" spans="55:69" ht="15.75">
      <c r="BC1116" s="184" t="s">
        <v>160</v>
      </c>
      <c r="BD1116" s="185" t="s">
        <v>264</v>
      </c>
      <c r="BE1116" s="43" t="s">
        <v>163</v>
      </c>
      <c r="BM1116" s="131" t="s">
        <v>544</v>
      </c>
      <c r="BN1116" s="186" t="s">
        <v>656</v>
      </c>
      <c r="BO1116" s="73"/>
      <c r="BP1116" s="132"/>
    </row>
    <row r="1117" spans="55:69" ht="15.75">
      <c r="BC1117" s="184" t="s">
        <v>160</v>
      </c>
      <c r="BD1117" s="185" t="s">
        <v>264</v>
      </c>
      <c r="BE1117" s="44" t="s">
        <v>164</v>
      </c>
      <c r="BM1117" s="131" t="s">
        <v>545</v>
      </c>
      <c r="BN1117" s="186" t="s">
        <v>657</v>
      </c>
      <c r="BO1117" s="73"/>
      <c r="BP1117" s="132"/>
    </row>
    <row r="1118" spans="55:69">
      <c r="BC1118" s="184" t="s">
        <v>165</v>
      </c>
      <c r="BD1118" s="187" t="s">
        <v>265</v>
      </c>
      <c r="BE1118" s="45" t="s">
        <v>167</v>
      </c>
      <c r="BM1118" s="131" t="s">
        <v>546</v>
      </c>
      <c r="BN1118" s="186" t="s">
        <v>658</v>
      </c>
      <c r="BO1118" s="87"/>
      <c r="BP1118" s="132"/>
    </row>
    <row r="1119" spans="55:69">
      <c r="BC1119" s="184" t="s">
        <v>165</v>
      </c>
      <c r="BD1119" s="187" t="s">
        <v>265</v>
      </c>
      <c r="BE1119" s="45" t="s">
        <v>168</v>
      </c>
      <c r="BM1119" s="131" t="s">
        <v>547</v>
      </c>
      <c r="BN1119" s="186" t="s">
        <v>659</v>
      </c>
      <c r="BO1119" s="87"/>
      <c r="BP1119" s="132"/>
    </row>
    <row r="1120" spans="55:69" ht="15.75">
      <c r="BC1120" s="184" t="s">
        <v>165</v>
      </c>
      <c r="BD1120" s="187" t="s">
        <v>265</v>
      </c>
      <c r="BE1120" s="46" t="s">
        <v>169</v>
      </c>
      <c r="BM1120" s="131" t="s">
        <v>548</v>
      </c>
      <c r="BN1120" s="186" t="s">
        <v>660</v>
      </c>
      <c r="BO1120" s="87"/>
      <c r="BP1120" s="132"/>
    </row>
    <row r="1121" spans="55:68" ht="15.75">
      <c r="BC1121" s="184" t="s">
        <v>165</v>
      </c>
      <c r="BD1121" s="187" t="s">
        <v>265</v>
      </c>
      <c r="BE1121" s="44" t="s">
        <v>170</v>
      </c>
      <c r="BM1121" s="131" t="s">
        <v>549</v>
      </c>
      <c r="BN1121" s="186" t="s">
        <v>661</v>
      </c>
      <c r="BO1121" s="87"/>
      <c r="BP1121" s="132"/>
    </row>
    <row r="1122" spans="55:68" ht="15.75">
      <c r="BC1122" s="184" t="s">
        <v>165</v>
      </c>
      <c r="BD1122" s="187" t="s">
        <v>265</v>
      </c>
      <c r="BE1122" s="44" t="s">
        <v>171</v>
      </c>
      <c r="BM1122" s="131" t="s">
        <v>550</v>
      </c>
      <c r="BN1122" s="186" t="s">
        <v>662</v>
      </c>
      <c r="BO1122" s="87"/>
      <c r="BP1122" s="132"/>
    </row>
    <row r="1123" spans="55:68" ht="15.75">
      <c r="BC1123" s="184" t="s">
        <v>165</v>
      </c>
      <c r="BD1123" s="187" t="s">
        <v>265</v>
      </c>
      <c r="BE1123" s="44" t="s">
        <v>172</v>
      </c>
      <c r="BM1123" s="131" t="s">
        <v>551</v>
      </c>
      <c r="BN1123" s="186" t="s">
        <v>663</v>
      </c>
      <c r="BO1123" s="87"/>
      <c r="BP1123" s="132"/>
    </row>
    <row r="1124" spans="55:68" ht="31.5">
      <c r="BC1124" s="184" t="s">
        <v>165</v>
      </c>
      <c r="BD1124" s="187" t="s">
        <v>265</v>
      </c>
      <c r="BE1124" s="44" t="s">
        <v>173</v>
      </c>
      <c r="BM1124" s="131" t="s">
        <v>552</v>
      </c>
      <c r="BN1124" s="186" t="s">
        <v>664</v>
      </c>
      <c r="BO1124" s="87"/>
      <c r="BP1124" s="132"/>
    </row>
    <row r="1125" spans="55:68" ht="15.75">
      <c r="BC1125" s="184" t="s">
        <v>165</v>
      </c>
      <c r="BD1125" s="187" t="s">
        <v>265</v>
      </c>
      <c r="BE1125" s="44" t="s">
        <v>174</v>
      </c>
      <c r="BM1125" s="131" t="s">
        <v>553</v>
      </c>
      <c r="BN1125" s="186" t="s">
        <v>665</v>
      </c>
      <c r="BO1125" s="87"/>
      <c r="BP1125" s="132"/>
    </row>
    <row r="1126" spans="55:68" ht="31.5">
      <c r="BC1126" s="184" t="s">
        <v>165</v>
      </c>
      <c r="BD1126" s="187" t="s">
        <v>265</v>
      </c>
      <c r="BE1126" s="44" t="s">
        <v>175</v>
      </c>
      <c r="BM1126" s="131" t="s">
        <v>554</v>
      </c>
      <c r="BN1126" s="186" t="s">
        <v>666</v>
      </c>
      <c r="BO1126" s="73"/>
      <c r="BP1126" s="132"/>
    </row>
    <row r="1127" spans="55:68">
      <c r="BC1127" s="184" t="s">
        <v>176</v>
      </c>
      <c r="BD1127" s="47" t="s">
        <v>177</v>
      </c>
      <c r="BE1127" s="47" t="s">
        <v>177</v>
      </c>
      <c r="BM1127" s="131" t="s">
        <v>329</v>
      </c>
      <c r="BN1127" s="186" t="s">
        <v>667</v>
      </c>
      <c r="BO1127" s="84"/>
      <c r="BP1127" s="132"/>
    </row>
    <row r="1128" spans="55:68" ht="15.75">
      <c r="BC1128" s="184" t="s">
        <v>180</v>
      </c>
      <c r="BD1128" s="47" t="s">
        <v>181</v>
      </c>
      <c r="BE1128" s="59" t="s">
        <v>244</v>
      </c>
      <c r="BN1128" s="186" t="s">
        <v>668</v>
      </c>
      <c r="BO1128" s="88"/>
      <c r="BP1128" s="132"/>
    </row>
    <row r="1129" spans="55:68" ht="15.75">
      <c r="BC1129" s="184" t="s">
        <v>182</v>
      </c>
      <c r="BD1129" s="47" t="s">
        <v>183</v>
      </c>
      <c r="BE1129" s="59" t="s">
        <v>6</v>
      </c>
      <c r="BN1129" s="186" t="s">
        <v>669</v>
      </c>
      <c r="BO1129" s="89"/>
      <c r="BP1129" s="132"/>
    </row>
    <row r="1130" spans="55:68" ht="15.75">
      <c r="BC1130" s="184" t="s">
        <v>184</v>
      </c>
      <c r="BD1130" s="47" t="s">
        <v>72</v>
      </c>
      <c r="BE1130" s="59" t="s">
        <v>245</v>
      </c>
      <c r="BN1130" s="186" t="s">
        <v>670</v>
      </c>
      <c r="BO1130" s="90"/>
      <c r="BP1130" s="132"/>
    </row>
    <row r="1131" spans="55:68" ht="15.75">
      <c r="BC1131" s="184" t="s">
        <v>185</v>
      </c>
      <c r="BD1131" s="47" t="s">
        <v>186</v>
      </c>
      <c r="BE1131" s="59" t="s">
        <v>246</v>
      </c>
      <c r="BN1131" s="186" t="s">
        <v>671</v>
      </c>
      <c r="BO1131" s="90"/>
      <c r="BP1131" s="132"/>
    </row>
    <row r="1132" spans="55:68" ht="15.75">
      <c r="BC1132" s="184" t="s">
        <v>187</v>
      </c>
      <c r="BD1132" s="47" t="s">
        <v>188</v>
      </c>
      <c r="BE1132" s="59" t="s">
        <v>247</v>
      </c>
      <c r="BN1132" s="186" t="s">
        <v>672</v>
      </c>
      <c r="BO1132" s="89"/>
      <c r="BP1132" s="132"/>
    </row>
    <row r="1133" spans="55:68" ht="15.75">
      <c r="BC1133" s="50">
        <v>10</v>
      </c>
      <c r="BD1133" s="47" t="s">
        <v>189</v>
      </c>
      <c r="BE1133" s="59" t="s">
        <v>248</v>
      </c>
      <c r="BN1133" s="186" t="s">
        <v>673</v>
      </c>
      <c r="BO1133" s="74"/>
      <c r="BP1133" s="132"/>
    </row>
    <row r="1134" spans="55:68" ht="15.75">
      <c r="BC1134" s="50">
        <v>10</v>
      </c>
      <c r="BD1134" s="47" t="s">
        <v>189</v>
      </c>
      <c r="BE1134" s="59" t="s">
        <v>831</v>
      </c>
      <c r="BN1134" s="186" t="s">
        <v>674</v>
      </c>
      <c r="BO1134" s="90"/>
      <c r="BP1134" s="132"/>
    </row>
    <row r="1135" spans="55:68" ht="15.75">
      <c r="BC1135" s="50">
        <v>11</v>
      </c>
      <c r="BD1135" s="47" t="s">
        <v>190</v>
      </c>
      <c r="BE1135" s="59" t="s">
        <v>249</v>
      </c>
      <c r="BN1135" s="186" t="s">
        <v>675</v>
      </c>
      <c r="BO1135" s="74"/>
      <c r="BP1135" s="132"/>
    </row>
    <row r="1136" spans="55:68" ht="15.75">
      <c r="BC1136" s="50">
        <v>11</v>
      </c>
      <c r="BD1136" s="47" t="s">
        <v>190</v>
      </c>
      <c r="BE1136" s="59" t="s">
        <v>268</v>
      </c>
      <c r="BN1136" s="186" t="s">
        <v>676</v>
      </c>
      <c r="BO1136" s="74"/>
      <c r="BP1136" s="132"/>
    </row>
    <row r="1137" spans="55:68" ht="15.75">
      <c r="BC1137" s="50">
        <v>12</v>
      </c>
      <c r="BD1137" s="47" t="s">
        <v>266</v>
      </c>
      <c r="BE1137" s="59" t="s">
        <v>250</v>
      </c>
      <c r="BN1137" s="186" t="s">
        <v>677</v>
      </c>
      <c r="BO1137" s="73"/>
      <c r="BP1137" s="132"/>
    </row>
    <row r="1138" spans="55:68" ht="15.75">
      <c r="BC1138" s="50">
        <v>12</v>
      </c>
      <c r="BD1138" s="47" t="s">
        <v>266</v>
      </c>
      <c r="BE1138" s="59" t="s">
        <v>244</v>
      </c>
      <c r="BN1138" s="186" t="s">
        <v>678</v>
      </c>
      <c r="BO1138" s="77"/>
      <c r="BP1138" s="132"/>
    </row>
    <row r="1139" spans="55:68" ht="15.75">
      <c r="BC1139" s="50">
        <v>12</v>
      </c>
      <c r="BD1139" s="47" t="s">
        <v>266</v>
      </c>
      <c r="BE1139" s="59" t="s">
        <v>251</v>
      </c>
      <c r="BN1139" s="186" t="s">
        <v>679</v>
      </c>
      <c r="BO1139" s="77"/>
      <c r="BP1139" s="132"/>
    </row>
    <row r="1140" spans="55:68">
      <c r="BC1140" s="50">
        <v>13</v>
      </c>
      <c r="BD1140" s="47" t="s">
        <v>192</v>
      </c>
      <c r="BE1140" s="47" t="s">
        <v>252</v>
      </c>
      <c r="BN1140" s="186" t="s">
        <v>680</v>
      </c>
      <c r="BO1140" s="77"/>
      <c r="BP1140" s="132"/>
    </row>
    <row r="1141" spans="55:68">
      <c r="BC1141" s="50">
        <v>14</v>
      </c>
      <c r="BD1141" s="47" t="s">
        <v>193</v>
      </c>
      <c r="BE1141" s="47" t="s">
        <v>253</v>
      </c>
      <c r="BN1141" s="186" t="s">
        <v>681</v>
      </c>
      <c r="BO1141" s="77"/>
      <c r="BP1141" s="132"/>
    </row>
    <row r="1142" spans="55:68">
      <c r="BC1142" s="50">
        <v>15</v>
      </c>
      <c r="BD1142" s="47" t="s">
        <v>194</v>
      </c>
      <c r="BE1142" s="47" t="s">
        <v>410</v>
      </c>
      <c r="BN1142" s="186" t="s">
        <v>682</v>
      </c>
      <c r="BO1142" s="77"/>
      <c r="BP1142" s="132"/>
    </row>
    <row r="1143" spans="55:68">
      <c r="BC1143" s="50">
        <v>16</v>
      </c>
      <c r="BD1143" s="47" t="s">
        <v>195</v>
      </c>
      <c r="BE1143" s="47" t="s">
        <v>195</v>
      </c>
      <c r="BN1143" s="186" t="s">
        <v>683</v>
      </c>
      <c r="BO1143" s="77"/>
      <c r="BP1143" s="132"/>
    </row>
    <row r="1144" spans="55:68">
      <c r="BC1144" s="50">
        <v>17</v>
      </c>
      <c r="BD1144" s="47" t="s">
        <v>196</v>
      </c>
      <c r="BE1144" s="60" t="s">
        <v>254</v>
      </c>
      <c r="BN1144" s="186" t="s">
        <v>684</v>
      </c>
      <c r="BO1144" s="75"/>
      <c r="BP1144" s="132"/>
    </row>
    <row r="1145" spans="55:68">
      <c r="BC1145" s="50">
        <v>18</v>
      </c>
      <c r="BD1145" s="47" t="s">
        <v>197</v>
      </c>
      <c r="BE1145" s="60" t="s">
        <v>255</v>
      </c>
      <c r="BN1145" s="186" t="s">
        <v>685</v>
      </c>
      <c r="BO1145" s="75"/>
      <c r="BP1145" s="132"/>
    </row>
    <row r="1146" spans="55:68">
      <c r="BC1146" s="50">
        <v>19</v>
      </c>
      <c r="BD1146" s="47" t="s">
        <v>198</v>
      </c>
      <c r="BE1146" s="47" t="s">
        <v>256</v>
      </c>
      <c r="BN1146" s="186" t="s">
        <v>686</v>
      </c>
      <c r="BO1146" s="75"/>
      <c r="BP1146" s="132"/>
    </row>
    <row r="1147" spans="55:68">
      <c r="BC1147" s="50">
        <v>20</v>
      </c>
      <c r="BD1147" s="47" t="s">
        <v>199</v>
      </c>
      <c r="BE1147" s="47" t="s">
        <v>257</v>
      </c>
      <c r="BN1147" s="186" t="s">
        <v>687</v>
      </c>
      <c r="BO1147" s="77"/>
      <c r="BP1147" s="132"/>
    </row>
    <row r="1148" spans="55:68">
      <c r="BC1148" s="50">
        <v>21</v>
      </c>
      <c r="BD1148" s="47" t="s">
        <v>200</v>
      </c>
      <c r="BE1148" s="47" t="s">
        <v>258</v>
      </c>
      <c r="BN1148" s="186" t="s">
        <v>687</v>
      </c>
      <c r="BO1148" s="84"/>
      <c r="BP1148" s="132"/>
    </row>
    <row r="1149" spans="55:68">
      <c r="BC1149" s="50">
        <v>21</v>
      </c>
      <c r="BD1149" s="47" t="s">
        <v>200</v>
      </c>
      <c r="BE1149" s="47" t="s">
        <v>267</v>
      </c>
      <c r="BN1149" s="186" t="s">
        <v>688</v>
      </c>
      <c r="BO1149" s="77"/>
      <c r="BP1149" s="132"/>
    </row>
    <row r="1150" spans="55:68">
      <c r="BC1150" s="50" t="s">
        <v>225</v>
      </c>
      <c r="BD1150" s="47" t="s">
        <v>284</v>
      </c>
      <c r="BE1150" s="47" t="s">
        <v>259</v>
      </c>
      <c r="BN1150" s="186" t="s">
        <v>689</v>
      </c>
      <c r="BO1150" s="78"/>
      <c r="BP1150" s="132"/>
    </row>
    <row r="1151" spans="55:68">
      <c r="BC1151" s="50">
        <v>23</v>
      </c>
      <c r="BD1151" s="47" t="s">
        <v>279</v>
      </c>
      <c r="BE1151" s="47" t="s">
        <v>260</v>
      </c>
      <c r="BN1151" s="186" t="s">
        <v>690</v>
      </c>
      <c r="BO1151" s="74"/>
      <c r="BP1151" s="132"/>
    </row>
    <row r="1152" spans="55:68">
      <c r="BC1152" s="50" t="s">
        <v>227</v>
      </c>
      <c r="BD1152" s="47" t="s">
        <v>285</v>
      </c>
      <c r="BE1152" s="61" t="s">
        <v>6</v>
      </c>
      <c r="BN1152" s="186" t="s">
        <v>691</v>
      </c>
      <c r="BO1152" s="74"/>
      <c r="BP1152" s="132"/>
    </row>
    <row r="1153" spans="55:68">
      <c r="BC1153" s="50" t="s">
        <v>228</v>
      </c>
      <c r="BD1153" s="47" t="s">
        <v>280</v>
      </c>
      <c r="BE1153" s="61" t="s">
        <v>252</v>
      </c>
      <c r="BN1153" s="186" t="s">
        <v>692</v>
      </c>
      <c r="BO1153" s="74"/>
      <c r="BP1153" s="132"/>
    </row>
    <row r="1154" spans="55:68">
      <c r="BC1154" s="50" t="s">
        <v>229</v>
      </c>
      <c r="BD1154" s="47" t="s">
        <v>281</v>
      </c>
      <c r="BE1154" s="61" t="s">
        <v>6</v>
      </c>
      <c r="BN1154" s="186" t="s">
        <v>693</v>
      </c>
      <c r="BO1154" s="86"/>
      <c r="BP1154" s="132"/>
    </row>
    <row r="1155" spans="55:68">
      <c r="BC1155" s="50" t="s">
        <v>230</v>
      </c>
      <c r="BD1155" s="47" t="s">
        <v>282</v>
      </c>
      <c r="BE1155" s="61" t="s">
        <v>6</v>
      </c>
      <c r="BN1155" s="186" t="s">
        <v>694</v>
      </c>
      <c r="BO1155" s="74"/>
      <c r="BP1155" s="132"/>
    </row>
    <row r="1156" spans="55:68">
      <c r="BC1156" s="53" t="s">
        <v>231</v>
      </c>
      <c r="BD1156" s="54" t="s">
        <v>283</v>
      </c>
      <c r="BE1156" s="54" t="s">
        <v>211</v>
      </c>
      <c r="BN1156" s="186" t="s">
        <v>695</v>
      </c>
      <c r="BO1156" s="74"/>
      <c r="BP1156" s="132"/>
    </row>
    <row r="1157" spans="55:68">
      <c r="BN1157" s="186" t="s">
        <v>696</v>
      </c>
      <c r="BO1157" s="74"/>
      <c r="BP1157" s="132"/>
    </row>
    <row r="1158" spans="55:68">
      <c r="BN1158" s="186" t="s">
        <v>697</v>
      </c>
      <c r="BO1158" s="78"/>
      <c r="BP1158" s="132"/>
    </row>
    <row r="1159" spans="55:68">
      <c r="BN1159" s="186" t="s">
        <v>698</v>
      </c>
      <c r="BO1159" s="84"/>
      <c r="BP1159" s="132"/>
    </row>
    <row r="1160" spans="55:68">
      <c r="BN1160" s="186" t="s">
        <v>699</v>
      </c>
      <c r="BO1160" s="84"/>
      <c r="BP1160" s="132"/>
    </row>
    <row r="1161" spans="55:68">
      <c r="BN1161" s="186" t="s">
        <v>700</v>
      </c>
      <c r="BO1161" s="84"/>
      <c r="BP1161" s="132"/>
    </row>
    <row r="1162" spans="55:68">
      <c r="BN1162" s="186" t="s">
        <v>701</v>
      </c>
      <c r="BO1162" s="75"/>
      <c r="BP1162" s="132"/>
    </row>
    <row r="1163" spans="55:68">
      <c r="BN1163" s="186" t="s">
        <v>702</v>
      </c>
      <c r="BO1163" s="75"/>
      <c r="BP1163" s="132"/>
    </row>
    <row r="1164" spans="55:68">
      <c r="BN1164" s="186" t="s">
        <v>703</v>
      </c>
      <c r="BO1164" s="75"/>
      <c r="BP1164" s="132"/>
    </row>
    <row r="1165" spans="55:68">
      <c r="BN1165" s="186" t="s">
        <v>704</v>
      </c>
      <c r="BO1165" s="75"/>
      <c r="BP1165" s="132"/>
    </row>
    <row r="1166" spans="55:68">
      <c r="BN1166" s="186" t="s">
        <v>704</v>
      </c>
      <c r="BO1166" s="75"/>
      <c r="BP1166" s="132"/>
    </row>
    <row r="1167" spans="55:68">
      <c r="BN1167" s="186" t="s">
        <v>705</v>
      </c>
      <c r="BO1167" s="75"/>
      <c r="BP1167" s="132"/>
    </row>
    <row r="1168" spans="55:68">
      <c r="BN1168" s="186" t="s">
        <v>706</v>
      </c>
      <c r="BO1168" s="75"/>
      <c r="BP1168" s="132"/>
    </row>
    <row r="1169" spans="66:68">
      <c r="BN1169" s="186" t="s">
        <v>707</v>
      </c>
      <c r="BO1169" s="91"/>
      <c r="BP1169" s="132"/>
    </row>
    <row r="1170" spans="66:68">
      <c r="BN1170" s="186" t="s">
        <v>708</v>
      </c>
      <c r="BO1170" s="92"/>
      <c r="BP1170" s="132"/>
    </row>
    <row r="1171" spans="66:68">
      <c r="BN1171" s="186" t="s">
        <v>708</v>
      </c>
      <c r="BO1171" s="91"/>
      <c r="BP1171" s="132"/>
    </row>
    <row r="1172" spans="66:68">
      <c r="BN1172" s="186" t="s">
        <v>709</v>
      </c>
      <c r="BO1172" s="92"/>
      <c r="BP1172" s="132"/>
    </row>
    <row r="1173" spans="66:68">
      <c r="BN1173" s="186" t="s">
        <v>710</v>
      </c>
      <c r="BO1173" s="91"/>
      <c r="BP1173" s="132"/>
    </row>
    <row r="1174" spans="66:68">
      <c r="BN1174" s="186" t="s">
        <v>710</v>
      </c>
      <c r="BO1174" s="91"/>
      <c r="BP1174" s="132"/>
    </row>
    <row r="1175" spans="66:68">
      <c r="BN1175" s="186" t="s">
        <v>711</v>
      </c>
      <c r="BO1175" s="92"/>
      <c r="BP1175" s="132"/>
    </row>
    <row r="1176" spans="66:68">
      <c r="BN1176" s="186" t="s">
        <v>712</v>
      </c>
      <c r="BO1176" s="91"/>
      <c r="BP1176" s="132"/>
    </row>
    <row r="1177" spans="66:68">
      <c r="BN1177" s="186" t="s">
        <v>713</v>
      </c>
      <c r="BO1177" s="93"/>
      <c r="BP1177" s="132"/>
    </row>
    <row r="1178" spans="66:68">
      <c r="BN1178" s="186" t="s">
        <v>714</v>
      </c>
      <c r="BO1178" s="93"/>
      <c r="BP1178" s="132"/>
    </row>
    <row r="1179" spans="66:68">
      <c r="BN1179" s="186" t="s">
        <v>715</v>
      </c>
      <c r="BO1179" s="93"/>
      <c r="BP1179" s="132"/>
    </row>
    <row r="1180" spans="66:68">
      <c r="BN1180" s="186" t="s">
        <v>716</v>
      </c>
      <c r="BO1180" s="93"/>
      <c r="BP1180" s="132"/>
    </row>
    <row r="1181" spans="66:68">
      <c r="BN1181" s="186" t="s">
        <v>717</v>
      </c>
      <c r="BO1181" s="93"/>
      <c r="BP1181" s="132"/>
    </row>
    <row r="1182" spans="66:68">
      <c r="BN1182" s="186" t="s">
        <v>718</v>
      </c>
      <c r="BO1182" s="94"/>
      <c r="BP1182" s="132"/>
    </row>
    <row r="1183" spans="66:68">
      <c r="BN1183" s="186" t="s">
        <v>719</v>
      </c>
      <c r="BO1183" s="75"/>
      <c r="BP1183" s="132"/>
    </row>
    <row r="1184" spans="66:68">
      <c r="BN1184" s="186" t="s">
        <v>720</v>
      </c>
      <c r="BO1184" s="75"/>
      <c r="BP1184" s="132"/>
    </row>
    <row r="1185" spans="66:68">
      <c r="BN1185" s="186" t="s">
        <v>721</v>
      </c>
      <c r="BO1185" s="75"/>
      <c r="BP1185" s="132"/>
    </row>
    <row r="1186" spans="66:68">
      <c r="BN1186" s="186" t="s">
        <v>722</v>
      </c>
      <c r="BO1186" s="75"/>
      <c r="BP1186" s="132"/>
    </row>
    <row r="1187" spans="66:68">
      <c r="BN1187" s="186" t="s">
        <v>723</v>
      </c>
      <c r="BO1187" s="77"/>
      <c r="BP1187" s="132"/>
    </row>
    <row r="1188" spans="66:68">
      <c r="BN1188" s="186" t="s">
        <v>723</v>
      </c>
      <c r="BO1188" s="73"/>
      <c r="BP1188" s="132"/>
    </row>
    <row r="1189" spans="66:68">
      <c r="BN1189" s="186" t="s">
        <v>724</v>
      </c>
      <c r="BO1189" s="75"/>
      <c r="BP1189" s="132"/>
    </row>
    <row r="1190" spans="66:68">
      <c r="BN1190" s="186" t="s">
        <v>725</v>
      </c>
      <c r="BO1190" s="73"/>
      <c r="BP1190" s="132"/>
    </row>
    <row r="1191" spans="66:68">
      <c r="BN1191" s="186" t="s">
        <v>726</v>
      </c>
      <c r="BO1191" s="77"/>
      <c r="BP1191" s="132"/>
    </row>
    <row r="1192" spans="66:68">
      <c r="BN1192" s="186" t="s">
        <v>727</v>
      </c>
      <c r="BO1192" s="84"/>
      <c r="BP1192" s="132"/>
    </row>
    <row r="1193" spans="66:68">
      <c r="BN1193" s="186" t="s">
        <v>728</v>
      </c>
      <c r="BO1193" s="84"/>
      <c r="BP1193" s="132"/>
    </row>
    <row r="1194" spans="66:68">
      <c r="BN1194" s="186" t="s">
        <v>729</v>
      </c>
      <c r="BO1194" s="84"/>
      <c r="BP1194" s="132"/>
    </row>
    <row r="1195" spans="66:68">
      <c r="BN1195" s="186" t="s">
        <v>730</v>
      </c>
      <c r="BO1195" s="95"/>
      <c r="BP1195" s="132"/>
    </row>
    <row r="1196" spans="66:68">
      <c r="BN1196" s="186" t="s">
        <v>730</v>
      </c>
      <c r="BO1196" s="96"/>
      <c r="BP1196" s="132"/>
    </row>
    <row r="1197" spans="66:68">
      <c r="BN1197" s="186" t="s">
        <v>731</v>
      </c>
      <c r="BO1197" s="88"/>
      <c r="BP1197" s="132"/>
    </row>
    <row r="1198" spans="66:68">
      <c r="BN1198" s="186" t="s">
        <v>732</v>
      </c>
      <c r="BO1198" s="97"/>
      <c r="BP1198" s="132"/>
    </row>
    <row r="1199" spans="66:68">
      <c r="BN1199" s="186" t="s">
        <v>733</v>
      </c>
      <c r="BO1199" s="97"/>
      <c r="BP1199" s="132"/>
    </row>
    <row r="1200" spans="66:68">
      <c r="BN1200" s="186" t="s">
        <v>734</v>
      </c>
      <c r="BO1200" s="98"/>
      <c r="BP1200" s="132"/>
    </row>
    <row r="1201" spans="66:68">
      <c r="BN1201" s="186" t="s">
        <v>735</v>
      </c>
      <c r="BO1201" s="98"/>
      <c r="BP1201" s="132"/>
    </row>
    <row r="1202" spans="66:68">
      <c r="BN1202" s="186" t="s">
        <v>736</v>
      </c>
      <c r="BO1202" s="98"/>
      <c r="BP1202" s="132"/>
    </row>
    <row r="1203" spans="66:68">
      <c r="BN1203" s="186" t="s">
        <v>737</v>
      </c>
      <c r="BO1203" s="88"/>
      <c r="BP1203" s="132"/>
    </row>
    <row r="1204" spans="66:68">
      <c r="BN1204" s="186" t="s">
        <v>738</v>
      </c>
      <c r="BO1204" s="96"/>
      <c r="BP1204" s="132"/>
    </row>
    <row r="1205" spans="66:68">
      <c r="BN1205" s="186" t="s">
        <v>739</v>
      </c>
      <c r="BO1205" s="96"/>
      <c r="BP1205" s="132"/>
    </row>
    <row r="1206" spans="66:68">
      <c r="BN1206" s="186" t="s">
        <v>740</v>
      </c>
      <c r="BO1206" s="96"/>
      <c r="BP1206" s="132"/>
    </row>
    <row r="1207" spans="66:68">
      <c r="BN1207" s="186" t="s">
        <v>741</v>
      </c>
      <c r="BO1207" s="96"/>
      <c r="BP1207" s="132"/>
    </row>
    <row r="1208" spans="66:68">
      <c r="BN1208" s="186" t="s">
        <v>742</v>
      </c>
      <c r="BO1208" s="96"/>
      <c r="BP1208" s="132"/>
    </row>
    <row r="1209" spans="66:68">
      <c r="BN1209" s="186" t="s">
        <v>743</v>
      </c>
      <c r="BO1209" s="96"/>
      <c r="BP1209" s="132"/>
    </row>
    <row r="1210" spans="66:68">
      <c r="BN1210" s="186" t="s">
        <v>744</v>
      </c>
      <c r="BO1210" s="99"/>
      <c r="BP1210" s="132"/>
    </row>
    <row r="1211" spans="66:68">
      <c r="BN1211" s="186" t="s">
        <v>745</v>
      </c>
      <c r="BO1211" s="95"/>
      <c r="BP1211" s="132"/>
    </row>
    <row r="1212" spans="66:68">
      <c r="BN1212" s="186" t="s">
        <v>746</v>
      </c>
      <c r="BO1212" s="95"/>
      <c r="BP1212" s="132"/>
    </row>
    <row r="1213" spans="66:68">
      <c r="BN1213" s="186" t="s">
        <v>747</v>
      </c>
      <c r="BO1213" s="95"/>
      <c r="BP1213" s="132"/>
    </row>
    <row r="1214" spans="66:68">
      <c r="BN1214" s="186" t="s">
        <v>748</v>
      </c>
      <c r="BO1214" s="95"/>
      <c r="BP1214" s="132"/>
    </row>
    <row r="1215" spans="66:68">
      <c r="BN1215" s="186" t="s">
        <v>749</v>
      </c>
      <c r="BO1215" s="100"/>
      <c r="BP1215" s="132"/>
    </row>
    <row r="1216" spans="66:68">
      <c r="BN1216" s="186" t="s">
        <v>750</v>
      </c>
      <c r="BO1216" s="101"/>
      <c r="BP1216" s="132"/>
    </row>
    <row r="1217" spans="66:68">
      <c r="BN1217" s="186" t="s">
        <v>751</v>
      </c>
      <c r="BO1217" s="96"/>
      <c r="BP1217" s="132"/>
    </row>
    <row r="1218" spans="66:68">
      <c r="BN1218" s="186" t="s">
        <v>752</v>
      </c>
      <c r="BO1218" s="96"/>
      <c r="BP1218" s="132"/>
    </row>
    <row r="1219" spans="66:68">
      <c r="BN1219" s="186" t="s">
        <v>753</v>
      </c>
      <c r="BO1219" s="96"/>
      <c r="BP1219" s="132"/>
    </row>
    <row r="1220" spans="66:68">
      <c r="BN1220" s="186" t="s">
        <v>754</v>
      </c>
      <c r="BO1220" s="96"/>
      <c r="BP1220" s="132"/>
    </row>
    <row r="1221" spans="66:68">
      <c r="BN1221" s="186" t="s">
        <v>755</v>
      </c>
      <c r="BO1221" s="96"/>
      <c r="BP1221" s="132"/>
    </row>
    <row r="1222" spans="66:68">
      <c r="BN1222" s="186" t="s">
        <v>756</v>
      </c>
      <c r="BO1222" s="96"/>
      <c r="BP1222" s="132"/>
    </row>
    <row r="1223" spans="66:68">
      <c r="BN1223" s="186" t="s">
        <v>757</v>
      </c>
      <c r="BO1223" s="96"/>
      <c r="BP1223" s="132"/>
    </row>
    <row r="1224" spans="66:68">
      <c r="BN1224" s="186" t="s">
        <v>758</v>
      </c>
      <c r="BO1224" s="96"/>
      <c r="BP1224" s="132"/>
    </row>
    <row r="1225" spans="66:68">
      <c r="BN1225" s="186" t="s">
        <v>759</v>
      </c>
      <c r="BO1225" s="96"/>
      <c r="BP1225" s="132"/>
    </row>
    <row r="1226" spans="66:68">
      <c r="BN1226" s="186" t="s">
        <v>760</v>
      </c>
      <c r="BO1226" s="96"/>
      <c r="BP1226" s="132"/>
    </row>
    <row r="1227" spans="66:68">
      <c r="BN1227" s="186" t="s">
        <v>761</v>
      </c>
      <c r="BO1227" s="96"/>
      <c r="BP1227" s="132"/>
    </row>
    <row r="1228" spans="66:68">
      <c r="BN1228" s="186" t="s">
        <v>762</v>
      </c>
      <c r="BO1228" s="102"/>
      <c r="BP1228" s="132"/>
    </row>
    <row r="1229" spans="66:68">
      <c r="BN1229" s="186" t="s">
        <v>763</v>
      </c>
      <c r="BO1229" s="102"/>
      <c r="BP1229" s="132"/>
    </row>
    <row r="1230" spans="66:68">
      <c r="BN1230" s="186" t="s">
        <v>764</v>
      </c>
      <c r="BO1230" s="98"/>
      <c r="BP1230" s="132"/>
    </row>
    <row r="1231" spans="66:68">
      <c r="BN1231" s="186" t="s">
        <v>765</v>
      </c>
      <c r="BO1231" s="98"/>
      <c r="BP1231" s="132"/>
    </row>
    <row r="1232" spans="66:68">
      <c r="BN1232" s="186" t="s">
        <v>766</v>
      </c>
      <c r="BO1232" s="95"/>
      <c r="BP1232" s="132"/>
    </row>
    <row r="1233" spans="66:68">
      <c r="BN1233" s="186" t="s">
        <v>767</v>
      </c>
      <c r="BO1233" s="95"/>
      <c r="BP1233" s="132"/>
    </row>
    <row r="1234" spans="66:68">
      <c r="BN1234" s="186" t="s">
        <v>768</v>
      </c>
      <c r="BO1234" s="98"/>
      <c r="BP1234" s="132"/>
    </row>
    <row r="1235" spans="66:68">
      <c r="BN1235" s="186" t="s">
        <v>769</v>
      </c>
      <c r="BO1235" s="98"/>
      <c r="BP1235" s="132"/>
    </row>
    <row r="1236" spans="66:68">
      <c r="BN1236" s="186" t="s">
        <v>770</v>
      </c>
      <c r="BO1236" s="76"/>
      <c r="BP1236" s="132"/>
    </row>
    <row r="1237" spans="66:68">
      <c r="BN1237" s="186" t="s">
        <v>771</v>
      </c>
      <c r="BO1237" s="76"/>
      <c r="BP1237" s="132"/>
    </row>
    <row r="1238" spans="66:68">
      <c r="BN1238" s="186" t="s">
        <v>772</v>
      </c>
      <c r="BO1238" s="81"/>
      <c r="BP1238" s="132"/>
    </row>
    <row r="1239" spans="66:68">
      <c r="BN1239" s="186" t="s">
        <v>773</v>
      </c>
      <c r="BO1239" s="76"/>
      <c r="BP1239" s="132"/>
    </row>
    <row r="1240" spans="66:68">
      <c r="BN1240" s="186" t="s">
        <v>774</v>
      </c>
      <c r="BO1240" s="76"/>
      <c r="BP1240" s="132"/>
    </row>
    <row r="1241" spans="66:68">
      <c r="BN1241" s="186" t="s">
        <v>775</v>
      </c>
      <c r="BO1241" s="86"/>
      <c r="BP1241" s="132"/>
    </row>
    <row r="1242" spans="66:68">
      <c r="BN1242" s="186" t="s">
        <v>776</v>
      </c>
      <c r="BO1242" s="76"/>
      <c r="BP1242" s="132"/>
    </row>
    <row r="1243" spans="66:68">
      <c r="BN1243" s="186" t="s">
        <v>777</v>
      </c>
      <c r="BO1243" s="86"/>
      <c r="BP1243" s="132"/>
    </row>
    <row r="1244" spans="66:68">
      <c r="BN1244" s="186" t="s">
        <v>778</v>
      </c>
      <c r="BO1244" s="73"/>
      <c r="BP1244" s="132"/>
    </row>
    <row r="1245" spans="66:68">
      <c r="BN1245" s="186" t="s">
        <v>779</v>
      </c>
      <c r="BO1245" s="73"/>
      <c r="BP1245" s="132"/>
    </row>
    <row r="1246" spans="66:68">
      <c r="BN1246" s="186" t="s">
        <v>780</v>
      </c>
      <c r="BO1246" s="73"/>
      <c r="BP1246" s="132"/>
    </row>
    <row r="1247" spans="66:68">
      <c r="BN1247" s="186" t="s">
        <v>781</v>
      </c>
      <c r="BO1247" s="73"/>
      <c r="BP1247" s="132"/>
    </row>
    <row r="1248" spans="66:68">
      <c r="BN1248" s="186" t="s">
        <v>782</v>
      </c>
      <c r="BO1248" s="73"/>
      <c r="BP1248" s="132"/>
    </row>
    <row r="1249" spans="66:68">
      <c r="BN1249" s="186" t="s">
        <v>783</v>
      </c>
      <c r="BO1249" s="73"/>
      <c r="BP1249" s="132"/>
    </row>
    <row r="1250" spans="66:68">
      <c r="BN1250" s="186" t="s">
        <v>784</v>
      </c>
      <c r="BO1250" s="73"/>
      <c r="BP1250" s="132"/>
    </row>
    <row r="1251" spans="66:68">
      <c r="BN1251" s="186" t="s">
        <v>785</v>
      </c>
      <c r="BO1251" s="73"/>
      <c r="BP1251" s="132"/>
    </row>
    <row r="1252" spans="66:68">
      <c r="BN1252" s="186" t="s">
        <v>786</v>
      </c>
      <c r="BO1252" s="95"/>
      <c r="BP1252" s="132"/>
    </row>
    <row r="1253" spans="66:68">
      <c r="BN1253" s="186" t="s">
        <v>787</v>
      </c>
      <c r="BO1253" s="103"/>
      <c r="BP1253" s="132"/>
    </row>
    <row r="1254" spans="66:68">
      <c r="BO1254" s="73"/>
      <c r="BP1254" s="132"/>
    </row>
  </sheetData>
  <dataConsolidate/>
  <mergeCells count="174">
    <mergeCell ref="BC1020:BC1028"/>
    <mergeCell ref="BD1020:BD1028"/>
    <mergeCell ref="BC1111:BD1111"/>
    <mergeCell ref="A51:Y51"/>
    <mergeCell ref="A52:Y52"/>
    <mergeCell ref="BC1012:BF1012"/>
    <mergeCell ref="BC1014:BC1015"/>
    <mergeCell ref="BD1014:BD1015"/>
    <mergeCell ref="BC1016:BC1019"/>
    <mergeCell ref="BD1016:BD1019"/>
    <mergeCell ref="BF1016:BF1019"/>
    <mergeCell ref="A49:B49"/>
    <mergeCell ref="L49:M49"/>
    <mergeCell ref="N49:O49"/>
    <mergeCell ref="P49:Q49"/>
    <mergeCell ref="W49:X49"/>
    <mergeCell ref="A50:B50"/>
    <mergeCell ref="L50:M50"/>
    <mergeCell ref="N50:O50"/>
    <mergeCell ref="P50:Q50"/>
    <mergeCell ref="W50:X50"/>
    <mergeCell ref="R47:V47"/>
    <mergeCell ref="W47:X48"/>
    <mergeCell ref="Y47:Y48"/>
    <mergeCell ref="L48:M48"/>
    <mergeCell ref="N48:O48"/>
    <mergeCell ref="P48:Q48"/>
    <mergeCell ref="S48:T48"/>
    <mergeCell ref="E47:E48"/>
    <mergeCell ref="F47:F48"/>
    <mergeCell ref="G47:H48"/>
    <mergeCell ref="I47:I48"/>
    <mergeCell ref="J47:J48"/>
    <mergeCell ref="L47:Q47"/>
    <mergeCell ref="A44:Y44"/>
    <mergeCell ref="A45:J45"/>
    <mergeCell ref="K45:Y45"/>
    <mergeCell ref="A46:E46"/>
    <mergeCell ref="F46:J46"/>
    <mergeCell ref="K46:K48"/>
    <mergeCell ref="L46:Y46"/>
    <mergeCell ref="A47:B48"/>
    <mergeCell ref="C47:C48"/>
    <mergeCell ref="D47:D48"/>
    <mergeCell ref="F42:G42"/>
    <mergeCell ref="I42:J42"/>
    <mergeCell ref="L42:N42"/>
    <mergeCell ref="F43:G43"/>
    <mergeCell ref="I43:J43"/>
    <mergeCell ref="L43:N43"/>
    <mergeCell ref="A39:A43"/>
    <mergeCell ref="F39:G39"/>
    <mergeCell ref="I39:J39"/>
    <mergeCell ref="L39:N39"/>
    <mergeCell ref="F40:G40"/>
    <mergeCell ref="I40:J40"/>
    <mergeCell ref="L40:N40"/>
    <mergeCell ref="F41:G41"/>
    <mergeCell ref="I41:J41"/>
    <mergeCell ref="L41:N41"/>
    <mergeCell ref="A37:A38"/>
    <mergeCell ref="F37:G37"/>
    <mergeCell ref="I37:J37"/>
    <mergeCell ref="L37:N37"/>
    <mergeCell ref="F38:G38"/>
    <mergeCell ref="I38:J38"/>
    <mergeCell ref="L38:N38"/>
    <mergeCell ref="F35:G35"/>
    <mergeCell ref="I35:J35"/>
    <mergeCell ref="L35:N35"/>
    <mergeCell ref="F36:G36"/>
    <mergeCell ref="I36:J36"/>
    <mergeCell ref="L36:N36"/>
    <mergeCell ref="F32:G32"/>
    <mergeCell ref="I32:J32"/>
    <mergeCell ref="L32:N32"/>
    <mergeCell ref="A33:A36"/>
    <mergeCell ref="F33:G33"/>
    <mergeCell ref="I33:J33"/>
    <mergeCell ref="L33:N33"/>
    <mergeCell ref="F34:G34"/>
    <mergeCell ref="I34:J34"/>
    <mergeCell ref="L34:N34"/>
    <mergeCell ref="A29:A32"/>
    <mergeCell ref="F29:G29"/>
    <mergeCell ref="I29:J29"/>
    <mergeCell ref="L29:N29"/>
    <mergeCell ref="F30:G30"/>
    <mergeCell ref="I30:J30"/>
    <mergeCell ref="L30:N30"/>
    <mergeCell ref="F31:G31"/>
    <mergeCell ref="I31:J31"/>
    <mergeCell ref="L31:N31"/>
    <mergeCell ref="A27:A28"/>
    <mergeCell ref="F27:G27"/>
    <mergeCell ref="I27:J27"/>
    <mergeCell ref="L27:N27"/>
    <mergeCell ref="F28:G28"/>
    <mergeCell ref="I28:J28"/>
    <mergeCell ref="L28:N28"/>
    <mergeCell ref="F24:G24"/>
    <mergeCell ref="I24:J24"/>
    <mergeCell ref="L24:N24"/>
    <mergeCell ref="A25:A26"/>
    <mergeCell ref="F25:G25"/>
    <mergeCell ref="I25:J25"/>
    <mergeCell ref="L25:N25"/>
    <mergeCell ref="F26:G26"/>
    <mergeCell ref="I26:J26"/>
    <mergeCell ref="L26:N26"/>
    <mergeCell ref="F22:G22"/>
    <mergeCell ref="I22:J22"/>
    <mergeCell ref="L22:N22"/>
    <mergeCell ref="F23:G23"/>
    <mergeCell ref="I23:J23"/>
    <mergeCell ref="L23:N23"/>
    <mergeCell ref="F20:G20"/>
    <mergeCell ref="I20:J20"/>
    <mergeCell ref="L20:N20"/>
    <mergeCell ref="F21:G21"/>
    <mergeCell ref="I21:J21"/>
    <mergeCell ref="L21:N21"/>
    <mergeCell ref="W16:X16"/>
    <mergeCell ref="F18:G18"/>
    <mergeCell ref="I18:J18"/>
    <mergeCell ref="L18:N18"/>
    <mergeCell ref="F19:G19"/>
    <mergeCell ref="I19:J19"/>
    <mergeCell ref="L19:N19"/>
    <mergeCell ref="H16:H17"/>
    <mergeCell ref="I16:J17"/>
    <mergeCell ref="K16:K17"/>
    <mergeCell ref="L16:N17"/>
    <mergeCell ref="O16:T16"/>
    <mergeCell ref="U16:V16"/>
    <mergeCell ref="A14:Y14"/>
    <mergeCell ref="A15:A17"/>
    <mergeCell ref="B15:B17"/>
    <mergeCell ref="C15:V15"/>
    <mergeCell ref="W15:X15"/>
    <mergeCell ref="Y15:Y17"/>
    <mergeCell ref="C16:C17"/>
    <mergeCell ref="D16:D17"/>
    <mergeCell ref="E16:E17"/>
    <mergeCell ref="F16:G17"/>
    <mergeCell ref="A12:Y12"/>
    <mergeCell ref="B13:C13"/>
    <mergeCell ref="E13:H13"/>
    <mergeCell ref="J13:M13"/>
    <mergeCell ref="N13:O13"/>
    <mergeCell ref="P13:Y13"/>
    <mergeCell ref="A8:Y8"/>
    <mergeCell ref="A9:I9"/>
    <mergeCell ref="J9:P9"/>
    <mergeCell ref="Q9:S11"/>
    <mergeCell ref="T9:Y11"/>
    <mergeCell ref="B10:I10"/>
    <mergeCell ref="K10:P10"/>
    <mergeCell ref="B11:D11"/>
    <mergeCell ref="E11:I11"/>
    <mergeCell ref="K11:P11"/>
    <mergeCell ref="X5:Y5"/>
    <mergeCell ref="A6:Y6"/>
    <mergeCell ref="B7:H7"/>
    <mergeCell ref="K7:M7"/>
    <mergeCell ref="O7:T7"/>
    <mergeCell ref="U7:V7"/>
    <mergeCell ref="W7:Y7"/>
    <mergeCell ref="B1:T1"/>
    <mergeCell ref="A2:U2"/>
    <mergeCell ref="W2:Y2"/>
    <mergeCell ref="A3:U3"/>
    <mergeCell ref="W3:X3"/>
    <mergeCell ref="A4:U4"/>
  </mergeCells>
  <dataValidations count="30">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43">
      <formula1>$AI$6:$AI$8</formula1>
    </dataValidation>
    <dataValidation type="list" allowBlank="1" showInputMessage="1" showErrorMessage="1" error="!!Debe elegir el tipo de indicador de la lista!!" prompt="!!Seleccione el tipo de indicador!!" sqref="H18:H43">
      <formula1>$AC$6:$AC$7</formula1>
    </dataValidation>
    <dataValidation allowBlank="1" showInputMessage="1" showErrorMessage="1" prompt="!!Registre la meta Programada al trimestre de reporte!!" sqref="V18:V43"/>
    <dataValidation allowBlank="1" showInputMessage="1" showErrorMessage="1" error="!!Registre en números relativos, la meta programada al trimestre de reporte!!" prompt="!!Registre en números relativos, la meta programada al trimestre de reporte!!" sqref="X18:X43"/>
    <dataValidation type="list" allowBlank="1" showInputMessage="1" showErrorMessage="1" error="!!Debe seleccionar de la lista la frecuencia que mide el indicador!!" prompt="!!Seleccione la frecuencia para medir el indicador!!" sqref="L18:N43">
      <formula1>$Z$6:$Z$13</formula1>
    </dataValidation>
    <dataValidation type="list" allowBlank="1" showInputMessage="1" showErrorMessage="1" error="!!Debe seleccionar de la lista el sentido de medición del indicador!!!!" prompt="!!Seleccione el sentido de medición del indicador!!" sqref="K18:K43">
      <formula1>$AF$6:$AF$7</formula1>
    </dataValidation>
    <dataValidation errorStyle="information" allowBlank="1" showInputMessage="1" showErrorMessage="1" error="Verifique que la unidad de medida sea congruente con la fórmula de cálculo!!" prompt="Si la unidad de medida no aparece en la &quot;Lista desplegable&quot;, escríbala." sqref="F28:G28 F24:G24 F33:G40 F43:G43"/>
    <dataValidation type="list" allowBlank="1" showInputMessage="1" showErrorMessage="1" error="No puede cambiar el Nombre del  Programa, sólo ebe seleccionarlo.  " sqref="B7:H7">
      <formula1>$BB$1013:$BB$1082</formula1>
    </dataValidation>
    <dataValidation allowBlank="1" showInputMessage="1" showErrorMessage="1" error="!!Registre en números absolutos, la meta programada al trimestre de reporte!!" prompt="!!Registre en números absolutos, la meta programada al trimestre de reporte!!" sqref="P28:U28 W18:W20 W25"/>
    <dataValidation type="custom" allowBlank="1" showInputMessage="1" showErrorMessage="1" error="!! No modifique esta información !!" sqref="A6:Y6 A7 I7 N7 U7:V7 A8:Y8 A9:P9 Q9:S11 J10:J11 A10:A11 A12:Y12 A13 D13 I13 N13:O13 A14:Y17 A44:Y48 A51:Y51 E49:E50 J49:K50 P49:Q50 V49:Y50">
      <formula1>0</formula1>
    </dataValidation>
    <dataValidation type="custom" allowBlank="1" showInputMessage="1" showErrorMessage="1" error="!!No modifique esta información!!" sqref="A49:B50">
      <formula1>0</formula1>
    </dataValidation>
    <dataValidation type="list" allowBlank="1" showInputMessage="1" showErrorMessage="1" sqref="P13">
      <formula1>$BN$1013:$BN$1253</formula1>
    </dataValidation>
    <dataValidation allowBlank="1" showInputMessage="1" showErrorMessage="1" prompt="Registre el Objetivo del Programa sectorial al que contribuye el Programa Presupuestrio." sqref="K11:P11"/>
    <dataValidation type="list" allowBlank="1" showInputMessage="1" showErrorMessage="1" error="!! No debe modificar esta información!!" sqref="W7:Y7">
      <formula1>INDIRECT($K$7)</formula1>
    </dataValidation>
    <dataValidation type="list" allowBlank="1" showInputMessage="1" showErrorMessage="1" error="!! Sólo debe seleccionar el Nombre de su Dependencia o Secretaría!!" sqref="O7:T7">
      <formula1>$BJ$1013:$BJ$1033</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F29:F32 F18:G23 F25:G27">
      <formula1>$AE$6:$AE$10</formula1>
    </dataValidation>
    <dataValidation type="list" allowBlank="1" showInputMessage="1" showErrorMessage="1" error="!!Debe elegir la dimennsión que mide el indicador!!" prompt="!!Seleccione la dimensión que mide el indicador!!" sqref="J18 I18:I43">
      <formula1>$AD$6:$AD$9</formula1>
    </dataValidation>
    <dataValidation type="list" allowBlank="1" showInputMessage="1" showErrorMessage="1" sqref="G49:G50 S49:S50">
      <formula1>$AH$6:$AH$20</formula1>
    </dataValidation>
    <dataValidation type="list" allowBlank="1" showInputMessage="1" showErrorMessage="1" sqref="E11:I11">
      <formula1>$BH$1013:$BH$1083</formula1>
    </dataValidation>
    <dataValidation type="list" allowBlank="1" showInputMessage="1" showErrorMessage="1" sqref="T9">
      <formula1>$BO$1012:$BO$1018</formula1>
    </dataValidation>
    <dataValidation type="list" allowBlank="1" showInputMessage="1" showErrorMessage="1" sqref="B11:D11">
      <formula1>$BH$1013:$BH$1082</formula1>
    </dataValidation>
    <dataValidation type="list" allowBlank="1" showInputMessage="1" showErrorMessage="1" sqref="B10:I10">
      <formula1>$BG$1013:$BG$1017</formula1>
    </dataValidation>
    <dataValidation type="list" allowBlank="1" showInputMessage="1" showErrorMessage="1" sqref="J13">
      <formula1>$BM$1014:$BM$1126</formula1>
    </dataValidation>
    <dataValidation type="list" allowBlank="1" showInputMessage="1" showErrorMessage="1" sqref="E13">
      <formula1>$BL$1014:$BL$1041</formula1>
    </dataValidation>
    <dataValidation type="list" allowBlank="1" showInputMessage="1" showErrorMessage="1" sqref="B18">
      <formula1>FINES</formula1>
    </dataValidation>
    <dataValidation type="list" allowBlank="1" showInputMessage="1" showErrorMessage="1" sqref="B13:C13">
      <formula1>$BK$1013:$BK$1016</formula1>
    </dataValidation>
    <dataValidation type="list" allowBlank="1" showInputMessage="1" showErrorMessage="1" sqref="K10:M10">
      <formula1>$BI$1013:$BI$1056</formula1>
    </dataValidation>
    <dataValidation type="list" allowBlank="1" showInputMessage="1" showErrorMessage="1" error="!!No puede cambiar esta Información!!" sqref="K7:M7">
      <formula1>INDIRECT($J$7)</formula1>
    </dataValidation>
    <dataValidation type="list" allowBlank="1" showInputMessage="1" showErrorMessage="1" error="!! No puede cambiar esta información!!" prompt="!!Selecciones el Ramo Administrativo!!" sqref="J7">
      <formula1>$BC$1082:$BC$1109</formula1>
    </dataValidation>
    <dataValidation type="list" allowBlank="1" showInputMessage="1" showErrorMessage="1" error="!!Seleccione el Trimestre del Reporte!!" prompt="!!Seleccione el Trimestre del Reporte!!" sqref="Y3">
      <formula1>$AA$2:$AA$5</formula1>
    </dataValidation>
  </dataValidations>
  <pageMargins left="0.65" right="0.59055118110236227" top="0.35433070866141736" bottom="0.35433070866141736" header="0" footer="0"/>
  <pageSetup paperSize="5" scale="50" orientation="landscape" r:id="rId1"/>
  <headerFooter>
    <oddFooter>&amp;C&amp;P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277"/>
  <sheetViews>
    <sheetView showGridLines="0" view="pageBreakPreview" topLeftCell="A2" zoomScale="80" zoomScaleNormal="80" zoomScaleSheetLayoutView="80" workbookViewId="0">
      <selection activeCell="E16" sqref="E16:E17"/>
    </sheetView>
  </sheetViews>
  <sheetFormatPr baseColWidth="10" defaultRowHeight="15"/>
  <cols>
    <col min="1" max="1" width="17.7109375" style="131" customWidth="1"/>
    <col min="2" max="2" width="24.7109375" style="131" customWidth="1"/>
    <col min="3" max="3" width="24.5703125" style="131" customWidth="1"/>
    <col min="4" max="4" width="34.5703125" style="131" customWidth="1"/>
    <col min="5" max="5" width="36.85546875" style="131" customWidth="1"/>
    <col min="6" max="6" width="9.28515625" style="131" customWidth="1"/>
    <col min="7" max="7" width="8.140625" style="131" customWidth="1"/>
    <col min="8" max="8" width="10.5703125" style="131" customWidth="1"/>
    <col min="9" max="9" width="12" style="131" customWidth="1"/>
    <col min="10" max="10" width="10.5703125" style="131" customWidth="1"/>
    <col min="11" max="11" width="13.28515625" style="131" customWidth="1"/>
    <col min="12" max="12" width="13" style="131" customWidth="1"/>
    <col min="13" max="13" width="4.7109375" style="131" hidden="1" customWidth="1"/>
    <col min="14" max="14" width="12.85546875" style="131" customWidth="1"/>
    <col min="15" max="15" width="6.140625" style="131" hidden="1" customWidth="1"/>
    <col min="16" max="16" width="12.85546875" style="131" customWidth="1"/>
    <col min="17" max="17" width="9.42578125" style="131" customWidth="1"/>
    <col min="18" max="18" width="9.5703125" style="131" customWidth="1"/>
    <col min="19" max="19" width="8.85546875" style="131" customWidth="1"/>
    <col min="20" max="20" width="9.28515625" style="131" customWidth="1"/>
    <col min="21" max="22" width="14.140625" style="131" bestFit="1" customWidth="1"/>
    <col min="23" max="23" width="9" style="131" customWidth="1"/>
    <col min="24" max="24" width="10.28515625" style="131" customWidth="1"/>
    <col min="25" max="25" width="11.5703125" style="131" hidden="1" customWidth="1"/>
    <col min="26" max="26" width="6.140625" style="131" hidden="1" customWidth="1"/>
    <col min="27" max="27" width="7.7109375" style="131" hidden="1" customWidth="1"/>
    <col min="28" max="29" width="11.42578125" style="131" hidden="1" customWidth="1"/>
    <col min="30" max="30" width="22.28515625" style="131" hidden="1" customWidth="1"/>
    <col min="31" max="31" width="18.5703125" style="131" hidden="1" customWidth="1"/>
    <col min="32" max="32" width="19.42578125" style="131" hidden="1" customWidth="1"/>
    <col min="33" max="33" width="11.42578125" style="131" hidden="1" customWidth="1"/>
    <col min="34" max="34" width="19.140625" style="131" hidden="1" customWidth="1"/>
    <col min="35" max="51" width="11.42578125" style="131" hidden="1" customWidth="1"/>
    <col min="52" max="52" width="7.85546875" style="131" hidden="1" customWidth="1"/>
    <col min="53" max="53" width="80" style="131" hidden="1" customWidth="1"/>
    <col min="54" max="54" width="11.5703125" style="131" hidden="1" customWidth="1"/>
    <col min="55" max="55" width="38.140625" style="131" hidden="1" customWidth="1"/>
    <col min="56" max="56" width="75.28515625" style="131" hidden="1" customWidth="1"/>
    <col min="57" max="57" width="73" style="131" hidden="1" customWidth="1"/>
    <col min="58" max="58" width="59.42578125" style="131" hidden="1" customWidth="1"/>
    <col min="59" max="59" width="45.7109375" style="131" hidden="1" customWidth="1"/>
    <col min="60" max="60" width="90" style="131" hidden="1" customWidth="1"/>
    <col min="61" max="61" width="43.42578125" style="131" hidden="1" customWidth="1"/>
    <col min="62" max="62" width="29.85546875" style="131" hidden="1" customWidth="1"/>
    <col min="63" max="63" width="38.85546875" style="131" hidden="1" customWidth="1"/>
    <col min="64" max="64" width="55.5703125" style="131" hidden="1" customWidth="1"/>
    <col min="65" max="65" width="96.85546875" style="131" hidden="1" customWidth="1"/>
    <col min="66" max="66" width="34" style="131" hidden="1" customWidth="1"/>
    <col min="67" max="67" width="85.28515625" style="131" hidden="1" customWidth="1"/>
    <col min="68" max="68" width="39" style="131" customWidth="1"/>
    <col min="69" max="69" width="26.85546875" style="131" customWidth="1"/>
    <col min="70" max="70" width="33.28515625" style="131" customWidth="1"/>
    <col min="71" max="16384" width="11.42578125" style="131"/>
  </cols>
  <sheetData>
    <row r="1" spans="1:53" s="132" customFormat="1" ht="16.5" hidden="1" customHeight="1">
      <c r="B1" s="213"/>
      <c r="C1" s="213"/>
      <c r="D1" s="213"/>
      <c r="E1" s="213"/>
      <c r="F1" s="213"/>
      <c r="G1" s="213"/>
      <c r="H1" s="213"/>
      <c r="I1" s="213"/>
      <c r="J1" s="213"/>
      <c r="K1" s="213"/>
      <c r="L1" s="213"/>
      <c r="M1" s="213"/>
      <c r="N1" s="213"/>
      <c r="O1" s="213"/>
      <c r="P1" s="213"/>
      <c r="Q1" s="213"/>
      <c r="R1" s="213"/>
      <c r="S1" s="213"/>
    </row>
    <row r="2" spans="1:53" s="132" customFormat="1" ht="14.25" customHeight="1">
      <c r="A2" s="214" t="s">
        <v>54</v>
      </c>
      <c r="B2" s="214"/>
      <c r="C2" s="214"/>
      <c r="D2" s="214"/>
      <c r="E2" s="214"/>
      <c r="F2" s="214"/>
      <c r="G2" s="214"/>
      <c r="H2" s="214"/>
      <c r="I2" s="214"/>
      <c r="J2" s="214"/>
      <c r="K2" s="214"/>
      <c r="L2" s="214"/>
      <c r="M2" s="214"/>
      <c r="N2" s="214"/>
      <c r="O2" s="214"/>
      <c r="P2" s="214"/>
      <c r="Q2" s="214"/>
      <c r="R2" s="214"/>
      <c r="S2" s="214"/>
      <c r="T2" s="214"/>
      <c r="U2" s="160"/>
      <c r="V2" s="215" t="s">
        <v>55</v>
      </c>
      <c r="W2" s="215"/>
      <c r="X2" s="215"/>
      <c r="Z2" s="18" t="s">
        <v>91</v>
      </c>
    </row>
    <row r="3" spans="1:53" s="132" customFormat="1" ht="18" customHeight="1">
      <c r="A3" s="216"/>
      <c r="B3" s="216"/>
      <c r="C3" s="216"/>
      <c r="D3" s="216"/>
      <c r="E3" s="216"/>
      <c r="F3" s="216"/>
      <c r="G3" s="216"/>
      <c r="H3" s="216"/>
      <c r="I3" s="216"/>
      <c r="J3" s="216"/>
      <c r="K3" s="216"/>
      <c r="L3" s="216"/>
      <c r="M3" s="216"/>
      <c r="N3" s="216"/>
      <c r="O3" s="216"/>
      <c r="P3" s="216"/>
      <c r="Q3" s="216"/>
      <c r="R3" s="216"/>
      <c r="S3" s="216"/>
      <c r="T3" s="216"/>
      <c r="U3" s="160"/>
      <c r="V3" s="217" t="s">
        <v>90</v>
      </c>
      <c r="W3" s="217"/>
      <c r="X3" s="144" t="s">
        <v>93</v>
      </c>
      <c r="Z3" s="18" t="s">
        <v>92</v>
      </c>
    </row>
    <row r="4" spans="1:53" s="132" customFormat="1" ht="15.75" customHeight="1">
      <c r="A4" s="218"/>
      <c r="B4" s="218"/>
      <c r="C4" s="218"/>
      <c r="D4" s="218"/>
      <c r="E4" s="218"/>
      <c r="F4" s="218"/>
      <c r="G4" s="218"/>
      <c r="H4" s="218"/>
      <c r="I4" s="218"/>
      <c r="J4" s="218"/>
      <c r="K4" s="218"/>
      <c r="L4" s="218"/>
      <c r="M4" s="218"/>
      <c r="N4" s="218"/>
      <c r="O4" s="218"/>
      <c r="P4" s="218"/>
      <c r="Q4" s="218"/>
      <c r="R4" s="218"/>
      <c r="S4" s="218"/>
      <c r="T4" s="218"/>
      <c r="U4" s="160"/>
      <c r="V4" s="17"/>
      <c r="W4" s="17"/>
      <c r="X4" s="17"/>
      <c r="Z4" s="18" t="s">
        <v>93</v>
      </c>
    </row>
    <row r="5" spans="1:53" s="132" customFormat="1" ht="12.75" customHeight="1" thickBot="1">
      <c r="C5" s="160"/>
      <c r="D5" s="160"/>
      <c r="E5" s="160"/>
      <c r="F5" s="160"/>
      <c r="G5" s="160"/>
      <c r="H5" s="160"/>
      <c r="I5" s="160"/>
      <c r="J5" s="160"/>
      <c r="K5" s="160"/>
      <c r="L5" s="160"/>
      <c r="M5" s="160"/>
      <c r="N5" s="160"/>
      <c r="O5" s="160"/>
      <c r="P5" s="160"/>
      <c r="Q5" s="160"/>
      <c r="R5" s="160"/>
      <c r="S5" s="160"/>
      <c r="T5" s="160"/>
      <c r="U5" s="160"/>
      <c r="V5" s="160"/>
      <c r="W5" s="160"/>
      <c r="X5" s="160"/>
      <c r="Z5" s="19" t="s">
        <v>94</v>
      </c>
      <c r="AC5" s="132" t="s">
        <v>842</v>
      </c>
      <c r="AH5" s="62" t="s">
        <v>841</v>
      </c>
    </row>
    <row r="6" spans="1:53" s="13" customFormat="1" ht="19.5" thickBot="1">
      <c r="A6" s="199" t="s">
        <v>34</v>
      </c>
      <c r="B6" s="200"/>
      <c r="C6" s="200"/>
      <c r="D6" s="200"/>
      <c r="E6" s="200"/>
      <c r="F6" s="200"/>
      <c r="G6" s="200"/>
      <c r="H6" s="200"/>
      <c r="I6" s="200"/>
      <c r="J6" s="200"/>
      <c r="K6" s="200"/>
      <c r="L6" s="200"/>
      <c r="M6" s="200"/>
      <c r="N6" s="200"/>
      <c r="O6" s="200"/>
      <c r="P6" s="200"/>
      <c r="Q6" s="200"/>
      <c r="R6" s="200"/>
      <c r="S6" s="200"/>
      <c r="T6" s="200"/>
      <c r="U6" s="200"/>
      <c r="V6" s="200"/>
      <c r="W6" s="200"/>
      <c r="X6" s="201"/>
      <c r="Y6" s="15" t="s">
        <v>75</v>
      </c>
      <c r="Z6" s="131" t="s">
        <v>86</v>
      </c>
      <c r="AB6" s="131" t="s">
        <v>73</v>
      </c>
      <c r="AC6" s="124" t="s">
        <v>69</v>
      </c>
      <c r="AD6" s="124" t="s">
        <v>77</v>
      </c>
      <c r="AE6" s="125" t="s">
        <v>68</v>
      </c>
      <c r="AF6" s="131">
        <v>2013</v>
      </c>
      <c r="AG6" s="126" t="s">
        <v>849</v>
      </c>
      <c r="AH6" s="131" t="s">
        <v>838</v>
      </c>
      <c r="AZ6" s="132"/>
      <c r="BA6" s="132"/>
    </row>
    <row r="7" spans="1:53" ht="30.75" customHeight="1" thickBot="1">
      <c r="A7" s="138" t="s">
        <v>825</v>
      </c>
      <c r="B7" s="202" t="s">
        <v>812</v>
      </c>
      <c r="C7" s="203"/>
      <c r="D7" s="203"/>
      <c r="E7" s="203"/>
      <c r="F7" s="203"/>
      <c r="G7" s="203"/>
      <c r="H7" s="204"/>
      <c r="I7" s="142" t="s">
        <v>242</v>
      </c>
      <c r="J7" s="133" t="s">
        <v>213</v>
      </c>
      <c r="K7" s="205" t="s">
        <v>189</v>
      </c>
      <c r="L7" s="206"/>
      <c r="M7" s="207"/>
      <c r="N7" s="138" t="s">
        <v>64</v>
      </c>
      <c r="O7" s="205" t="s">
        <v>248</v>
      </c>
      <c r="P7" s="206"/>
      <c r="Q7" s="206"/>
      <c r="R7" s="206"/>
      <c r="S7" s="207"/>
      <c r="T7" s="208" t="s">
        <v>789</v>
      </c>
      <c r="U7" s="209"/>
      <c r="V7" s="210" t="s">
        <v>831</v>
      </c>
      <c r="W7" s="211"/>
      <c r="X7" s="212"/>
      <c r="Y7" s="15" t="s">
        <v>66</v>
      </c>
      <c r="Z7" s="131" t="s">
        <v>87</v>
      </c>
      <c r="AB7" s="131" t="s">
        <v>74</v>
      </c>
      <c r="AC7" s="124" t="s">
        <v>70</v>
      </c>
      <c r="AD7" s="124" t="s">
        <v>78</v>
      </c>
      <c r="AE7" s="125" t="s">
        <v>819</v>
      </c>
      <c r="AF7" s="131">
        <v>2014</v>
      </c>
      <c r="AG7" s="126" t="s">
        <v>850</v>
      </c>
      <c r="AH7" s="131" t="s">
        <v>839</v>
      </c>
      <c r="AZ7" s="132"/>
      <c r="BA7" s="132"/>
    </row>
    <row r="8" spans="1:53" s="13" customFormat="1" ht="19.5" thickBot="1">
      <c r="A8" s="199" t="s">
        <v>36</v>
      </c>
      <c r="B8" s="200"/>
      <c r="C8" s="200"/>
      <c r="D8" s="200"/>
      <c r="E8" s="200"/>
      <c r="F8" s="200"/>
      <c r="G8" s="200"/>
      <c r="H8" s="200"/>
      <c r="I8" s="200"/>
      <c r="J8" s="200"/>
      <c r="K8" s="200"/>
      <c r="L8" s="200"/>
      <c r="M8" s="200"/>
      <c r="N8" s="200"/>
      <c r="O8" s="200"/>
      <c r="P8" s="200"/>
      <c r="Q8" s="200"/>
      <c r="R8" s="200"/>
      <c r="S8" s="200"/>
      <c r="T8" s="200"/>
      <c r="U8" s="200"/>
      <c r="V8" s="200"/>
      <c r="W8" s="200"/>
      <c r="X8" s="201"/>
      <c r="Y8" s="134" t="s">
        <v>76</v>
      </c>
      <c r="Z8" s="131" t="s">
        <v>88</v>
      </c>
      <c r="AC8" s="124" t="s">
        <v>71</v>
      </c>
      <c r="AD8" s="124" t="s">
        <v>79</v>
      </c>
      <c r="AF8" s="131">
        <v>2015</v>
      </c>
      <c r="AG8" s="126" t="s">
        <v>851</v>
      </c>
      <c r="AH8" s="131" t="s">
        <v>840</v>
      </c>
      <c r="AZ8" s="132"/>
      <c r="BA8" s="132"/>
    </row>
    <row r="9" spans="1:53" ht="16.5" customHeight="1" thickBot="1">
      <c r="A9" s="233" t="s">
        <v>37</v>
      </c>
      <c r="B9" s="234"/>
      <c r="C9" s="234"/>
      <c r="D9" s="234"/>
      <c r="E9" s="234"/>
      <c r="F9" s="234"/>
      <c r="G9" s="234"/>
      <c r="H9" s="234"/>
      <c r="I9" s="235"/>
      <c r="J9" s="236" t="s">
        <v>827</v>
      </c>
      <c r="K9" s="237"/>
      <c r="L9" s="237"/>
      <c r="M9" s="237"/>
      <c r="N9" s="237"/>
      <c r="O9" s="237"/>
      <c r="P9" s="238"/>
      <c r="Q9" s="239"/>
      <c r="R9" s="239"/>
      <c r="S9" s="205" t="s">
        <v>329</v>
      </c>
      <c r="T9" s="206"/>
      <c r="U9" s="206"/>
      <c r="V9" s="206"/>
      <c r="W9" s="206"/>
      <c r="X9" s="242"/>
      <c r="Y9" s="15" t="s">
        <v>67</v>
      </c>
      <c r="Z9" s="131" t="s">
        <v>89</v>
      </c>
      <c r="AC9" s="124" t="s">
        <v>72</v>
      </c>
      <c r="AD9" s="124" t="s">
        <v>80</v>
      </c>
      <c r="AF9" s="131">
        <v>2016</v>
      </c>
      <c r="AG9" s="126" t="s">
        <v>852</v>
      </c>
      <c r="AZ9" s="132"/>
      <c r="BA9" s="132"/>
    </row>
    <row r="10" spans="1:53" ht="27.75" customHeight="1" thickBot="1">
      <c r="A10" s="139" t="s">
        <v>826</v>
      </c>
      <c r="B10" s="249" t="s">
        <v>334</v>
      </c>
      <c r="C10" s="250"/>
      <c r="D10" s="250"/>
      <c r="E10" s="250"/>
      <c r="F10" s="250"/>
      <c r="G10" s="250"/>
      <c r="H10" s="250"/>
      <c r="I10" s="251"/>
      <c r="J10" s="145" t="s">
        <v>788</v>
      </c>
      <c r="K10" s="252" t="s">
        <v>291</v>
      </c>
      <c r="L10" s="253"/>
      <c r="M10" s="253"/>
      <c r="N10" s="253"/>
      <c r="O10" s="253"/>
      <c r="P10" s="254"/>
      <c r="Q10" s="240"/>
      <c r="R10" s="240"/>
      <c r="S10" s="243"/>
      <c r="T10" s="244"/>
      <c r="U10" s="244"/>
      <c r="V10" s="244"/>
      <c r="W10" s="244"/>
      <c r="X10" s="245"/>
      <c r="Y10" s="15" t="s">
        <v>66</v>
      </c>
      <c r="AD10" s="124" t="s">
        <v>843</v>
      </c>
      <c r="AF10" s="131">
        <v>2017</v>
      </c>
      <c r="AG10" s="126" t="s">
        <v>853</v>
      </c>
      <c r="AZ10" s="132"/>
      <c r="BA10" s="132"/>
    </row>
    <row r="11" spans="1:53" ht="40.5" customHeight="1" thickBot="1">
      <c r="A11" s="140" t="s">
        <v>65</v>
      </c>
      <c r="B11" s="255" t="s">
        <v>350</v>
      </c>
      <c r="C11" s="256"/>
      <c r="D11" s="256"/>
      <c r="E11" s="255"/>
      <c r="F11" s="256"/>
      <c r="G11" s="256"/>
      <c r="H11" s="256"/>
      <c r="I11" s="257"/>
      <c r="J11" s="146" t="s">
        <v>65</v>
      </c>
      <c r="K11" s="258"/>
      <c r="L11" s="259"/>
      <c r="M11" s="259"/>
      <c r="N11" s="259"/>
      <c r="O11" s="259"/>
      <c r="P11" s="260"/>
      <c r="Q11" s="241"/>
      <c r="R11" s="241"/>
      <c r="S11" s="246"/>
      <c r="T11" s="247"/>
      <c r="U11" s="247"/>
      <c r="V11" s="247"/>
      <c r="W11" s="247"/>
      <c r="X11" s="248"/>
      <c r="Y11" s="15" t="s">
        <v>26</v>
      </c>
      <c r="AF11" s="131">
        <v>2018</v>
      </c>
      <c r="AG11" s="126" t="s">
        <v>854</v>
      </c>
      <c r="AZ11" s="132"/>
      <c r="BA11" s="132"/>
    </row>
    <row r="12" spans="1:53" ht="15.75" customHeight="1" thickTop="1" thickBot="1">
      <c r="A12" s="219" t="s">
        <v>38</v>
      </c>
      <c r="B12" s="220"/>
      <c r="C12" s="220"/>
      <c r="D12" s="220"/>
      <c r="E12" s="220"/>
      <c r="F12" s="220"/>
      <c r="G12" s="220"/>
      <c r="H12" s="220"/>
      <c r="I12" s="220"/>
      <c r="J12" s="220"/>
      <c r="K12" s="220"/>
      <c r="L12" s="220"/>
      <c r="M12" s="220"/>
      <c r="N12" s="220"/>
      <c r="O12" s="220"/>
      <c r="P12" s="220"/>
      <c r="Q12" s="220"/>
      <c r="R12" s="220"/>
      <c r="S12" s="220"/>
      <c r="T12" s="220"/>
      <c r="U12" s="220"/>
      <c r="V12" s="220"/>
      <c r="W12" s="220"/>
      <c r="X12" s="221"/>
      <c r="Y12" s="15" t="s">
        <v>82</v>
      </c>
      <c r="AF12" s="131">
        <v>2019</v>
      </c>
      <c r="AG12" s="126" t="s">
        <v>848</v>
      </c>
      <c r="AZ12" s="132"/>
      <c r="BA12" s="132"/>
    </row>
    <row r="13" spans="1:53" ht="34.5" customHeight="1" thickTop="1" thickBot="1">
      <c r="A13" s="141" t="s">
        <v>818</v>
      </c>
      <c r="B13" s="222" t="s">
        <v>413</v>
      </c>
      <c r="C13" s="223"/>
      <c r="D13" s="159" t="s">
        <v>817</v>
      </c>
      <c r="E13" s="224" t="s">
        <v>440</v>
      </c>
      <c r="F13" s="225"/>
      <c r="G13" s="225"/>
      <c r="H13" s="226"/>
      <c r="I13" s="147" t="s">
        <v>816</v>
      </c>
      <c r="J13" s="227" t="s">
        <v>496</v>
      </c>
      <c r="K13" s="228"/>
      <c r="L13" s="228"/>
      <c r="M13" s="229"/>
      <c r="N13" s="230" t="s">
        <v>815</v>
      </c>
      <c r="O13" s="231"/>
      <c r="P13" s="232" t="s">
        <v>632</v>
      </c>
      <c r="Q13" s="228"/>
      <c r="R13" s="228"/>
      <c r="S13" s="228"/>
      <c r="T13" s="228"/>
      <c r="U13" s="228"/>
      <c r="V13" s="228"/>
      <c r="W13" s="228"/>
      <c r="X13" s="228"/>
      <c r="Y13" s="15" t="s">
        <v>83</v>
      </c>
      <c r="AF13" s="131">
        <v>2020</v>
      </c>
      <c r="AG13" s="126" t="s">
        <v>855</v>
      </c>
      <c r="AZ13" s="132"/>
      <c r="BA13" s="132"/>
    </row>
    <row r="14" spans="1:53" ht="15.75" thickBot="1">
      <c r="A14" s="261" t="s">
        <v>31</v>
      </c>
      <c r="B14" s="262"/>
      <c r="C14" s="262"/>
      <c r="D14" s="262"/>
      <c r="E14" s="262"/>
      <c r="F14" s="262"/>
      <c r="G14" s="262"/>
      <c r="H14" s="262"/>
      <c r="I14" s="262"/>
      <c r="J14" s="262"/>
      <c r="K14" s="262"/>
      <c r="L14" s="262"/>
      <c r="M14" s="262"/>
      <c r="N14" s="262"/>
      <c r="O14" s="262"/>
      <c r="P14" s="262"/>
      <c r="Q14" s="262"/>
      <c r="R14" s="262"/>
      <c r="S14" s="262"/>
      <c r="T14" s="262"/>
      <c r="U14" s="262"/>
      <c r="V14" s="262"/>
      <c r="W14" s="263"/>
      <c r="X14" s="264"/>
      <c r="AF14" s="131">
        <v>2021</v>
      </c>
      <c r="AZ14" s="132"/>
      <c r="BA14" s="132"/>
    </row>
    <row r="15" spans="1:53" ht="26.25" customHeight="1" thickBot="1">
      <c r="A15" s="265" t="s">
        <v>24</v>
      </c>
      <c r="B15" s="267" t="s">
        <v>832</v>
      </c>
      <c r="C15" s="269" t="s">
        <v>30</v>
      </c>
      <c r="D15" s="269"/>
      <c r="E15" s="269"/>
      <c r="F15" s="269"/>
      <c r="G15" s="269"/>
      <c r="H15" s="269"/>
      <c r="I15" s="269"/>
      <c r="J15" s="269"/>
      <c r="K15" s="269"/>
      <c r="L15" s="269"/>
      <c r="M15" s="269"/>
      <c r="N15" s="269"/>
      <c r="O15" s="269"/>
      <c r="P15" s="269"/>
      <c r="Q15" s="269"/>
      <c r="R15" s="269"/>
      <c r="S15" s="269"/>
      <c r="T15" s="269"/>
      <c r="U15" s="269"/>
      <c r="V15" s="267" t="s">
        <v>84</v>
      </c>
      <c r="W15" s="267"/>
      <c r="X15" s="270" t="s">
        <v>53</v>
      </c>
      <c r="AF15" s="131">
        <v>2022</v>
      </c>
      <c r="AZ15" s="132"/>
      <c r="BA15" s="132"/>
    </row>
    <row r="16" spans="1:53" ht="31.5" customHeight="1" thickBot="1">
      <c r="A16" s="266"/>
      <c r="B16" s="268"/>
      <c r="C16" s="272" t="s">
        <v>0</v>
      </c>
      <c r="D16" s="272" t="s">
        <v>1</v>
      </c>
      <c r="E16" s="272" t="s">
        <v>2</v>
      </c>
      <c r="F16" s="274" t="s">
        <v>28</v>
      </c>
      <c r="G16" s="275"/>
      <c r="H16" s="272" t="s">
        <v>845</v>
      </c>
      <c r="I16" s="274" t="s">
        <v>846</v>
      </c>
      <c r="J16" s="275"/>
      <c r="K16" s="272" t="s">
        <v>25</v>
      </c>
      <c r="L16" s="274" t="s">
        <v>29</v>
      </c>
      <c r="M16" s="283"/>
      <c r="N16" s="275"/>
      <c r="O16" s="268" t="s">
        <v>3</v>
      </c>
      <c r="P16" s="268"/>
      <c r="Q16" s="268"/>
      <c r="R16" s="268"/>
      <c r="S16" s="268"/>
      <c r="T16" s="268" t="s">
        <v>833</v>
      </c>
      <c r="U16" s="268"/>
      <c r="V16" s="268" t="s">
        <v>27</v>
      </c>
      <c r="W16" s="268"/>
      <c r="X16" s="271"/>
      <c r="AF16" s="131">
        <v>2023</v>
      </c>
      <c r="AZ16" s="132"/>
      <c r="BA16" s="132"/>
    </row>
    <row r="17" spans="1:70" ht="36" customHeight="1" thickBot="1">
      <c r="A17" s="266"/>
      <c r="B17" s="268"/>
      <c r="C17" s="273"/>
      <c r="D17" s="273"/>
      <c r="E17" s="273"/>
      <c r="F17" s="276"/>
      <c r="G17" s="277"/>
      <c r="H17" s="267"/>
      <c r="I17" s="276"/>
      <c r="J17" s="277"/>
      <c r="K17" s="267"/>
      <c r="L17" s="276"/>
      <c r="M17" s="284"/>
      <c r="N17" s="277"/>
      <c r="O17" s="148">
        <v>2013</v>
      </c>
      <c r="P17" s="148">
        <v>2014</v>
      </c>
      <c r="Q17" s="148">
        <v>2015</v>
      </c>
      <c r="R17" s="148">
        <v>2016</v>
      </c>
      <c r="S17" s="148"/>
      <c r="T17" s="149" t="s">
        <v>834</v>
      </c>
      <c r="U17" s="149" t="s">
        <v>835</v>
      </c>
      <c r="V17" s="148" t="s">
        <v>836</v>
      </c>
      <c r="W17" s="148" t="s">
        <v>837</v>
      </c>
      <c r="X17" s="269"/>
      <c r="AF17" s="131">
        <v>2024</v>
      </c>
      <c r="AZ17" s="132"/>
      <c r="BA17" s="132"/>
    </row>
    <row r="18" spans="1:70" ht="114.75" customHeight="1" thickBot="1">
      <c r="A18" s="135" t="s">
        <v>8</v>
      </c>
      <c r="B18" s="154" t="s">
        <v>857</v>
      </c>
      <c r="C18" s="176" t="s">
        <v>1052</v>
      </c>
      <c r="D18" s="176" t="s">
        <v>1052</v>
      </c>
      <c r="E18" s="176" t="s">
        <v>1012</v>
      </c>
      <c r="F18" s="278" t="s">
        <v>843</v>
      </c>
      <c r="G18" s="279"/>
      <c r="H18" s="169" t="s">
        <v>74</v>
      </c>
      <c r="I18" s="280" t="s">
        <v>70</v>
      </c>
      <c r="J18" s="281"/>
      <c r="K18" s="169" t="s">
        <v>68</v>
      </c>
      <c r="L18" s="278" t="s">
        <v>26</v>
      </c>
      <c r="M18" s="282"/>
      <c r="N18" s="279"/>
      <c r="O18" s="157"/>
      <c r="P18" s="174">
        <v>220</v>
      </c>
      <c r="Q18" s="174">
        <v>219</v>
      </c>
      <c r="R18" s="174">
        <v>229</v>
      </c>
      <c r="S18" s="174"/>
      <c r="T18" s="174">
        <v>239</v>
      </c>
      <c r="U18" s="174">
        <v>239</v>
      </c>
      <c r="V18" s="170">
        <v>1</v>
      </c>
      <c r="W18" s="177"/>
      <c r="X18" s="143" t="s">
        <v>838</v>
      </c>
      <c r="AZ18" s="132"/>
      <c r="BA18" s="132"/>
    </row>
    <row r="19" spans="1:70" ht="74.25" customHeight="1" thickBot="1">
      <c r="A19" s="135" t="s">
        <v>9</v>
      </c>
      <c r="B19" s="175" t="s">
        <v>860</v>
      </c>
      <c r="C19" s="176" t="s">
        <v>1051</v>
      </c>
      <c r="D19" s="176" t="s">
        <v>1051</v>
      </c>
      <c r="E19" s="176"/>
      <c r="F19" s="278"/>
      <c r="G19" s="279"/>
      <c r="H19" s="169"/>
      <c r="I19" s="280"/>
      <c r="J19" s="281"/>
      <c r="K19" s="169"/>
      <c r="L19" s="278"/>
      <c r="M19" s="282"/>
      <c r="N19" s="279"/>
      <c r="O19" s="157"/>
      <c r="P19" s="174"/>
      <c r="Q19" s="174"/>
      <c r="R19" s="174"/>
      <c r="S19" s="174"/>
      <c r="T19" s="174"/>
      <c r="U19" s="174"/>
      <c r="V19" s="170"/>
      <c r="W19" s="177"/>
      <c r="X19" s="143"/>
      <c r="AZ19" s="132"/>
      <c r="BA19" s="132"/>
    </row>
    <row r="20" spans="1:70" ht="119.25" customHeight="1" thickBot="1">
      <c r="A20" s="137" t="s">
        <v>10</v>
      </c>
      <c r="B20" s="175" t="s">
        <v>861</v>
      </c>
      <c r="C20" s="176" t="s">
        <v>1053</v>
      </c>
      <c r="D20" s="176" t="s">
        <v>1053</v>
      </c>
      <c r="E20" s="176"/>
      <c r="F20" s="278" t="s">
        <v>843</v>
      </c>
      <c r="G20" s="279"/>
      <c r="H20" s="169" t="s">
        <v>74</v>
      </c>
      <c r="I20" s="280" t="s">
        <v>70</v>
      </c>
      <c r="J20" s="281"/>
      <c r="K20" s="169" t="s">
        <v>68</v>
      </c>
      <c r="L20" s="278" t="s">
        <v>26</v>
      </c>
      <c r="M20" s="282"/>
      <c r="N20" s="279"/>
      <c r="O20" s="157"/>
      <c r="P20" s="174">
        <v>390884</v>
      </c>
      <c r="Q20" s="174">
        <v>325740</v>
      </c>
      <c r="R20" s="174">
        <v>296144</v>
      </c>
      <c r="S20" s="174"/>
      <c r="T20" s="174">
        <f>894+4755+50091+184259+90082</f>
        <v>330081</v>
      </c>
      <c r="U20" s="174">
        <f>894+4755+50091+184259+90082</f>
        <v>330081</v>
      </c>
      <c r="V20" s="170">
        <v>1</v>
      </c>
      <c r="W20" s="177"/>
      <c r="X20" s="143" t="s">
        <v>838</v>
      </c>
      <c r="AZ20" s="132"/>
      <c r="BA20" s="132"/>
      <c r="BP20" s="158"/>
      <c r="BQ20" s="158"/>
      <c r="BR20" s="158"/>
    </row>
    <row r="21" spans="1:70" ht="48.75" thickBot="1">
      <c r="A21" s="130" t="s">
        <v>13</v>
      </c>
      <c r="B21" s="175" t="s">
        <v>878</v>
      </c>
      <c r="C21" s="176" t="s">
        <v>932</v>
      </c>
      <c r="D21" s="176" t="s">
        <v>932</v>
      </c>
      <c r="E21" s="176" t="s">
        <v>952</v>
      </c>
      <c r="F21" s="278" t="s">
        <v>843</v>
      </c>
      <c r="G21" s="279"/>
      <c r="H21" s="169" t="s">
        <v>74</v>
      </c>
      <c r="I21" s="280" t="s">
        <v>70</v>
      </c>
      <c r="J21" s="281"/>
      <c r="K21" s="169" t="s">
        <v>68</v>
      </c>
      <c r="L21" s="278" t="s">
        <v>76</v>
      </c>
      <c r="M21" s="282"/>
      <c r="N21" s="279"/>
      <c r="O21" s="14"/>
      <c r="P21" s="171">
        <v>220</v>
      </c>
      <c r="Q21" s="171">
        <v>219</v>
      </c>
      <c r="R21" s="171">
        <v>229</v>
      </c>
      <c r="S21" s="172"/>
      <c r="T21" s="179">
        <v>239</v>
      </c>
      <c r="U21" s="179">
        <v>239</v>
      </c>
      <c r="V21" s="170">
        <v>1</v>
      </c>
      <c r="W21" s="177"/>
      <c r="X21" s="143" t="s">
        <v>838</v>
      </c>
      <c r="AZ21" s="132"/>
      <c r="BA21" s="132"/>
    </row>
    <row r="22" spans="1:70" ht="48.75" thickBot="1">
      <c r="A22" s="130" t="s">
        <v>17</v>
      </c>
      <c r="B22" s="175" t="s">
        <v>879</v>
      </c>
      <c r="C22" s="176" t="s">
        <v>1013</v>
      </c>
      <c r="D22" s="176" t="s">
        <v>933</v>
      </c>
      <c r="E22" s="176" t="s">
        <v>953</v>
      </c>
      <c r="F22" s="278" t="s">
        <v>77</v>
      </c>
      <c r="G22" s="279"/>
      <c r="H22" s="169" t="s">
        <v>74</v>
      </c>
      <c r="I22" s="280" t="s">
        <v>70</v>
      </c>
      <c r="J22" s="281"/>
      <c r="K22" s="169" t="s">
        <v>68</v>
      </c>
      <c r="L22" s="278" t="s">
        <v>76</v>
      </c>
      <c r="M22" s="282"/>
      <c r="N22" s="279"/>
      <c r="O22" s="14"/>
      <c r="P22" s="178">
        <v>0.68</v>
      </c>
      <c r="Q22" s="178">
        <v>0.9</v>
      </c>
      <c r="R22" s="178">
        <v>0.90300000000000002</v>
      </c>
      <c r="S22" s="172"/>
      <c r="T22" s="173">
        <v>0.90500000000000003</v>
      </c>
      <c r="U22" s="177">
        <v>0.90500000000000003</v>
      </c>
      <c r="V22" s="170">
        <v>1</v>
      </c>
      <c r="W22" s="177"/>
      <c r="X22" s="143" t="s">
        <v>838</v>
      </c>
      <c r="AZ22" s="132"/>
      <c r="BA22" s="132"/>
    </row>
    <row r="23" spans="1:70" ht="48.75" thickBot="1">
      <c r="A23" s="130" t="s">
        <v>18</v>
      </c>
      <c r="B23" s="175" t="s">
        <v>880</v>
      </c>
      <c r="C23" s="176" t="s">
        <v>1014</v>
      </c>
      <c r="D23" s="176" t="s">
        <v>934</v>
      </c>
      <c r="E23" s="176" t="s">
        <v>954</v>
      </c>
      <c r="F23" s="278" t="s">
        <v>77</v>
      </c>
      <c r="G23" s="279"/>
      <c r="H23" s="169" t="s">
        <v>74</v>
      </c>
      <c r="I23" s="280" t="s">
        <v>69</v>
      </c>
      <c r="J23" s="281"/>
      <c r="K23" s="169" t="s">
        <v>68</v>
      </c>
      <c r="L23" s="278" t="s">
        <v>76</v>
      </c>
      <c r="M23" s="282"/>
      <c r="N23" s="279"/>
      <c r="O23" s="14"/>
      <c r="P23" s="178">
        <v>0.97299999999999998</v>
      </c>
      <c r="Q23" s="178">
        <v>0.8</v>
      </c>
      <c r="R23" s="178">
        <v>0.8</v>
      </c>
      <c r="S23" s="172"/>
      <c r="T23" s="170">
        <v>0.8</v>
      </c>
      <c r="U23" s="178">
        <v>0.8</v>
      </c>
      <c r="V23" s="170">
        <v>1</v>
      </c>
      <c r="W23" s="177"/>
      <c r="X23" s="143" t="s">
        <v>838</v>
      </c>
      <c r="AZ23" s="132"/>
      <c r="BA23" s="132"/>
    </row>
    <row r="24" spans="1:70" ht="48.75" thickBot="1">
      <c r="A24" s="130" t="s">
        <v>862</v>
      </c>
      <c r="B24" s="175" t="s">
        <v>881</v>
      </c>
      <c r="C24" s="176" t="s">
        <v>1015</v>
      </c>
      <c r="D24" s="176" t="s">
        <v>935</v>
      </c>
      <c r="E24" s="176" t="s">
        <v>955</v>
      </c>
      <c r="F24" s="278" t="s">
        <v>77</v>
      </c>
      <c r="G24" s="279"/>
      <c r="H24" s="169" t="s">
        <v>74</v>
      </c>
      <c r="I24" s="280" t="s">
        <v>69</v>
      </c>
      <c r="J24" s="281"/>
      <c r="K24" s="169" t="s">
        <v>68</v>
      </c>
      <c r="L24" s="278" t="s">
        <v>76</v>
      </c>
      <c r="M24" s="282"/>
      <c r="N24" s="279"/>
      <c r="O24" s="14"/>
      <c r="P24" s="178">
        <v>0.89</v>
      </c>
      <c r="Q24" s="178">
        <v>0.89</v>
      </c>
      <c r="R24" s="178">
        <v>0.89</v>
      </c>
      <c r="S24" s="172"/>
      <c r="T24" s="170">
        <v>0.89</v>
      </c>
      <c r="U24" s="178">
        <v>0.89</v>
      </c>
      <c r="V24" s="170">
        <v>1</v>
      </c>
      <c r="W24" s="177"/>
      <c r="X24" s="143" t="s">
        <v>838</v>
      </c>
      <c r="AZ24" s="132"/>
      <c r="BA24" s="132"/>
    </row>
    <row r="25" spans="1:70" ht="48.75" thickBot="1">
      <c r="A25" s="130" t="s">
        <v>863</v>
      </c>
      <c r="B25" s="175" t="s">
        <v>882</v>
      </c>
      <c r="C25" s="176" t="s">
        <v>1017</v>
      </c>
      <c r="D25" s="176" t="s">
        <v>936</v>
      </c>
      <c r="E25" s="176" t="s">
        <v>956</v>
      </c>
      <c r="F25" s="278" t="s">
        <v>843</v>
      </c>
      <c r="G25" s="279"/>
      <c r="H25" s="169" t="s">
        <v>74</v>
      </c>
      <c r="I25" s="280" t="s">
        <v>70</v>
      </c>
      <c r="J25" s="281"/>
      <c r="K25" s="169" t="s">
        <v>68</v>
      </c>
      <c r="L25" s="278" t="s">
        <v>26</v>
      </c>
      <c r="M25" s="282"/>
      <c r="N25" s="279"/>
      <c r="O25" s="157"/>
      <c r="P25" s="171">
        <v>786</v>
      </c>
      <c r="Q25" s="171">
        <v>792</v>
      </c>
      <c r="R25" s="171">
        <v>792</v>
      </c>
      <c r="S25" s="172"/>
      <c r="T25" s="171">
        <v>792</v>
      </c>
      <c r="U25" s="171">
        <v>792</v>
      </c>
      <c r="V25" s="170">
        <v>1</v>
      </c>
      <c r="W25" s="177"/>
      <c r="X25" s="143" t="s">
        <v>838</v>
      </c>
      <c r="AZ25" s="132"/>
      <c r="BA25" s="132"/>
    </row>
    <row r="26" spans="1:70" ht="48.75" thickBot="1">
      <c r="A26" s="130" t="s">
        <v>864</v>
      </c>
      <c r="B26" s="175" t="s">
        <v>883</v>
      </c>
      <c r="C26" s="176" t="s">
        <v>1016</v>
      </c>
      <c r="D26" s="176" t="s">
        <v>937</v>
      </c>
      <c r="E26" s="176" t="s">
        <v>957</v>
      </c>
      <c r="F26" s="278" t="s">
        <v>843</v>
      </c>
      <c r="G26" s="279"/>
      <c r="H26" s="169" t="s">
        <v>74</v>
      </c>
      <c r="I26" s="280" t="s">
        <v>69</v>
      </c>
      <c r="J26" s="281"/>
      <c r="K26" s="169" t="s">
        <v>68</v>
      </c>
      <c r="L26" s="278" t="s">
        <v>76</v>
      </c>
      <c r="M26" s="282"/>
      <c r="N26" s="279"/>
      <c r="O26" s="14"/>
      <c r="P26" s="171">
        <v>786</v>
      </c>
      <c r="Q26" s="171">
        <v>792</v>
      </c>
      <c r="R26" s="171">
        <v>792</v>
      </c>
      <c r="S26" s="172"/>
      <c r="T26" s="179">
        <v>792</v>
      </c>
      <c r="U26" s="180">
        <v>792</v>
      </c>
      <c r="V26" s="170">
        <v>1</v>
      </c>
      <c r="W26" s="177"/>
      <c r="X26" s="143" t="s">
        <v>838</v>
      </c>
      <c r="AZ26" s="132"/>
      <c r="BA26" s="132"/>
    </row>
    <row r="27" spans="1:70" ht="48.75" thickBot="1">
      <c r="A27" s="130" t="s">
        <v>865</v>
      </c>
      <c r="B27" s="175" t="s">
        <v>884</v>
      </c>
      <c r="C27" s="176" t="s">
        <v>1018</v>
      </c>
      <c r="D27" s="176" t="s">
        <v>938</v>
      </c>
      <c r="E27" s="176" t="s">
        <v>958</v>
      </c>
      <c r="F27" s="278" t="s">
        <v>77</v>
      </c>
      <c r="G27" s="279"/>
      <c r="H27" s="169" t="s">
        <v>74</v>
      </c>
      <c r="I27" s="280" t="s">
        <v>69</v>
      </c>
      <c r="J27" s="281"/>
      <c r="K27" s="169" t="s">
        <v>68</v>
      </c>
      <c r="L27" s="278" t="s">
        <v>76</v>
      </c>
      <c r="M27" s="282"/>
      <c r="N27" s="279"/>
      <c r="O27" s="14"/>
      <c r="P27" s="178">
        <v>0.98</v>
      </c>
      <c r="Q27" s="178">
        <v>0.94</v>
      </c>
      <c r="R27" s="178">
        <v>0.94</v>
      </c>
      <c r="S27" s="172"/>
      <c r="T27" s="170">
        <v>0.94</v>
      </c>
      <c r="U27" s="178">
        <v>0.94</v>
      </c>
      <c r="V27" s="170">
        <v>1</v>
      </c>
      <c r="W27" s="177"/>
      <c r="X27" s="143" t="s">
        <v>838</v>
      </c>
      <c r="AZ27" s="132"/>
      <c r="BA27" s="132"/>
    </row>
    <row r="28" spans="1:70" ht="48.75" thickBot="1">
      <c r="A28" s="130" t="s">
        <v>866</v>
      </c>
      <c r="B28" s="175" t="s">
        <v>885</v>
      </c>
      <c r="C28" s="176" t="s">
        <v>1019</v>
      </c>
      <c r="D28" s="176" t="s">
        <v>939</v>
      </c>
      <c r="E28" s="176" t="s">
        <v>959</v>
      </c>
      <c r="F28" s="278" t="s">
        <v>77</v>
      </c>
      <c r="G28" s="279"/>
      <c r="H28" s="169" t="s">
        <v>74</v>
      </c>
      <c r="I28" s="280" t="s">
        <v>69</v>
      </c>
      <c r="J28" s="281"/>
      <c r="K28" s="169" t="s">
        <v>68</v>
      </c>
      <c r="L28" s="278" t="s">
        <v>76</v>
      </c>
      <c r="M28" s="282"/>
      <c r="N28" s="279"/>
      <c r="O28" s="14"/>
      <c r="P28" s="178">
        <v>0.89</v>
      </c>
      <c r="Q28" s="178">
        <v>0.86</v>
      </c>
      <c r="R28" s="178">
        <v>0.86</v>
      </c>
      <c r="S28" s="170"/>
      <c r="T28" s="170">
        <v>0.86</v>
      </c>
      <c r="U28" s="178">
        <v>0.86</v>
      </c>
      <c r="V28" s="170">
        <v>1</v>
      </c>
      <c r="W28" s="177"/>
      <c r="X28" s="143" t="s">
        <v>838</v>
      </c>
      <c r="AZ28" s="132"/>
      <c r="BA28" s="132"/>
    </row>
    <row r="29" spans="1:70" ht="48.75" thickBot="1">
      <c r="A29" s="130" t="s">
        <v>867</v>
      </c>
      <c r="B29" s="175" t="s">
        <v>886</v>
      </c>
      <c r="C29" s="176" t="s">
        <v>1020</v>
      </c>
      <c r="D29" s="176" t="s">
        <v>940</v>
      </c>
      <c r="E29" s="176" t="s">
        <v>960</v>
      </c>
      <c r="F29" s="278" t="s">
        <v>77</v>
      </c>
      <c r="G29" s="279"/>
      <c r="H29" s="169" t="s">
        <v>74</v>
      </c>
      <c r="I29" s="280" t="s">
        <v>69</v>
      </c>
      <c r="J29" s="281"/>
      <c r="K29" s="169" t="s">
        <v>68</v>
      </c>
      <c r="L29" s="278" t="s">
        <v>76</v>
      </c>
      <c r="M29" s="282"/>
      <c r="N29" s="279"/>
      <c r="O29" s="14"/>
      <c r="P29" s="178">
        <v>0.86</v>
      </c>
      <c r="Q29" s="178">
        <v>0.86</v>
      </c>
      <c r="R29" s="178">
        <v>0.86</v>
      </c>
      <c r="S29" s="170"/>
      <c r="T29" s="170">
        <v>0.86</v>
      </c>
      <c r="U29" s="178">
        <v>0.86</v>
      </c>
      <c r="V29" s="170">
        <v>1</v>
      </c>
      <c r="W29" s="177"/>
      <c r="X29" s="143" t="s">
        <v>838</v>
      </c>
      <c r="AZ29" s="132"/>
      <c r="BA29" s="132"/>
    </row>
    <row r="30" spans="1:70" ht="48.75" thickBot="1">
      <c r="A30" s="156" t="s">
        <v>868</v>
      </c>
      <c r="B30" s="175" t="s">
        <v>887</v>
      </c>
      <c r="C30" s="176" t="s">
        <v>1021</v>
      </c>
      <c r="D30" s="176" t="s">
        <v>941</v>
      </c>
      <c r="E30" s="176" t="s">
        <v>961</v>
      </c>
      <c r="F30" s="278" t="s">
        <v>77</v>
      </c>
      <c r="G30" s="279"/>
      <c r="H30" s="169" t="s">
        <v>74</v>
      </c>
      <c r="I30" s="280" t="s">
        <v>69</v>
      </c>
      <c r="J30" s="281"/>
      <c r="K30" s="169" t="s">
        <v>68</v>
      </c>
      <c r="L30" s="278" t="s">
        <v>76</v>
      </c>
      <c r="M30" s="282"/>
      <c r="N30" s="279"/>
      <c r="O30" s="14"/>
      <c r="P30" s="178">
        <v>0.85</v>
      </c>
      <c r="Q30" s="178">
        <v>0.85</v>
      </c>
      <c r="R30" s="178">
        <v>0.85</v>
      </c>
      <c r="S30" s="170"/>
      <c r="T30" s="170">
        <v>0.85</v>
      </c>
      <c r="U30" s="178">
        <v>0.85</v>
      </c>
      <c r="V30" s="170">
        <v>1</v>
      </c>
      <c r="W30" s="177"/>
      <c r="X30" s="143" t="s">
        <v>838</v>
      </c>
      <c r="AZ30" s="132"/>
      <c r="BA30" s="132"/>
    </row>
    <row r="31" spans="1:70" ht="60.75" thickBot="1">
      <c r="A31" s="156" t="s">
        <v>14</v>
      </c>
      <c r="B31" s="175" t="s">
        <v>888</v>
      </c>
      <c r="C31" s="176" t="s">
        <v>1022</v>
      </c>
      <c r="D31" s="176" t="s">
        <v>942</v>
      </c>
      <c r="E31" s="176" t="s">
        <v>962</v>
      </c>
      <c r="F31" s="278" t="s">
        <v>77</v>
      </c>
      <c r="G31" s="279"/>
      <c r="H31" s="169" t="s">
        <v>74</v>
      </c>
      <c r="I31" s="280" t="s">
        <v>69</v>
      </c>
      <c r="J31" s="281"/>
      <c r="K31" s="169" t="s">
        <v>68</v>
      </c>
      <c r="L31" s="278" t="s">
        <v>76</v>
      </c>
      <c r="M31" s="282"/>
      <c r="N31" s="279"/>
      <c r="O31" s="14"/>
      <c r="P31" s="178">
        <v>1</v>
      </c>
      <c r="Q31" s="178">
        <v>1</v>
      </c>
      <c r="R31" s="178">
        <v>1</v>
      </c>
      <c r="S31" s="170"/>
      <c r="T31" s="170">
        <v>1</v>
      </c>
      <c r="U31" s="178">
        <v>10</v>
      </c>
      <c r="V31" s="170">
        <v>1</v>
      </c>
      <c r="W31" s="177"/>
      <c r="X31" s="143" t="s">
        <v>838</v>
      </c>
      <c r="AZ31" s="132"/>
      <c r="BA31" s="132"/>
    </row>
    <row r="32" spans="1:70" ht="48.75" thickBot="1">
      <c r="A32" s="156" t="s">
        <v>19</v>
      </c>
      <c r="B32" s="175" t="s">
        <v>889</v>
      </c>
      <c r="C32" s="176" t="s">
        <v>1023</v>
      </c>
      <c r="D32" s="176" t="s">
        <v>1024</v>
      </c>
      <c r="E32" s="176" t="s">
        <v>963</v>
      </c>
      <c r="F32" s="278" t="s">
        <v>77</v>
      </c>
      <c r="G32" s="279"/>
      <c r="H32" s="169" t="s">
        <v>74</v>
      </c>
      <c r="I32" s="280" t="s">
        <v>69</v>
      </c>
      <c r="J32" s="281"/>
      <c r="K32" s="169" t="s">
        <v>68</v>
      </c>
      <c r="L32" s="278" t="s">
        <v>76</v>
      </c>
      <c r="M32" s="282"/>
      <c r="N32" s="279"/>
      <c r="O32" s="14"/>
      <c r="P32" s="178">
        <v>0.99</v>
      </c>
      <c r="Q32" s="178">
        <v>0.99</v>
      </c>
      <c r="R32" s="178">
        <v>0.99</v>
      </c>
      <c r="S32" s="178"/>
      <c r="T32" s="170">
        <v>0.99</v>
      </c>
      <c r="U32" s="178">
        <v>0.99</v>
      </c>
      <c r="V32" s="170">
        <v>1</v>
      </c>
      <c r="W32" s="177"/>
      <c r="X32" s="143" t="s">
        <v>838</v>
      </c>
      <c r="AZ32" s="132"/>
      <c r="BA32" s="132"/>
    </row>
    <row r="33" spans="1:68" ht="48.75" thickBot="1">
      <c r="A33" s="156" t="s">
        <v>844</v>
      </c>
      <c r="B33" s="175" t="s">
        <v>890</v>
      </c>
      <c r="C33" s="176" t="s">
        <v>1025</v>
      </c>
      <c r="D33" s="176" t="s">
        <v>943</v>
      </c>
      <c r="E33" s="176" t="s">
        <v>964</v>
      </c>
      <c r="F33" s="278" t="s">
        <v>77</v>
      </c>
      <c r="G33" s="279"/>
      <c r="H33" s="169" t="s">
        <v>74</v>
      </c>
      <c r="I33" s="280" t="s">
        <v>69</v>
      </c>
      <c r="J33" s="281"/>
      <c r="K33" s="169" t="s">
        <v>68</v>
      </c>
      <c r="L33" s="278" t="s">
        <v>76</v>
      </c>
      <c r="M33" s="282"/>
      <c r="N33" s="279"/>
      <c r="O33" s="14"/>
      <c r="P33" s="178">
        <v>0.12</v>
      </c>
      <c r="Q33" s="178">
        <v>0.1</v>
      </c>
      <c r="R33" s="178">
        <v>0.1</v>
      </c>
      <c r="S33" s="170"/>
      <c r="T33" s="170">
        <v>0.1</v>
      </c>
      <c r="U33" s="178">
        <v>0.1</v>
      </c>
      <c r="V33" s="170">
        <v>1</v>
      </c>
      <c r="W33" s="177"/>
      <c r="X33" s="143" t="s">
        <v>838</v>
      </c>
      <c r="AZ33" s="132"/>
      <c r="BA33" s="132"/>
    </row>
    <row r="34" spans="1:68" ht="48.75" thickBot="1">
      <c r="A34" s="156" t="s">
        <v>869</v>
      </c>
      <c r="B34" s="175" t="s">
        <v>891</v>
      </c>
      <c r="C34" s="176" t="s">
        <v>944</v>
      </c>
      <c r="D34" s="176" t="s">
        <v>944</v>
      </c>
      <c r="E34" s="176" t="s">
        <v>965</v>
      </c>
      <c r="F34" s="278" t="s">
        <v>77</v>
      </c>
      <c r="G34" s="279"/>
      <c r="H34" s="169" t="s">
        <v>74</v>
      </c>
      <c r="I34" s="280" t="s">
        <v>69</v>
      </c>
      <c r="J34" s="281"/>
      <c r="K34" s="169" t="s">
        <v>68</v>
      </c>
      <c r="L34" s="278" t="s">
        <v>76</v>
      </c>
      <c r="M34" s="282"/>
      <c r="N34" s="279"/>
      <c r="O34" s="14"/>
      <c r="P34" s="181">
        <v>8.0000000000000002E-3</v>
      </c>
      <c r="Q34" s="181">
        <v>2.4E-2</v>
      </c>
      <c r="R34" s="181">
        <v>4.2999999999999997E-2</v>
      </c>
      <c r="S34" s="182"/>
      <c r="T34" s="182">
        <v>8.7999999999999995E-2</v>
      </c>
      <c r="U34" s="181">
        <v>8.7999999999999995E-2</v>
      </c>
      <c r="V34" s="170">
        <v>1</v>
      </c>
      <c r="W34" s="177"/>
      <c r="X34" s="143" t="s">
        <v>838</v>
      </c>
      <c r="AZ34" s="132"/>
      <c r="BA34" s="132"/>
    </row>
    <row r="35" spans="1:68" ht="48.75" thickBot="1">
      <c r="A35" s="156" t="s">
        <v>870</v>
      </c>
      <c r="B35" s="175" t="s">
        <v>892</v>
      </c>
      <c r="C35" s="176" t="s">
        <v>1026</v>
      </c>
      <c r="D35" s="176" t="s">
        <v>945</v>
      </c>
      <c r="E35" s="176" t="s">
        <v>966</v>
      </c>
      <c r="F35" s="278" t="s">
        <v>77</v>
      </c>
      <c r="G35" s="279"/>
      <c r="H35" s="169" t="s">
        <v>74</v>
      </c>
      <c r="I35" s="280" t="s">
        <v>69</v>
      </c>
      <c r="J35" s="281"/>
      <c r="K35" s="169" t="s">
        <v>68</v>
      </c>
      <c r="L35" s="278" t="s">
        <v>76</v>
      </c>
      <c r="M35" s="282"/>
      <c r="N35" s="279"/>
      <c r="O35" s="14"/>
      <c r="P35" s="181">
        <v>1.6E-2</v>
      </c>
      <c r="Q35" s="181">
        <v>1.4999999999999999E-2</v>
      </c>
      <c r="R35" s="181">
        <v>7.6999999999999999E-2</v>
      </c>
      <c r="S35" s="182"/>
      <c r="T35" s="182">
        <v>5.8000000000000003E-2</v>
      </c>
      <c r="U35" s="181">
        <v>5.8000000000000003E-2</v>
      </c>
      <c r="V35" s="170"/>
      <c r="W35" s="177"/>
      <c r="X35" s="143" t="s">
        <v>840</v>
      </c>
      <c r="AZ35" s="132"/>
      <c r="BA35" s="132"/>
    </row>
    <row r="36" spans="1:68" ht="48.75" customHeight="1" thickBot="1">
      <c r="A36" s="156" t="s">
        <v>871</v>
      </c>
      <c r="B36" s="175" t="s">
        <v>893</v>
      </c>
      <c r="C36" s="176" t="s">
        <v>1027</v>
      </c>
      <c r="D36" s="176" t="s">
        <v>946</v>
      </c>
      <c r="E36" s="176" t="s">
        <v>967</v>
      </c>
      <c r="F36" s="278" t="s">
        <v>77</v>
      </c>
      <c r="G36" s="279"/>
      <c r="H36" s="169" t="s">
        <v>74</v>
      </c>
      <c r="I36" s="280" t="s">
        <v>69</v>
      </c>
      <c r="J36" s="281"/>
      <c r="K36" s="169" t="s">
        <v>68</v>
      </c>
      <c r="L36" s="278" t="s">
        <v>76</v>
      </c>
      <c r="M36" s="282"/>
      <c r="N36" s="279"/>
      <c r="O36" s="14"/>
      <c r="P36" s="181">
        <v>0.03</v>
      </c>
      <c r="Q36" s="181">
        <v>0.03</v>
      </c>
      <c r="R36" s="181">
        <v>4.2999999999999997E-2</v>
      </c>
      <c r="S36" s="182"/>
      <c r="T36" s="182">
        <v>4.2000000000000003E-2</v>
      </c>
      <c r="U36" s="181">
        <v>4.2000000000000003E-2</v>
      </c>
      <c r="V36" s="170">
        <v>1</v>
      </c>
      <c r="W36" s="177"/>
      <c r="X36" s="143" t="s">
        <v>838</v>
      </c>
      <c r="AZ36" s="132"/>
      <c r="BA36" s="132"/>
    </row>
    <row r="37" spans="1:68" ht="48.75" thickBot="1">
      <c r="A37" s="156" t="s">
        <v>872</v>
      </c>
      <c r="B37" s="175" t="s">
        <v>894</v>
      </c>
      <c r="C37" s="176" t="s">
        <v>1028</v>
      </c>
      <c r="D37" s="176" t="s">
        <v>941</v>
      </c>
      <c r="E37" s="176" t="s">
        <v>960</v>
      </c>
      <c r="F37" s="278" t="s">
        <v>77</v>
      </c>
      <c r="G37" s="279"/>
      <c r="H37" s="169" t="s">
        <v>74</v>
      </c>
      <c r="I37" s="280" t="s">
        <v>69</v>
      </c>
      <c r="J37" s="281"/>
      <c r="K37" s="169" t="s">
        <v>68</v>
      </c>
      <c r="L37" s="278" t="s">
        <v>76</v>
      </c>
      <c r="M37" s="282"/>
      <c r="N37" s="279"/>
      <c r="O37" s="14"/>
      <c r="P37" s="178">
        <v>0.85</v>
      </c>
      <c r="Q37" s="178">
        <v>0.85</v>
      </c>
      <c r="R37" s="178">
        <v>0.85</v>
      </c>
      <c r="S37" s="170"/>
      <c r="T37" s="170">
        <v>0.85</v>
      </c>
      <c r="U37" s="178">
        <v>0.85</v>
      </c>
      <c r="V37" s="170">
        <v>1</v>
      </c>
      <c r="W37" s="177"/>
      <c r="X37" s="143" t="s">
        <v>838</v>
      </c>
      <c r="AZ37" s="132"/>
      <c r="BA37" s="132"/>
    </row>
    <row r="38" spans="1:68" ht="49.5" customHeight="1" thickBot="1">
      <c r="A38" s="155" t="s">
        <v>873</v>
      </c>
      <c r="B38" s="175" t="s">
        <v>895</v>
      </c>
      <c r="C38" s="176" t="s">
        <v>1029</v>
      </c>
      <c r="D38" s="176" t="s">
        <v>947</v>
      </c>
      <c r="E38" s="176" t="s">
        <v>947</v>
      </c>
      <c r="F38" s="278" t="s">
        <v>843</v>
      </c>
      <c r="G38" s="279"/>
      <c r="H38" s="169" t="s">
        <v>74</v>
      </c>
      <c r="I38" s="280" t="s">
        <v>69</v>
      </c>
      <c r="J38" s="281"/>
      <c r="K38" s="169" t="s">
        <v>68</v>
      </c>
      <c r="L38" s="278" t="s">
        <v>76</v>
      </c>
      <c r="M38" s="282"/>
      <c r="N38" s="279"/>
      <c r="O38" s="14"/>
      <c r="P38" s="171">
        <v>1814</v>
      </c>
      <c r="Q38" s="171">
        <v>1814</v>
      </c>
      <c r="R38" s="171">
        <v>1814</v>
      </c>
      <c r="S38" s="172"/>
      <c r="T38" s="179">
        <v>1814</v>
      </c>
      <c r="U38" s="180">
        <v>1814</v>
      </c>
      <c r="V38" s="170">
        <v>1</v>
      </c>
      <c r="W38" s="177"/>
      <c r="X38" s="143" t="s">
        <v>838</v>
      </c>
      <c r="AZ38" s="132"/>
      <c r="BA38" s="132"/>
    </row>
    <row r="39" spans="1:68" ht="48.75" thickBot="1">
      <c r="A39" s="156" t="s">
        <v>874</v>
      </c>
      <c r="B39" s="175" t="s">
        <v>896</v>
      </c>
      <c r="C39" s="176" t="s">
        <v>1030</v>
      </c>
      <c r="D39" s="176" t="s">
        <v>948</v>
      </c>
      <c r="E39" s="176" t="s">
        <v>968</v>
      </c>
      <c r="F39" s="278" t="s">
        <v>843</v>
      </c>
      <c r="G39" s="279"/>
      <c r="H39" s="169" t="s">
        <v>74</v>
      </c>
      <c r="I39" s="280" t="s">
        <v>69</v>
      </c>
      <c r="J39" s="281"/>
      <c r="K39" s="169" t="s">
        <v>68</v>
      </c>
      <c r="L39" s="278" t="s">
        <v>76</v>
      </c>
      <c r="M39" s="282"/>
      <c r="N39" s="279"/>
      <c r="O39" s="14"/>
      <c r="P39" s="171">
        <v>4380</v>
      </c>
      <c r="Q39" s="171">
        <v>4680</v>
      </c>
      <c r="R39" s="171">
        <v>4935</v>
      </c>
      <c r="S39" s="172"/>
      <c r="T39" s="179">
        <v>5055</v>
      </c>
      <c r="U39" s="180">
        <v>5055</v>
      </c>
      <c r="V39" s="170">
        <v>1</v>
      </c>
      <c r="W39" s="177"/>
      <c r="X39" s="143" t="s">
        <v>838</v>
      </c>
      <c r="AZ39" s="132"/>
      <c r="BA39" s="132"/>
    </row>
    <row r="40" spans="1:68" ht="48.75" thickBot="1">
      <c r="A40" s="155" t="s">
        <v>875</v>
      </c>
      <c r="B40" s="175" t="s">
        <v>897</v>
      </c>
      <c r="C40" s="176" t="s">
        <v>949</v>
      </c>
      <c r="D40" s="176" t="s">
        <v>949</v>
      </c>
      <c r="E40" s="176" t="s">
        <v>969</v>
      </c>
      <c r="F40" s="278" t="s">
        <v>843</v>
      </c>
      <c r="G40" s="279"/>
      <c r="H40" s="169" t="s">
        <v>74</v>
      </c>
      <c r="I40" s="280" t="s">
        <v>70</v>
      </c>
      <c r="J40" s="281"/>
      <c r="K40" s="169" t="s">
        <v>68</v>
      </c>
      <c r="L40" s="278" t="s">
        <v>76</v>
      </c>
      <c r="M40" s="282"/>
      <c r="N40" s="279"/>
      <c r="O40" s="157"/>
      <c r="P40" s="172">
        <v>0</v>
      </c>
      <c r="Q40" s="172">
        <v>0</v>
      </c>
      <c r="R40" s="172">
        <v>0</v>
      </c>
      <c r="S40" s="172"/>
      <c r="T40" s="170">
        <v>6.39</v>
      </c>
      <c r="U40" s="170">
        <v>6.39</v>
      </c>
      <c r="V40" s="170">
        <v>1</v>
      </c>
      <c r="W40" s="177"/>
      <c r="X40" s="143" t="s">
        <v>838</v>
      </c>
      <c r="AZ40" s="132"/>
      <c r="BA40" s="132"/>
    </row>
    <row r="41" spans="1:68" ht="48.75" thickBot="1">
      <c r="A41" s="156" t="s">
        <v>876</v>
      </c>
      <c r="B41" s="175" t="s">
        <v>898</v>
      </c>
      <c r="C41" s="176" t="s">
        <v>1031</v>
      </c>
      <c r="D41" s="176" t="s">
        <v>950</v>
      </c>
      <c r="E41" s="176" t="s">
        <v>970</v>
      </c>
      <c r="F41" s="278" t="s">
        <v>843</v>
      </c>
      <c r="G41" s="279"/>
      <c r="H41" s="169" t="s">
        <v>74</v>
      </c>
      <c r="I41" s="280" t="s">
        <v>69</v>
      </c>
      <c r="J41" s="281"/>
      <c r="K41" s="169" t="s">
        <v>68</v>
      </c>
      <c r="L41" s="278" t="s">
        <v>76</v>
      </c>
      <c r="M41" s="282"/>
      <c r="N41" s="279"/>
      <c r="O41" s="14"/>
      <c r="P41" s="171">
        <v>120</v>
      </c>
      <c r="Q41" s="171">
        <v>80</v>
      </c>
      <c r="R41" s="171">
        <v>80</v>
      </c>
      <c r="S41" s="172"/>
      <c r="T41" s="179">
        <v>80</v>
      </c>
      <c r="U41" s="180">
        <v>80</v>
      </c>
      <c r="V41" s="170">
        <v>1</v>
      </c>
      <c r="W41" s="177"/>
      <c r="X41" s="143" t="s">
        <v>838</v>
      </c>
      <c r="AZ41" s="132"/>
      <c r="BA41" s="132"/>
    </row>
    <row r="42" spans="1:68" ht="114" customHeight="1" thickBot="1">
      <c r="A42" s="156" t="s">
        <v>877</v>
      </c>
      <c r="B42" s="175" t="s">
        <v>899</v>
      </c>
      <c r="C42" s="176" t="s">
        <v>1032</v>
      </c>
      <c r="D42" s="176" t="s">
        <v>951</v>
      </c>
      <c r="E42" s="176" t="s">
        <v>971</v>
      </c>
      <c r="F42" s="278" t="s">
        <v>843</v>
      </c>
      <c r="G42" s="279"/>
      <c r="H42" s="169" t="s">
        <v>74</v>
      </c>
      <c r="I42" s="280" t="s">
        <v>69</v>
      </c>
      <c r="J42" s="281"/>
      <c r="K42" s="169" t="s">
        <v>68</v>
      </c>
      <c r="L42" s="278" t="s">
        <v>76</v>
      </c>
      <c r="M42" s="282"/>
      <c r="N42" s="279"/>
      <c r="O42" s="14"/>
      <c r="P42" s="171">
        <v>6</v>
      </c>
      <c r="Q42" s="171">
        <v>6</v>
      </c>
      <c r="R42" s="171">
        <v>6</v>
      </c>
      <c r="S42" s="172"/>
      <c r="T42" s="179">
        <v>6</v>
      </c>
      <c r="U42" s="180">
        <v>6</v>
      </c>
      <c r="V42" s="170">
        <v>1</v>
      </c>
      <c r="W42" s="177"/>
      <c r="X42" s="143" t="s">
        <v>838</v>
      </c>
      <c r="AZ42" s="132"/>
      <c r="BA42" s="132"/>
    </row>
    <row r="43" spans="1:68" ht="105.75" customHeight="1" thickBot="1">
      <c r="A43" s="137" t="s">
        <v>11</v>
      </c>
      <c r="B43" s="175" t="s">
        <v>900</v>
      </c>
      <c r="C43" s="176" t="s">
        <v>1042</v>
      </c>
      <c r="D43" s="176" t="s">
        <v>1043</v>
      </c>
      <c r="E43" s="176" t="s">
        <v>1044</v>
      </c>
      <c r="F43" s="278" t="s">
        <v>77</v>
      </c>
      <c r="G43" s="279"/>
      <c r="H43" s="169" t="s">
        <v>74</v>
      </c>
      <c r="I43" s="280" t="s">
        <v>70</v>
      </c>
      <c r="J43" s="281"/>
      <c r="K43" s="169" t="s">
        <v>68</v>
      </c>
      <c r="L43" s="278" t="s">
        <v>76</v>
      </c>
      <c r="M43" s="282"/>
      <c r="N43" s="279"/>
      <c r="O43" s="157"/>
      <c r="P43" s="173">
        <f>+P44+P45+P46+P47</f>
        <v>0.98100000000000009</v>
      </c>
      <c r="Q43" s="173">
        <f t="shared" ref="Q43:R43" si="0">+Q44+Q45+Q46+Q47</f>
        <v>0.98100000000000009</v>
      </c>
      <c r="R43" s="173">
        <f t="shared" si="0"/>
        <v>0.9910000000000001</v>
      </c>
      <c r="S43" s="172"/>
      <c r="T43" s="173">
        <v>0.98099999999999998</v>
      </c>
      <c r="U43" s="173">
        <v>0.98099999999999998</v>
      </c>
      <c r="V43" s="170">
        <v>1</v>
      </c>
      <c r="W43" s="177"/>
      <c r="X43" s="143" t="s">
        <v>838</v>
      </c>
      <c r="AZ43" s="132"/>
      <c r="BA43" s="132"/>
    </row>
    <row r="44" spans="1:68" ht="60.75" thickBot="1">
      <c r="A44" s="130" t="s">
        <v>14</v>
      </c>
      <c r="B44" s="175" t="s">
        <v>909</v>
      </c>
      <c r="C44" s="176" t="s">
        <v>1033</v>
      </c>
      <c r="D44" s="176" t="s">
        <v>1008</v>
      </c>
      <c r="E44" s="176" t="s">
        <v>972</v>
      </c>
      <c r="F44" s="278" t="s">
        <v>77</v>
      </c>
      <c r="G44" s="279"/>
      <c r="H44" s="169" t="s">
        <v>74</v>
      </c>
      <c r="I44" s="280" t="s">
        <v>69</v>
      </c>
      <c r="J44" s="281"/>
      <c r="K44" s="169" t="s">
        <v>68</v>
      </c>
      <c r="L44" s="278" t="s">
        <v>76</v>
      </c>
      <c r="M44" s="282"/>
      <c r="N44" s="279"/>
      <c r="O44" s="14"/>
      <c r="P44" s="177">
        <v>0.14099999999999999</v>
      </c>
      <c r="Q44" s="177">
        <v>0.14099999999999999</v>
      </c>
      <c r="R44" s="177">
        <v>0.14099999999999999</v>
      </c>
      <c r="S44" s="173"/>
      <c r="T44" s="173">
        <v>0.14099999999999999</v>
      </c>
      <c r="U44" s="177">
        <v>0.14099999999999999</v>
      </c>
      <c r="V44" s="170">
        <v>1</v>
      </c>
      <c r="W44" s="177"/>
      <c r="X44" s="143" t="s">
        <v>838</v>
      </c>
      <c r="AZ44" s="132"/>
      <c r="BA44" s="132"/>
    </row>
    <row r="45" spans="1:68" ht="60.75" thickBot="1">
      <c r="A45" s="130" t="s">
        <v>19</v>
      </c>
      <c r="B45" s="175" t="s">
        <v>910</v>
      </c>
      <c r="C45" s="176" t="s">
        <v>1034</v>
      </c>
      <c r="D45" s="176" t="s">
        <v>991</v>
      </c>
      <c r="E45" s="176" t="s">
        <v>973</v>
      </c>
      <c r="F45" s="278" t="s">
        <v>77</v>
      </c>
      <c r="G45" s="279"/>
      <c r="H45" s="169" t="s">
        <v>74</v>
      </c>
      <c r="I45" s="280" t="s">
        <v>69</v>
      </c>
      <c r="J45" s="281"/>
      <c r="K45" s="169" t="s">
        <v>68</v>
      </c>
      <c r="L45" s="278" t="s">
        <v>76</v>
      </c>
      <c r="M45" s="282"/>
      <c r="N45" s="279"/>
      <c r="O45" s="14"/>
      <c r="P45" s="178">
        <v>0.39</v>
      </c>
      <c r="Q45" s="178">
        <v>0.39</v>
      </c>
      <c r="R45" s="178">
        <v>0.39</v>
      </c>
      <c r="S45" s="170"/>
      <c r="T45" s="182">
        <v>0.39900000000000002</v>
      </c>
      <c r="U45" s="181">
        <v>0.39900000000000002</v>
      </c>
      <c r="V45" s="170">
        <v>1</v>
      </c>
      <c r="W45" s="177"/>
      <c r="X45" s="143" t="s">
        <v>838</v>
      </c>
      <c r="AZ45" s="132"/>
      <c r="BA45" s="132"/>
    </row>
    <row r="46" spans="1:68" ht="48.75" thickBot="1">
      <c r="A46" s="130" t="s">
        <v>844</v>
      </c>
      <c r="B46" s="175" t="s">
        <v>911</v>
      </c>
      <c r="C46" s="176" t="s">
        <v>1035</v>
      </c>
      <c r="D46" s="176" t="s">
        <v>992</v>
      </c>
      <c r="E46" s="176" t="s">
        <v>974</v>
      </c>
      <c r="F46" s="278" t="s">
        <v>77</v>
      </c>
      <c r="G46" s="279"/>
      <c r="H46" s="169" t="s">
        <v>74</v>
      </c>
      <c r="I46" s="280" t="s">
        <v>69</v>
      </c>
      <c r="J46" s="281"/>
      <c r="K46" s="169" t="s">
        <v>68</v>
      </c>
      <c r="L46" s="278" t="s">
        <v>76</v>
      </c>
      <c r="M46" s="282"/>
      <c r="N46" s="279"/>
      <c r="O46" s="14"/>
      <c r="P46" s="178">
        <v>0.44</v>
      </c>
      <c r="Q46" s="178">
        <v>0.44</v>
      </c>
      <c r="R46" s="178">
        <v>0.44</v>
      </c>
      <c r="S46" s="170"/>
      <c r="T46" s="170">
        <v>0.44</v>
      </c>
      <c r="U46" s="178">
        <v>0.44</v>
      </c>
      <c r="V46" s="170">
        <v>1</v>
      </c>
      <c r="W46" s="177"/>
      <c r="X46" s="143" t="s">
        <v>838</v>
      </c>
      <c r="AZ46" s="132"/>
      <c r="BA46" s="132"/>
    </row>
    <row r="47" spans="1:68" ht="48.75" thickBot="1">
      <c r="A47" s="130" t="s">
        <v>869</v>
      </c>
      <c r="B47" s="175" t="s">
        <v>912</v>
      </c>
      <c r="C47" s="176" t="s">
        <v>1036</v>
      </c>
      <c r="D47" s="176" t="s">
        <v>993</v>
      </c>
      <c r="E47" s="176" t="s">
        <v>975</v>
      </c>
      <c r="F47" s="278" t="s">
        <v>77</v>
      </c>
      <c r="G47" s="279"/>
      <c r="H47" s="169" t="s">
        <v>74</v>
      </c>
      <c r="I47" s="280" t="s">
        <v>69</v>
      </c>
      <c r="J47" s="281"/>
      <c r="K47" s="169" t="s">
        <v>68</v>
      </c>
      <c r="L47" s="278" t="s">
        <v>76</v>
      </c>
      <c r="M47" s="282"/>
      <c r="N47" s="279"/>
      <c r="O47" s="14"/>
      <c r="P47" s="178">
        <v>0.01</v>
      </c>
      <c r="Q47" s="178">
        <v>0.01</v>
      </c>
      <c r="R47" s="178">
        <v>0.02</v>
      </c>
      <c r="S47" s="170"/>
      <c r="T47" s="170">
        <v>0.02</v>
      </c>
      <c r="U47" s="178">
        <v>0.02</v>
      </c>
      <c r="V47" s="170">
        <v>1</v>
      </c>
      <c r="W47" s="177"/>
      <c r="X47" s="143" t="s">
        <v>838</v>
      </c>
      <c r="AZ47" s="132"/>
      <c r="BA47" s="132"/>
      <c r="BP47" s="143"/>
    </row>
    <row r="48" spans="1:68" ht="48.75" thickBot="1">
      <c r="A48" s="130" t="s">
        <v>870</v>
      </c>
      <c r="B48" s="175" t="s">
        <v>913</v>
      </c>
      <c r="C48" s="176" t="s">
        <v>1037</v>
      </c>
      <c r="D48" s="176" t="s">
        <v>994</v>
      </c>
      <c r="E48" s="176" t="s">
        <v>976</v>
      </c>
      <c r="F48" s="278" t="s">
        <v>843</v>
      </c>
      <c r="G48" s="279"/>
      <c r="H48" s="169" t="s">
        <v>74</v>
      </c>
      <c r="I48" s="280" t="s">
        <v>69</v>
      </c>
      <c r="J48" s="281"/>
      <c r="K48" s="169" t="s">
        <v>68</v>
      </c>
      <c r="L48" s="278" t="s">
        <v>76</v>
      </c>
      <c r="M48" s="282"/>
      <c r="N48" s="279"/>
      <c r="O48" s="14"/>
      <c r="P48" s="180">
        <v>686</v>
      </c>
      <c r="Q48" s="180">
        <v>747</v>
      </c>
      <c r="R48" s="180">
        <v>747</v>
      </c>
      <c r="S48" s="179"/>
      <c r="T48" s="179">
        <v>747</v>
      </c>
      <c r="U48" s="180">
        <v>747</v>
      </c>
      <c r="V48" s="170">
        <v>1</v>
      </c>
      <c r="W48" s="177"/>
      <c r="X48" s="143" t="s">
        <v>838</v>
      </c>
      <c r="AZ48" s="132"/>
      <c r="BA48" s="132"/>
    </row>
    <row r="49" spans="1:68" ht="100.5" customHeight="1" thickBot="1">
      <c r="A49" s="130" t="s">
        <v>871</v>
      </c>
      <c r="B49" s="175" t="s">
        <v>914</v>
      </c>
      <c r="C49" s="176" t="s">
        <v>1038</v>
      </c>
      <c r="D49" s="176" t="s">
        <v>995</v>
      </c>
      <c r="E49" s="176" t="s">
        <v>977</v>
      </c>
      <c r="F49" s="278" t="s">
        <v>843</v>
      </c>
      <c r="G49" s="279"/>
      <c r="H49" s="169" t="s">
        <v>74</v>
      </c>
      <c r="I49" s="280" t="s">
        <v>69</v>
      </c>
      <c r="J49" s="281"/>
      <c r="K49" s="169" t="s">
        <v>68</v>
      </c>
      <c r="L49" s="278" t="s">
        <v>76</v>
      </c>
      <c r="M49" s="282"/>
      <c r="N49" s="279"/>
      <c r="O49" s="14"/>
      <c r="P49" s="180">
        <v>20450</v>
      </c>
      <c r="Q49" s="180">
        <v>20422</v>
      </c>
      <c r="R49" s="180">
        <v>19441</v>
      </c>
      <c r="S49" s="179"/>
      <c r="T49" s="179">
        <v>19441</v>
      </c>
      <c r="U49" s="180">
        <v>19441</v>
      </c>
      <c r="V49" s="170">
        <v>1</v>
      </c>
      <c r="W49" s="177"/>
      <c r="X49" s="143" t="s">
        <v>838</v>
      </c>
      <c r="AZ49" s="132"/>
      <c r="BA49" s="132"/>
    </row>
    <row r="50" spans="1:68" ht="67.5" customHeight="1" thickBot="1">
      <c r="A50" s="130" t="s">
        <v>872</v>
      </c>
      <c r="B50" s="175" t="s">
        <v>915</v>
      </c>
      <c r="C50" s="176" t="s">
        <v>1039</v>
      </c>
      <c r="D50" s="176" t="s">
        <v>996</v>
      </c>
      <c r="E50" s="176" t="s">
        <v>978</v>
      </c>
      <c r="F50" s="278" t="s">
        <v>77</v>
      </c>
      <c r="G50" s="279"/>
      <c r="H50" s="169" t="s">
        <v>74</v>
      </c>
      <c r="I50" s="280" t="s">
        <v>69</v>
      </c>
      <c r="J50" s="281"/>
      <c r="K50" s="169" t="s">
        <v>68</v>
      </c>
      <c r="L50" s="278" t="s">
        <v>76</v>
      </c>
      <c r="M50" s="282"/>
      <c r="N50" s="279"/>
      <c r="O50" s="14"/>
      <c r="P50" s="171">
        <v>345</v>
      </c>
      <c r="Q50" s="171">
        <v>345</v>
      </c>
      <c r="R50" s="171">
        <v>345</v>
      </c>
      <c r="S50" s="172"/>
      <c r="T50" s="179">
        <v>345</v>
      </c>
      <c r="U50" s="180">
        <v>345</v>
      </c>
      <c r="V50" s="170">
        <v>1</v>
      </c>
      <c r="W50" s="177"/>
      <c r="X50" s="143" t="s">
        <v>838</v>
      </c>
      <c r="AZ50" s="132"/>
      <c r="BA50" s="132"/>
    </row>
    <row r="51" spans="1:68" ht="60.75" thickBot="1">
      <c r="A51" s="130" t="s">
        <v>873</v>
      </c>
      <c r="B51" s="175" t="s">
        <v>916</v>
      </c>
      <c r="C51" s="176" t="s">
        <v>997</v>
      </c>
      <c r="D51" s="176" t="s">
        <v>997</v>
      </c>
      <c r="E51" s="176" t="s">
        <v>979</v>
      </c>
      <c r="F51" s="278" t="s">
        <v>843</v>
      </c>
      <c r="G51" s="279"/>
      <c r="H51" s="169" t="s">
        <v>74</v>
      </c>
      <c r="I51" s="280" t="s">
        <v>69</v>
      </c>
      <c r="J51" s="281"/>
      <c r="K51" s="169" t="s">
        <v>68</v>
      </c>
      <c r="L51" s="278" t="s">
        <v>76</v>
      </c>
      <c r="M51" s="282"/>
      <c r="N51" s="279"/>
      <c r="O51" s="14"/>
      <c r="P51" s="171">
        <v>686</v>
      </c>
      <c r="Q51" s="171">
        <v>747</v>
      </c>
      <c r="R51" s="171">
        <v>747</v>
      </c>
      <c r="S51" s="172"/>
      <c r="T51" s="179">
        <v>747</v>
      </c>
      <c r="U51" s="180">
        <v>747</v>
      </c>
      <c r="V51" s="170">
        <v>1</v>
      </c>
      <c r="W51" s="177"/>
      <c r="X51" s="143" t="s">
        <v>838</v>
      </c>
      <c r="AZ51" s="132"/>
      <c r="BA51" s="132"/>
    </row>
    <row r="52" spans="1:68" ht="84.75" customHeight="1" thickBot="1">
      <c r="A52" s="130" t="s">
        <v>874</v>
      </c>
      <c r="B52" s="175" t="s">
        <v>917</v>
      </c>
      <c r="C52" s="176" t="s">
        <v>1040</v>
      </c>
      <c r="D52" s="176" t="s">
        <v>998</v>
      </c>
      <c r="E52" s="176" t="s">
        <v>980</v>
      </c>
      <c r="F52" s="278" t="s">
        <v>77</v>
      </c>
      <c r="G52" s="279"/>
      <c r="H52" s="169" t="s">
        <v>74</v>
      </c>
      <c r="I52" s="280" t="s">
        <v>69</v>
      </c>
      <c r="J52" s="281"/>
      <c r="K52" s="169" t="s">
        <v>68</v>
      </c>
      <c r="L52" s="278" t="s">
        <v>76</v>
      </c>
      <c r="M52" s="282"/>
      <c r="N52" s="279"/>
      <c r="O52" s="14"/>
      <c r="P52" s="178">
        <v>0.21</v>
      </c>
      <c r="Q52" s="178">
        <v>0.21</v>
      </c>
      <c r="R52" s="178">
        <v>0.21</v>
      </c>
      <c r="S52" s="172"/>
      <c r="T52" s="170">
        <v>0.21</v>
      </c>
      <c r="U52" s="178">
        <v>0.21</v>
      </c>
      <c r="V52" s="170">
        <v>1</v>
      </c>
      <c r="W52" s="177"/>
      <c r="X52" s="143" t="s">
        <v>838</v>
      </c>
      <c r="AZ52" s="132"/>
      <c r="BA52" s="132"/>
    </row>
    <row r="53" spans="1:68" ht="48.75" thickBot="1">
      <c r="A53" s="130" t="s">
        <v>875</v>
      </c>
      <c r="B53" s="175" t="s">
        <v>918</v>
      </c>
      <c r="C53" s="176" t="s">
        <v>999</v>
      </c>
      <c r="D53" s="176" t="s">
        <v>999</v>
      </c>
      <c r="E53" s="176" t="s">
        <v>981</v>
      </c>
      <c r="F53" s="278" t="s">
        <v>77</v>
      </c>
      <c r="G53" s="279"/>
      <c r="H53" s="169" t="s">
        <v>74</v>
      </c>
      <c r="I53" s="280" t="s">
        <v>69</v>
      </c>
      <c r="J53" s="281"/>
      <c r="K53" s="169" t="s">
        <v>68</v>
      </c>
      <c r="L53" s="278" t="s">
        <v>26</v>
      </c>
      <c r="M53" s="282"/>
      <c r="N53" s="279"/>
      <c r="O53" s="14"/>
      <c r="P53" s="172">
        <v>666</v>
      </c>
      <c r="Q53" s="172">
        <v>666</v>
      </c>
      <c r="R53" s="172">
        <v>684</v>
      </c>
      <c r="S53" s="172"/>
      <c r="T53" s="170">
        <v>13.67</v>
      </c>
      <c r="U53" s="170">
        <v>13.67</v>
      </c>
      <c r="V53" s="170">
        <v>1</v>
      </c>
      <c r="W53" s="177"/>
      <c r="X53" s="143" t="s">
        <v>838</v>
      </c>
      <c r="AZ53" s="132"/>
      <c r="BA53" s="132"/>
    </row>
    <row r="54" spans="1:68" ht="48.75" thickBot="1">
      <c r="A54" s="130" t="s">
        <v>876</v>
      </c>
      <c r="B54" s="175" t="s">
        <v>919</v>
      </c>
      <c r="C54" s="176" t="s">
        <v>1050</v>
      </c>
      <c r="D54" s="176" t="s">
        <v>1048</v>
      </c>
      <c r="E54" s="176" t="s">
        <v>1049</v>
      </c>
      <c r="F54" s="278" t="s">
        <v>77</v>
      </c>
      <c r="G54" s="279"/>
      <c r="H54" s="169" t="s">
        <v>74</v>
      </c>
      <c r="I54" s="280" t="s">
        <v>69</v>
      </c>
      <c r="J54" s="281"/>
      <c r="K54" s="169" t="s">
        <v>68</v>
      </c>
      <c r="L54" s="278" t="s">
        <v>76</v>
      </c>
      <c r="M54" s="282"/>
      <c r="N54" s="279"/>
      <c r="O54" s="14"/>
      <c r="P54" s="172">
        <v>5200</v>
      </c>
      <c r="Q54" s="172">
        <v>5200</v>
      </c>
      <c r="R54" s="172"/>
      <c r="S54" s="172"/>
      <c r="T54" s="179">
        <v>6250</v>
      </c>
      <c r="U54" s="179">
        <v>6250</v>
      </c>
      <c r="V54" s="170">
        <v>1</v>
      </c>
      <c r="W54" s="177"/>
      <c r="X54" s="143" t="s">
        <v>838</v>
      </c>
      <c r="AZ54" s="132"/>
      <c r="BA54" s="132"/>
    </row>
    <row r="55" spans="1:68" ht="48.75" thickBot="1">
      <c r="A55" s="130" t="s">
        <v>877</v>
      </c>
      <c r="B55" s="175" t="s">
        <v>920</v>
      </c>
      <c r="C55" s="176" t="s">
        <v>1046</v>
      </c>
      <c r="D55" s="176" t="s">
        <v>1047</v>
      </c>
      <c r="E55" s="176" t="s">
        <v>982</v>
      </c>
      <c r="F55" s="278" t="s">
        <v>77</v>
      </c>
      <c r="G55" s="279"/>
      <c r="H55" s="169" t="s">
        <v>74</v>
      </c>
      <c r="I55" s="280" t="s">
        <v>69</v>
      </c>
      <c r="J55" s="281"/>
      <c r="K55" s="169" t="s">
        <v>68</v>
      </c>
      <c r="L55" s="278" t="s">
        <v>76</v>
      </c>
      <c r="M55" s="282"/>
      <c r="N55" s="279"/>
      <c r="O55" s="14"/>
      <c r="P55" s="172">
        <v>3265</v>
      </c>
      <c r="Q55" s="172">
        <v>3265</v>
      </c>
      <c r="R55" s="172">
        <v>3265</v>
      </c>
      <c r="S55" s="172"/>
      <c r="T55" s="173">
        <v>0.90100000000000002</v>
      </c>
      <c r="U55" s="173">
        <v>0.90100000000000002</v>
      </c>
      <c r="V55" s="170">
        <v>1</v>
      </c>
      <c r="W55" s="177"/>
      <c r="X55" s="143" t="s">
        <v>838</v>
      </c>
      <c r="AZ55" s="132"/>
      <c r="BA55" s="132"/>
    </row>
    <row r="56" spans="1:68" ht="63.75" customHeight="1" thickBot="1">
      <c r="A56" s="130" t="s">
        <v>901</v>
      </c>
      <c r="B56" s="175" t="s">
        <v>921</v>
      </c>
      <c r="C56" s="176" t="s">
        <v>1000</v>
      </c>
      <c r="D56" s="176" t="s">
        <v>1000</v>
      </c>
      <c r="E56" s="176" t="s">
        <v>983</v>
      </c>
      <c r="F56" s="278" t="s">
        <v>77</v>
      </c>
      <c r="G56" s="279"/>
      <c r="H56" s="169" t="s">
        <v>74</v>
      </c>
      <c r="I56" s="280" t="s">
        <v>69</v>
      </c>
      <c r="J56" s="281"/>
      <c r="K56" s="169" t="s">
        <v>68</v>
      </c>
      <c r="L56" s="278" t="s">
        <v>76</v>
      </c>
      <c r="M56" s="282"/>
      <c r="N56" s="279"/>
      <c r="O56" s="14"/>
      <c r="P56" s="172">
        <v>1814</v>
      </c>
      <c r="Q56" s="172">
        <v>1814</v>
      </c>
      <c r="R56" s="172">
        <v>1814</v>
      </c>
      <c r="S56" s="172"/>
      <c r="T56" s="179">
        <v>1814</v>
      </c>
      <c r="U56" s="179">
        <v>1814</v>
      </c>
      <c r="V56" s="170">
        <v>1</v>
      </c>
      <c r="W56" s="177"/>
      <c r="X56" s="143" t="s">
        <v>838</v>
      </c>
      <c r="AZ56" s="132"/>
      <c r="BA56" s="132"/>
      <c r="BP56" s="131" t="s">
        <v>1041</v>
      </c>
    </row>
    <row r="57" spans="1:68" ht="48.75" thickBot="1">
      <c r="A57" s="130" t="s">
        <v>902</v>
      </c>
      <c r="B57" s="175" t="s">
        <v>922</v>
      </c>
      <c r="C57" s="176" t="s">
        <v>1001</v>
      </c>
      <c r="D57" s="176" t="s">
        <v>1001</v>
      </c>
      <c r="E57" s="176" t="s">
        <v>984</v>
      </c>
      <c r="F57" s="278" t="s">
        <v>843</v>
      </c>
      <c r="G57" s="279"/>
      <c r="H57" s="169" t="s">
        <v>74</v>
      </c>
      <c r="I57" s="280" t="s">
        <v>69</v>
      </c>
      <c r="J57" s="281"/>
      <c r="K57" s="169" t="s">
        <v>68</v>
      </c>
      <c r="L57" s="278" t="s">
        <v>76</v>
      </c>
      <c r="M57" s="282"/>
      <c r="N57" s="279"/>
      <c r="O57" s="14"/>
      <c r="P57" s="172"/>
      <c r="Q57" s="172"/>
      <c r="R57" s="172">
        <v>1</v>
      </c>
      <c r="S57" s="172"/>
      <c r="T57" s="170">
        <v>0.03</v>
      </c>
      <c r="U57" s="170">
        <v>0.03</v>
      </c>
      <c r="V57" s="170">
        <v>1</v>
      </c>
      <c r="W57" s="177"/>
      <c r="X57" s="143" t="s">
        <v>838</v>
      </c>
      <c r="AZ57" s="132"/>
      <c r="BA57" s="132"/>
    </row>
    <row r="58" spans="1:68" ht="48.75" thickBot="1">
      <c r="A58" s="130" t="s">
        <v>903</v>
      </c>
      <c r="B58" s="175" t="s">
        <v>923</v>
      </c>
      <c r="C58" s="176" t="s">
        <v>1002</v>
      </c>
      <c r="D58" s="176" t="s">
        <v>1002</v>
      </c>
      <c r="E58" s="176" t="s">
        <v>985</v>
      </c>
      <c r="F58" s="278" t="s">
        <v>843</v>
      </c>
      <c r="G58" s="279"/>
      <c r="H58" s="169" t="s">
        <v>74</v>
      </c>
      <c r="I58" s="280" t="s">
        <v>69</v>
      </c>
      <c r="J58" s="281"/>
      <c r="K58" s="169" t="s">
        <v>68</v>
      </c>
      <c r="L58" s="278" t="s">
        <v>76</v>
      </c>
      <c r="M58" s="282"/>
      <c r="N58" s="279"/>
      <c r="O58" s="14"/>
      <c r="P58" s="171">
        <v>3148310</v>
      </c>
      <c r="Q58" s="171">
        <v>3226662</v>
      </c>
      <c r="R58" s="171">
        <v>3226662</v>
      </c>
      <c r="S58" s="172"/>
      <c r="T58" s="171">
        <v>3226662</v>
      </c>
      <c r="U58" s="171">
        <v>3226662</v>
      </c>
      <c r="V58" s="170">
        <v>1</v>
      </c>
      <c r="W58" s="177"/>
      <c r="X58" s="143" t="s">
        <v>838</v>
      </c>
      <c r="AZ58" s="132"/>
      <c r="BA58" s="132"/>
    </row>
    <row r="59" spans="1:68" ht="77.25" customHeight="1" thickBot="1">
      <c r="A59" s="130" t="s">
        <v>904</v>
      </c>
      <c r="B59" s="175" t="s">
        <v>924</v>
      </c>
      <c r="C59" s="176" t="s">
        <v>1003</v>
      </c>
      <c r="D59" s="176" t="s">
        <v>1003</v>
      </c>
      <c r="E59" s="176" t="s">
        <v>986</v>
      </c>
      <c r="F59" s="278" t="s">
        <v>843</v>
      </c>
      <c r="G59" s="279"/>
      <c r="H59" s="169" t="s">
        <v>74</v>
      </c>
      <c r="I59" s="280" t="s">
        <v>69</v>
      </c>
      <c r="J59" s="281"/>
      <c r="K59" s="169" t="s">
        <v>68</v>
      </c>
      <c r="L59" s="278" t="s">
        <v>76</v>
      </c>
      <c r="M59" s="282"/>
      <c r="N59" s="279"/>
      <c r="O59" s="14"/>
      <c r="P59" s="171">
        <v>180</v>
      </c>
      <c r="Q59" s="171">
        <v>180</v>
      </c>
      <c r="R59" s="171">
        <v>180</v>
      </c>
      <c r="S59" s="172"/>
      <c r="T59" s="179">
        <v>180</v>
      </c>
      <c r="U59" s="180">
        <v>180</v>
      </c>
      <c r="V59" s="170">
        <v>1</v>
      </c>
      <c r="W59" s="177"/>
      <c r="X59" s="143" t="s">
        <v>838</v>
      </c>
      <c r="AZ59" s="132"/>
      <c r="BA59" s="132"/>
    </row>
    <row r="60" spans="1:68" ht="48.75" thickBot="1">
      <c r="A60" s="130" t="s">
        <v>905</v>
      </c>
      <c r="B60" s="175" t="s">
        <v>925</v>
      </c>
      <c r="C60" s="176" t="s">
        <v>1004</v>
      </c>
      <c r="D60" s="176" t="s">
        <v>1004</v>
      </c>
      <c r="E60" s="176" t="s">
        <v>987</v>
      </c>
      <c r="F60" s="278" t="s">
        <v>843</v>
      </c>
      <c r="G60" s="279"/>
      <c r="H60" s="169" t="s">
        <v>74</v>
      </c>
      <c r="I60" s="280" t="s">
        <v>69</v>
      </c>
      <c r="J60" s="281"/>
      <c r="K60" s="169" t="s">
        <v>68</v>
      </c>
      <c r="L60" s="278" t="s">
        <v>76</v>
      </c>
      <c r="M60" s="282"/>
      <c r="N60" s="279"/>
      <c r="O60" s="14"/>
      <c r="P60" s="172"/>
      <c r="Q60" s="172"/>
      <c r="R60" s="172"/>
      <c r="S60" s="172"/>
      <c r="T60" s="170">
        <v>3.15</v>
      </c>
      <c r="U60" s="170">
        <v>3.15</v>
      </c>
      <c r="V60" s="170">
        <v>1</v>
      </c>
      <c r="W60" s="177"/>
      <c r="X60" s="143" t="s">
        <v>840</v>
      </c>
      <c r="AZ60" s="132"/>
      <c r="BA60" s="132"/>
    </row>
    <row r="61" spans="1:68" ht="52.5" customHeight="1" thickBot="1">
      <c r="A61" s="130" t="s">
        <v>906</v>
      </c>
      <c r="B61" s="175" t="s">
        <v>926</v>
      </c>
      <c r="C61" s="176" t="s">
        <v>1005</v>
      </c>
      <c r="D61" s="176" t="s">
        <v>1005</v>
      </c>
      <c r="E61" s="176" t="s">
        <v>988</v>
      </c>
      <c r="F61" s="278" t="s">
        <v>843</v>
      </c>
      <c r="G61" s="279"/>
      <c r="H61" s="169" t="s">
        <v>74</v>
      </c>
      <c r="I61" s="280" t="s">
        <v>69</v>
      </c>
      <c r="J61" s="281"/>
      <c r="K61" s="169" t="s">
        <v>68</v>
      </c>
      <c r="L61" s="278" t="s">
        <v>76</v>
      </c>
      <c r="M61" s="282"/>
      <c r="N61" s="279"/>
      <c r="O61" s="14"/>
      <c r="P61" s="172">
        <v>1697</v>
      </c>
      <c r="Q61" s="172">
        <v>1695</v>
      </c>
      <c r="R61" s="172">
        <v>1702</v>
      </c>
      <c r="S61" s="172"/>
      <c r="T61" s="179">
        <v>1702</v>
      </c>
      <c r="U61" s="179">
        <v>1702</v>
      </c>
      <c r="V61" s="170">
        <v>1</v>
      </c>
      <c r="W61" s="177"/>
      <c r="X61" s="143" t="s">
        <v>838</v>
      </c>
      <c r="AZ61" s="132"/>
      <c r="BA61" s="132"/>
    </row>
    <row r="62" spans="1:68" ht="52.5" customHeight="1" thickBot="1">
      <c r="A62" s="130" t="s">
        <v>907</v>
      </c>
      <c r="B62" s="175" t="s">
        <v>927</v>
      </c>
      <c r="C62" s="176" t="s">
        <v>1006</v>
      </c>
      <c r="D62" s="176" t="s">
        <v>1006</v>
      </c>
      <c r="E62" s="176" t="s">
        <v>989</v>
      </c>
      <c r="F62" s="278" t="s">
        <v>843</v>
      </c>
      <c r="G62" s="279"/>
      <c r="H62" s="169" t="s">
        <v>74</v>
      </c>
      <c r="I62" s="280" t="s">
        <v>69</v>
      </c>
      <c r="J62" s="281"/>
      <c r="K62" s="169" t="s">
        <v>68</v>
      </c>
      <c r="L62" s="278" t="s">
        <v>76</v>
      </c>
      <c r="M62" s="282"/>
      <c r="N62" s="279"/>
      <c r="O62" s="14"/>
      <c r="P62" s="172">
        <v>335237</v>
      </c>
      <c r="Q62" s="172">
        <v>331459</v>
      </c>
      <c r="R62" s="172">
        <v>332002</v>
      </c>
      <c r="S62" s="172"/>
      <c r="T62" s="179">
        <v>332002</v>
      </c>
      <c r="U62" s="179">
        <v>332002</v>
      </c>
      <c r="V62" s="170">
        <v>1</v>
      </c>
      <c r="W62" s="177"/>
      <c r="X62" s="143" t="s">
        <v>838</v>
      </c>
      <c r="AZ62" s="132"/>
      <c r="BA62" s="132"/>
    </row>
    <row r="63" spans="1:68" ht="48.75" thickBot="1">
      <c r="A63" s="130" t="s">
        <v>908</v>
      </c>
      <c r="B63" s="175" t="s">
        <v>928</v>
      </c>
      <c r="C63" s="176" t="s">
        <v>1007</v>
      </c>
      <c r="D63" s="176" t="s">
        <v>1007</v>
      </c>
      <c r="E63" s="176" t="s">
        <v>990</v>
      </c>
      <c r="F63" s="278" t="s">
        <v>843</v>
      </c>
      <c r="G63" s="279"/>
      <c r="H63" s="169" t="s">
        <v>74</v>
      </c>
      <c r="I63" s="280" t="s">
        <v>69</v>
      </c>
      <c r="J63" s="281"/>
      <c r="K63" s="169" t="s">
        <v>68</v>
      </c>
      <c r="L63" s="278" t="s">
        <v>76</v>
      </c>
      <c r="M63" s="282"/>
      <c r="N63" s="279"/>
      <c r="O63" s="14"/>
      <c r="P63" s="172">
        <v>2078</v>
      </c>
      <c r="Q63" s="172">
        <v>2205</v>
      </c>
      <c r="R63" s="172">
        <v>1194</v>
      </c>
      <c r="S63" s="172"/>
      <c r="T63" s="172">
        <v>1442</v>
      </c>
      <c r="U63" s="172">
        <v>1442</v>
      </c>
      <c r="V63" s="170">
        <v>1</v>
      </c>
      <c r="W63" s="177"/>
      <c r="X63" s="143" t="s">
        <v>838</v>
      </c>
      <c r="AZ63" s="132"/>
      <c r="BA63" s="132"/>
    </row>
    <row r="64" spans="1:68" ht="78.75" customHeight="1" thickBot="1">
      <c r="A64" s="130" t="s">
        <v>12</v>
      </c>
      <c r="B64" s="175" t="s">
        <v>929</v>
      </c>
      <c r="C64" s="176" t="s">
        <v>1009</v>
      </c>
      <c r="D64" s="176" t="s">
        <v>1009</v>
      </c>
      <c r="E64" s="176"/>
      <c r="F64" s="278" t="s">
        <v>77</v>
      </c>
      <c r="G64" s="279"/>
      <c r="H64" s="169" t="s">
        <v>74</v>
      </c>
      <c r="I64" s="280" t="s">
        <v>69</v>
      </c>
      <c r="J64" s="281"/>
      <c r="K64" s="169" t="s">
        <v>68</v>
      </c>
      <c r="L64" s="278" t="s">
        <v>76</v>
      </c>
      <c r="M64" s="282"/>
      <c r="N64" s="279"/>
      <c r="O64" s="14"/>
      <c r="P64" s="172">
        <v>0</v>
      </c>
      <c r="Q64" s="172">
        <v>56</v>
      </c>
      <c r="R64" s="172">
        <v>24</v>
      </c>
      <c r="S64" s="172"/>
      <c r="T64" s="170">
        <v>1</v>
      </c>
      <c r="U64" s="170">
        <v>0.53</v>
      </c>
      <c r="V64" s="170">
        <v>0.27</v>
      </c>
      <c r="W64" s="177"/>
      <c r="X64" s="143" t="s">
        <v>840</v>
      </c>
      <c r="AZ64" s="132"/>
      <c r="BA64" s="132"/>
    </row>
    <row r="65" spans="1:53" ht="89.25" customHeight="1" thickBot="1">
      <c r="A65" s="130" t="s">
        <v>15</v>
      </c>
      <c r="B65" s="175" t="s">
        <v>930</v>
      </c>
      <c r="C65" s="176" t="s">
        <v>1010</v>
      </c>
      <c r="D65" s="176" t="s">
        <v>1010</v>
      </c>
      <c r="E65" s="176"/>
      <c r="F65" s="278" t="s">
        <v>77</v>
      </c>
      <c r="G65" s="279"/>
      <c r="H65" s="169" t="s">
        <v>74</v>
      </c>
      <c r="I65" s="280" t="s">
        <v>69</v>
      </c>
      <c r="J65" s="281"/>
      <c r="K65" s="169" t="s">
        <v>68</v>
      </c>
      <c r="L65" s="278" t="s">
        <v>76</v>
      </c>
      <c r="M65" s="282"/>
      <c r="N65" s="279"/>
      <c r="O65" s="14"/>
      <c r="P65" s="172">
        <v>0</v>
      </c>
      <c r="Q65" s="172">
        <v>56</v>
      </c>
      <c r="R65" s="172">
        <v>24</v>
      </c>
      <c r="S65" s="172"/>
      <c r="T65" s="170">
        <v>1</v>
      </c>
      <c r="U65" s="170">
        <v>0.53</v>
      </c>
      <c r="V65" s="170">
        <v>0.27</v>
      </c>
      <c r="W65" s="177"/>
      <c r="X65" s="143" t="s">
        <v>840</v>
      </c>
      <c r="AZ65" s="132"/>
      <c r="BA65" s="132"/>
    </row>
    <row r="66" spans="1:53" ht="95.25" customHeight="1" thickBot="1">
      <c r="A66" s="137" t="s">
        <v>16</v>
      </c>
      <c r="B66" s="175" t="s">
        <v>931</v>
      </c>
      <c r="C66" s="176" t="s">
        <v>1011</v>
      </c>
      <c r="D66" s="176" t="s">
        <v>1011</v>
      </c>
      <c r="E66" s="176"/>
      <c r="F66" s="278" t="s">
        <v>77</v>
      </c>
      <c r="G66" s="279"/>
      <c r="H66" s="169" t="s">
        <v>74</v>
      </c>
      <c r="I66" s="280" t="s">
        <v>69</v>
      </c>
      <c r="J66" s="281"/>
      <c r="K66" s="169" t="s">
        <v>68</v>
      </c>
      <c r="L66" s="278" t="s">
        <v>76</v>
      </c>
      <c r="M66" s="282"/>
      <c r="N66" s="279"/>
      <c r="O66" s="14"/>
      <c r="P66" s="172">
        <v>0</v>
      </c>
      <c r="Q66" s="172">
        <v>56</v>
      </c>
      <c r="R66" s="172">
        <v>24</v>
      </c>
      <c r="S66" s="172"/>
      <c r="T66" s="170">
        <v>1</v>
      </c>
      <c r="U66" s="170">
        <v>1</v>
      </c>
      <c r="V66" s="170">
        <v>1</v>
      </c>
      <c r="W66" s="177"/>
      <c r="X66" s="143" t="s">
        <v>838</v>
      </c>
      <c r="AZ66" s="132"/>
      <c r="BA66" s="132"/>
    </row>
    <row r="67" spans="1:53" ht="21.75" customHeight="1" thickBot="1">
      <c r="A67" s="285" t="s">
        <v>41</v>
      </c>
      <c r="B67" s="285"/>
      <c r="C67" s="285"/>
      <c r="D67" s="285"/>
      <c r="E67" s="285"/>
      <c r="F67" s="285"/>
      <c r="G67" s="285"/>
      <c r="H67" s="285"/>
      <c r="I67" s="285"/>
      <c r="J67" s="285"/>
      <c r="K67" s="285" t="s">
        <v>85</v>
      </c>
      <c r="L67" s="285"/>
      <c r="M67" s="285"/>
      <c r="N67" s="285"/>
      <c r="O67" s="285"/>
      <c r="P67" s="285"/>
      <c r="Q67" s="285"/>
      <c r="R67" s="285"/>
      <c r="S67" s="285"/>
      <c r="T67" s="285"/>
      <c r="U67" s="285"/>
      <c r="V67" s="285"/>
      <c r="W67" s="285"/>
      <c r="X67" s="285"/>
      <c r="AZ67" s="132"/>
      <c r="BA67" s="132"/>
    </row>
    <row r="68" spans="1:53" ht="34.5" customHeight="1" thickBot="1">
      <c r="A68" s="285" t="s">
        <v>47</v>
      </c>
      <c r="B68" s="285"/>
      <c r="C68" s="285"/>
      <c r="D68" s="285"/>
      <c r="E68" s="285"/>
      <c r="F68" s="285" t="s">
        <v>48</v>
      </c>
      <c r="G68" s="285"/>
      <c r="H68" s="285"/>
      <c r="I68" s="285"/>
      <c r="J68" s="285"/>
      <c r="K68" s="286" t="s">
        <v>820</v>
      </c>
      <c r="L68" s="287" t="s">
        <v>824</v>
      </c>
      <c r="M68" s="288"/>
      <c r="N68" s="288"/>
      <c r="O68" s="288"/>
      <c r="P68" s="288"/>
      <c r="Q68" s="288"/>
      <c r="R68" s="288"/>
      <c r="S68" s="288"/>
      <c r="T68" s="288"/>
      <c r="U68" s="288"/>
      <c r="V68" s="288"/>
      <c r="W68" s="288"/>
      <c r="X68" s="289"/>
      <c r="AZ68" s="132"/>
      <c r="BA68" s="132"/>
    </row>
    <row r="69" spans="1:53" ht="24" customHeight="1" thickBot="1">
      <c r="A69" s="285"/>
      <c r="B69" s="285"/>
      <c r="C69" s="285" t="s">
        <v>49</v>
      </c>
      <c r="D69" s="285" t="s">
        <v>50</v>
      </c>
      <c r="E69" s="285" t="s">
        <v>51</v>
      </c>
      <c r="F69" s="285" t="s">
        <v>49</v>
      </c>
      <c r="G69" s="285" t="s">
        <v>52</v>
      </c>
      <c r="H69" s="285"/>
      <c r="I69" s="286" t="s">
        <v>847</v>
      </c>
      <c r="J69" s="285" t="s">
        <v>51</v>
      </c>
      <c r="K69" s="286"/>
      <c r="L69" s="287" t="s">
        <v>829</v>
      </c>
      <c r="M69" s="288"/>
      <c r="N69" s="288"/>
      <c r="O69" s="288"/>
      <c r="P69" s="288"/>
      <c r="Q69" s="292" t="s">
        <v>48</v>
      </c>
      <c r="R69" s="322"/>
      <c r="S69" s="322"/>
      <c r="T69" s="322"/>
      <c r="U69" s="293"/>
      <c r="V69" s="323" t="s">
        <v>822</v>
      </c>
      <c r="W69" s="324"/>
      <c r="X69" s="290" t="s">
        <v>823</v>
      </c>
      <c r="AZ69" s="132"/>
      <c r="BA69" s="132"/>
    </row>
    <row r="70" spans="1:53" ht="45.75" customHeight="1" thickBot="1">
      <c r="A70" s="285"/>
      <c r="B70" s="285"/>
      <c r="C70" s="285"/>
      <c r="D70" s="285"/>
      <c r="E70" s="285"/>
      <c r="F70" s="285"/>
      <c r="G70" s="285"/>
      <c r="H70" s="285"/>
      <c r="I70" s="286"/>
      <c r="J70" s="285"/>
      <c r="K70" s="286"/>
      <c r="L70" s="287" t="s">
        <v>821</v>
      </c>
      <c r="M70" s="289"/>
      <c r="N70" s="287" t="s">
        <v>50</v>
      </c>
      <c r="O70" s="289"/>
      <c r="P70" s="162" t="s">
        <v>51</v>
      </c>
      <c r="Q70" s="164" t="s">
        <v>821</v>
      </c>
      <c r="R70" s="292" t="s">
        <v>52</v>
      </c>
      <c r="S70" s="293"/>
      <c r="T70" s="150" t="s">
        <v>856</v>
      </c>
      <c r="U70" s="161" t="s">
        <v>51</v>
      </c>
      <c r="V70" s="325"/>
      <c r="W70" s="326"/>
      <c r="X70" s="291"/>
      <c r="AZ70" s="132"/>
      <c r="BA70" s="132"/>
    </row>
    <row r="71" spans="1:53" ht="19.5" customHeight="1" thickBot="1">
      <c r="A71" s="316" t="s">
        <v>32</v>
      </c>
      <c r="B71" s="317"/>
      <c r="C71" s="183">
        <v>792736.63</v>
      </c>
      <c r="D71" s="127">
        <v>7152556.5800000001</v>
      </c>
      <c r="E71" s="151">
        <f>SUM(C71:D71)</f>
        <v>7945293.21</v>
      </c>
      <c r="F71" s="127">
        <v>0</v>
      </c>
      <c r="G71" s="128" t="s">
        <v>853</v>
      </c>
      <c r="H71" s="127"/>
      <c r="I71" s="127"/>
      <c r="J71" s="151">
        <f>SUM(F71:I71)</f>
        <v>0</v>
      </c>
      <c r="K71" s="151">
        <f>E71+J71</f>
        <v>7945293.21</v>
      </c>
      <c r="L71" s="318">
        <v>785181.96</v>
      </c>
      <c r="M71" s="319"/>
      <c r="N71" s="318">
        <v>6872912.5499999998</v>
      </c>
      <c r="O71" s="319"/>
      <c r="P71" s="163">
        <f>SUM(L71:O71)</f>
        <v>7658094.5099999998</v>
      </c>
      <c r="Q71" s="129"/>
      <c r="R71" s="128" t="s">
        <v>848</v>
      </c>
      <c r="S71" s="129"/>
      <c r="T71" s="129"/>
      <c r="U71" s="152">
        <f>SUM(Q71,S71,T71)</f>
        <v>0</v>
      </c>
      <c r="V71" s="320">
        <f>SUM(P71,U71)</f>
        <v>7658094.5099999998</v>
      </c>
      <c r="W71" s="321"/>
      <c r="X71" s="153">
        <f>IF(V71=0,0,V71/K71)</f>
        <v>0.96385297654735635</v>
      </c>
      <c r="AZ71" s="132"/>
      <c r="BA71" s="132"/>
    </row>
    <row r="72" spans="1:53" ht="19.5" customHeight="1" thickBot="1">
      <c r="A72" s="316" t="s">
        <v>33</v>
      </c>
      <c r="B72" s="317"/>
      <c r="C72" s="183">
        <v>792736.63</v>
      </c>
      <c r="D72" s="127">
        <v>7152556.5800000001</v>
      </c>
      <c r="E72" s="151">
        <f>SUM(C72:D72)</f>
        <v>7945293.21</v>
      </c>
      <c r="F72" s="127"/>
      <c r="G72" s="128" t="s">
        <v>848</v>
      </c>
      <c r="H72" s="127"/>
      <c r="I72" s="127"/>
      <c r="J72" s="151">
        <f>SUM(F72:I72)</f>
        <v>0</v>
      </c>
      <c r="K72" s="151">
        <f>J72+E72</f>
        <v>7945293.21</v>
      </c>
      <c r="L72" s="318">
        <v>785181.96</v>
      </c>
      <c r="M72" s="319"/>
      <c r="N72" s="318">
        <v>6872912.5499999998</v>
      </c>
      <c r="O72" s="319"/>
      <c r="P72" s="163">
        <f>SUM(L72:O72)</f>
        <v>7658094.5099999998</v>
      </c>
      <c r="Q72" s="129"/>
      <c r="R72" s="128" t="s">
        <v>848</v>
      </c>
      <c r="S72" s="129"/>
      <c r="T72" s="129"/>
      <c r="U72" s="152">
        <f>SUM(Q72,S72,T72)</f>
        <v>0</v>
      </c>
      <c r="V72" s="320">
        <f>SUM(P72,U72)</f>
        <v>7658094.5099999998</v>
      </c>
      <c r="W72" s="321"/>
      <c r="X72" s="153">
        <f>IF(V72=0,0,V72/K72)</f>
        <v>0.96385297654735635</v>
      </c>
      <c r="AZ72" s="132"/>
      <c r="BA72" s="132"/>
    </row>
    <row r="73" spans="1:53" ht="15.75" thickBot="1">
      <c r="A73" s="297" t="s">
        <v>81</v>
      </c>
      <c r="B73" s="298"/>
      <c r="C73" s="298"/>
      <c r="D73" s="298"/>
      <c r="E73" s="298"/>
      <c r="F73" s="298"/>
      <c r="G73" s="298"/>
      <c r="H73" s="298"/>
      <c r="I73" s="298"/>
      <c r="J73" s="298"/>
      <c r="K73" s="298"/>
      <c r="L73" s="298"/>
      <c r="M73" s="298"/>
      <c r="N73" s="298"/>
      <c r="O73" s="298"/>
      <c r="P73" s="298"/>
      <c r="Q73" s="298"/>
      <c r="R73" s="298"/>
      <c r="S73" s="298"/>
      <c r="T73" s="298"/>
      <c r="U73" s="298"/>
      <c r="V73" s="298"/>
      <c r="W73" s="299"/>
      <c r="X73" s="300"/>
      <c r="AZ73" s="132"/>
      <c r="BA73" s="132"/>
    </row>
    <row r="74" spans="1:53" ht="36.75" customHeight="1" thickTop="1" thickBot="1">
      <c r="A74" s="301"/>
      <c r="B74" s="302"/>
      <c r="C74" s="303" t="s">
        <v>1045</v>
      </c>
      <c r="D74" s="304"/>
      <c r="E74" s="304"/>
      <c r="F74" s="304"/>
      <c r="G74" s="304"/>
      <c r="H74" s="304"/>
      <c r="I74" s="304"/>
      <c r="J74" s="304"/>
      <c r="K74" s="304"/>
      <c r="L74" s="304"/>
      <c r="M74" s="304"/>
      <c r="N74" s="304"/>
      <c r="O74" s="304"/>
      <c r="P74" s="304"/>
      <c r="Q74" s="304"/>
      <c r="R74" s="304"/>
      <c r="S74" s="304"/>
      <c r="T74" s="304"/>
      <c r="U74" s="304"/>
      <c r="V74" s="304"/>
      <c r="W74" s="304"/>
      <c r="X74" s="305"/>
      <c r="AZ74" s="132"/>
      <c r="BA74" s="132"/>
    </row>
    <row r="75" spans="1:53" ht="30.75" customHeight="1" thickBot="1">
      <c r="A75" s="306"/>
      <c r="B75" s="307"/>
      <c r="C75" s="308" t="s">
        <v>1055</v>
      </c>
      <c r="D75" s="309"/>
      <c r="E75" s="309"/>
      <c r="F75" s="309"/>
      <c r="G75" s="309"/>
      <c r="H75" s="309"/>
      <c r="I75" s="309"/>
      <c r="J75" s="309"/>
      <c r="K75" s="309"/>
      <c r="L75" s="309"/>
      <c r="M75" s="309"/>
      <c r="N75" s="309"/>
      <c r="O75" s="309"/>
      <c r="P75" s="309"/>
      <c r="Q75" s="309"/>
      <c r="R75" s="309"/>
      <c r="S75" s="309"/>
      <c r="T75" s="309"/>
      <c r="U75" s="309"/>
      <c r="V75" s="309"/>
      <c r="W75" s="309"/>
      <c r="X75" s="310"/>
      <c r="AZ75" s="132"/>
      <c r="BA75" s="132"/>
    </row>
    <row r="76" spans="1:53" ht="17.25" thickTop="1" thickBot="1">
      <c r="A76" s="306"/>
      <c r="B76" s="307"/>
      <c r="C76" s="308" t="s">
        <v>1054</v>
      </c>
      <c r="D76" s="309"/>
      <c r="E76" s="309"/>
      <c r="F76" s="309"/>
      <c r="G76" s="309"/>
      <c r="H76" s="309"/>
      <c r="I76" s="309"/>
      <c r="J76" s="309"/>
      <c r="K76" s="309"/>
      <c r="L76" s="309"/>
      <c r="M76" s="309"/>
      <c r="N76" s="309"/>
      <c r="O76" s="309"/>
      <c r="P76" s="309"/>
      <c r="Q76" s="309"/>
      <c r="R76" s="309"/>
      <c r="S76" s="309"/>
      <c r="T76" s="309"/>
      <c r="U76" s="309"/>
      <c r="V76" s="309"/>
      <c r="W76" s="309"/>
      <c r="X76" s="310"/>
      <c r="AZ76" s="132"/>
      <c r="BA76" s="132"/>
    </row>
    <row r="77" spans="1:53" ht="15.75" thickTop="1">
      <c r="AZ77" s="132"/>
      <c r="BA77" s="132"/>
    </row>
    <row r="78" spans="1:53">
      <c r="C78" s="136"/>
      <c r="AZ78" s="132"/>
      <c r="BA78" s="132"/>
    </row>
    <row r="79" spans="1:53">
      <c r="AZ79" s="132"/>
      <c r="BA79" s="132"/>
    </row>
    <row r="80" spans="1:53">
      <c r="C80" s="136"/>
      <c r="AZ80" s="132"/>
      <c r="BA80" s="132"/>
    </row>
    <row r="81" spans="4:53">
      <c r="AZ81" s="132"/>
      <c r="BA81" s="132"/>
    </row>
    <row r="82" spans="4:53">
      <c r="AZ82" s="132"/>
      <c r="BA82" s="132"/>
    </row>
    <row r="83" spans="4:53">
      <c r="AZ83" s="132"/>
      <c r="BA83" s="132"/>
    </row>
    <row r="84" spans="4:53">
      <c r="AZ84" s="132"/>
      <c r="BA84" s="132"/>
    </row>
    <row r="85" spans="4:53">
      <c r="AZ85" s="132"/>
      <c r="BA85" s="132"/>
    </row>
    <row r="86" spans="4:53">
      <c r="AZ86" s="132"/>
      <c r="BA86" s="132"/>
    </row>
    <row r="87" spans="4:53">
      <c r="AZ87" s="132"/>
      <c r="BA87" s="132"/>
    </row>
    <row r="88" spans="4:53">
      <c r="AZ88" s="132"/>
      <c r="BA88" s="132"/>
    </row>
    <row r="89" spans="4:53">
      <c r="AZ89" s="132"/>
      <c r="BA89" s="132"/>
    </row>
    <row r="90" spans="4:53">
      <c r="AZ90" s="132"/>
      <c r="BA90" s="132"/>
    </row>
    <row r="91" spans="4:53">
      <c r="D91" s="131">
        <v>6726547.2249999996</v>
      </c>
      <c r="AZ91" s="132"/>
      <c r="BA91" s="132"/>
    </row>
    <row r="92" spans="4:53">
      <c r="AZ92" s="132"/>
      <c r="BA92" s="132"/>
    </row>
    <row r="93" spans="4:53">
      <c r="AZ93" s="132"/>
      <c r="BA93" s="132"/>
    </row>
    <row r="94" spans="4:53">
      <c r="AZ94" s="132"/>
      <c r="BA94" s="132"/>
    </row>
    <row r="95" spans="4:53">
      <c r="AZ95" s="132"/>
      <c r="BA95" s="132"/>
    </row>
    <row r="96" spans="4:53">
      <c r="AZ96" s="132"/>
      <c r="BA96" s="132"/>
    </row>
    <row r="97" spans="52:53">
      <c r="AZ97" s="132"/>
      <c r="BA97" s="132"/>
    </row>
    <row r="98" spans="52:53">
      <c r="AZ98" s="132"/>
      <c r="BA98" s="132"/>
    </row>
    <row r="99" spans="52:53">
      <c r="AZ99" s="132"/>
      <c r="BA99" s="132"/>
    </row>
    <row r="100" spans="52:53">
      <c r="AZ100" s="132"/>
      <c r="BA100" s="132"/>
    </row>
    <row r="101" spans="52:53">
      <c r="AZ101" s="132"/>
      <c r="BA101" s="132"/>
    </row>
    <row r="102" spans="52:53">
      <c r="AZ102" s="132"/>
      <c r="BA102" s="132"/>
    </row>
    <row r="103" spans="52:53">
      <c r="AZ103" s="132"/>
      <c r="BA103" s="132"/>
    </row>
    <row r="104" spans="52:53">
      <c r="AZ104" s="132"/>
      <c r="BA104" s="132"/>
    </row>
    <row r="105" spans="52:53">
      <c r="AZ105" s="132"/>
      <c r="BA105" s="132"/>
    </row>
    <row r="106" spans="52:53">
      <c r="AZ106" s="132"/>
      <c r="BA106" s="132"/>
    </row>
    <row r="107" spans="52:53">
      <c r="AZ107" s="132"/>
      <c r="BA107" s="132"/>
    </row>
    <row r="108" spans="52:53">
      <c r="AZ108" s="132"/>
      <c r="BA108" s="132"/>
    </row>
    <row r="109" spans="52:53">
      <c r="AZ109" s="132"/>
      <c r="BA109" s="132"/>
    </row>
    <row r="110" spans="52:53">
      <c r="AZ110" s="132"/>
      <c r="BA110" s="132"/>
    </row>
    <row r="111" spans="52:53">
      <c r="AZ111" s="132"/>
      <c r="BA111" s="132"/>
    </row>
    <row r="112" spans="52:53">
      <c r="AZ112" s="132"/>
      <c r="BA112" s="132"/>
    </row>
    <row r="113" spans="52:53">
      <c r="AZ113" s="132"/>
      <c r="BA113" s="132"/>
    </row>
    <row r="114" spans="52:53">
      <c r="AZ114" s="132"/>
      <c r="BA114" s="132"/>
    </row>
    <row r="115" spans="52:53">
      <c r="AZ115" s="132"/>
      <c r="BA115" s="132"/>
    </row>
    <row r="116" spans="52:53">
      <c r="AZ116" s="132"/>
      <c r="BA116" s="132"/>
    </row>
    <row r="117" spans="52:53">
      <c r="AZ117" s="132"/>
      <c r="BA117" s="132"/>
    </row>
    <row r="118" spans="52:53">
      <c r="AZ118" s="132"/>
      <c r="BA118" s="132"/>
    </row>
    <row r="119" spans="52:53">
      <c r="AZ119" s="132"/>
      <c r="BA119" s="132"/>
    </row>
    <row r="120" spans="52:53">
      <c r="AZ120" s="132"/>
      <c r="BA120" s="132"/>
    </row>
    <row r="121" spans="52:53">
      <c r="AZ121" s="132"/>
      <c r="BA121" s="132"/>
    </row>
    <row r="122" spans="52:53">
      <c r="AZ122" s="132"/>
      <c r="BA122" s="132"/>
    </row>
    <row r="123" spans="52:53">
      <c r="AZ123" s="132"/>
      <c r="BA123" s="132"/>
    </row>
    <row r="124" spans="52:53">
      <c r="AZ124" s="132"/>
      <c r="BA124" s="132"/>
    </row>
    <row r="125" spans="52:53">
      <c r="AZ125" s="132"/>
      <c r="BA125" s="132"/>
    </row>
    <row r="126" spans="52:53">
      <c r="AZ126" s="132"/>
      <c r="BA126" s="132"/>
    </row>
    <row r="127" spans="52:53">
      <c r="AZ127" s="132"/>
      <c r="BA127" s="132"/>
    </row>
    <row r="128" spans="52:53">
      <c r="AZ128" s="132"/>
      <c r="BA128" s="132"/>
    </row>
    <row r="129" spans="52:53">
      <c r="AZ129" s="132"/>
      <c r="BA129" s="132"/>
    </row>
    <row r="130" spans="52:53">
      <c r="AZ130" s="132"/>
      <c r="BA130" s="132"/>
    </row>
    <row r="131" spans="52:53">
      <c r="AZ131" s="132"/>
      <c r="BA131" s="132"/>
    </row>
    <row r="132" spans="52:53">
      <c r="AZ132" s="132"/>
      <c r="BA132" s="132"/>
    </row>
    <row r="133" spans="52:53">
      <c r="AZ133" s="132"/>
      <c r="BA133" s="132"/>
    </row>
    <row r="134" spans="52:53">
      <c r="AZ134" s="132"/>
      <c r="BA134" s="132"/>
    </row>
    <row r="135" spans="52:53">
      <c r="AZ135" s="132"/>
      <c r="BA135" s="132"/>
    </row>
    <row r="136" spans="52:53">
      <c r="AZ136" s="132"/>
      <c r="BA136" s="132"/>
    </row>
    <row r="137" spans="52:53">
      <c r="AZ137" s="132"/>
      <c r="BA137" s="132"/>
    </row>
    <row r="138" spans="52:53">
      <c r="AZ138" s="132"/>
      <c r="BA138" s="132"/>
    </row>
    <row r="139" spans="52:53">
      <c r="AZ139" s="132"/>
      <c r="BA139" s="132"/>
    </row>
    <row r="140" spans="52:53">
      <c r="AZ140" s="132"/>
      <c r="BA140" s="132"/>
    </row>
    <row r="141" spans="52:53">
      <c r="AZ141" s="132"/>
      <c r="BA141" s="132"/>
    </row>
    <row r="142" spans="52:53">
      <c r="AZ142" s="132"/>
      <c r="BA142" s="132"/>
    </row>
    <row r="143" spans="52:53">
      <c r="AZ143" s="132"/>
      <c r="BA143" s="132"/>
    </row>
    <row r="144" spans="52:53">
      <c r="AZ144" s="132"/>
      <c r="BA144" s="132"/>
    </row>
    <row r="145" spans="52:53">
      <c r="AZ145" s="132"/>
      <c r="BA145" s="132"/>
    </row>
    <row r="146" spans="52:53">
      <c r="AZ146" s="132"/>
      <c r="BA146" s="132"/>
    </row>
    <row r="147" spans="52:53">
      <c r="AZ147" s="132"/>
      <c r="BA147" s="132"/>
    </row>
    <row r="148" spans="52:53">
      <c r="AZ148" s="132"/>
      <c r="BA148" s="132"/>
    </row>
    <row r="149" spans="52:53">
      <c r="AZ149" s="132"/>
      <c r="BA149" s="132"/>
    </row>
    <row r="150" spans="52:53">
      <c r="AZ150" s="132"/>
      <c r="BA150" s="132"/>
    </row>
    <row r="151" spans="52:53">
      <c r="AZ151" s="132"/>
      <c r="BA151" s="132"/>
    </row>
    <row r="152" spans="52:53">
      <c r="AZ152" s="132"/>
      <c r="BA152" s="132"/>
    </row>
    <row r="153" spans="52:53">
      <c r="AZ153" s="132"/>
      <c r="BA153" s="132"/>
    </row>
    <row r="154" spans="52:53">
      <c r="AZ154" s="132"/>
      <c r="BA154" s="132"/>
    </row>
    <row r="155" spans="52:53">
      <c r="AZ155" s="132"/>
      <c r="BA155" s="132"/>
    </row>
    <row r="156" spans="52:53">
      <c r="AZ156" s="132"/>
      <c r="BA156" s="132"/>
    </row>
    <row r="157" spans="52:53">
      <c r="AZ157" s="132"/>
      <c r="BA157" s="132"/>
    </row>
    <row r="158" spans="52:53">
      <c r="AZ158" s="132"/>
      <c r="BA158" s="132"/>
    </row>
    <row r="159" spans="52:53">
      <c r="AZ159" s="132"/>
      <c r="BA159" s="132"/>
    </row>
    <row r="160" spans="52:53">
      <c r="AZ160" s="132"/>
      <c r="BA160" s="132"/>
    </row>
    <row r="161" spans="52:53">
      <c r="AZ161" s="132"/>
      <c r="BA161" s="132"/>
    </row>
    <row r="162" spans="52:53">
      <c r="AZ162" s="132"/>
      <c r="BA162" s="132"/>
    </row>
    <row r="163" spans="52:53">
      <c r="AZ163" s="132"/>
      <c r="BA163" s="132"/>
    </row>
    <row r="164" spans="52:53">
      <c r="AZ164" s="132"/>
      <c r="BA164" s="132"/>
    </row>
    <row r="165" spans="52:53">
      <c r="AZ165" s="132"/>
      <c r="BA165" s="132"/>
    </row>
    <row r="166" spans="52:53">
      <c r="AZ166" s="132"/>
      <c r="BA166" s="132"/>
    </row>
    <row r="1035" spans="52:68" ht="15.75" thickBot="1">
      <c r="AZ1035" s="26" t="s">
        <v>152</v>
      </c>
      <c r="BA1035" s="58" t="s">
        <v>790</v>
      </c>
      <c r="BB1035" s="311" t="s">
        <v>153</v>
      </c>
      <c r="BC1035" s="311"/>
      <c r="BD1035" s="311"/>
      <c r="BE1035" s="311"/>
      <c r="BF1035" s="63" t="s">
        <v>331</v>
      </c>
      <c r="BG1035" s="63" t="s">
        <v>332</v>
      </c>
      <c r="BH1035" s="62" t="s">
        <v>330</v>
      </c>
      <c r="BI1035" s="131" t="s">
        <v>407</v>
      </c>
      <c r="BJ1035" s="71" t="s">
        <v>555</v>
      </c>
      <c r="BK1035" s="71" t="s">
        <v>39</v>
      </c>
      <c r="BL1035" s="71" t="s">
        <v>40</v>
      </c>
      <c r="BM1035" s="72" t="s">
        <v>556</v>
      </c>
      <c r="BN1035" s="104" t="s">
        <v>56</v>
      </c>
      <c r="BO1035" s="105" t="s">
        <v>795</v>
      </c>
      <c r="BP1035" s="105"/>
    </row>
    <row r="1036" spans="52:68" ht="15.75">
      <c r="AZ1036" s="26" t="str">
        <f t="shared" ref="AZ1036:AZ1078" si="1">MID(BA1036,1,4)</f>
        <v>E011</v>
      </c>
      <c r="BA1036" s="20" t="s">
        <v>96</v>
      </c>
      <c r="BB1036" s="37" t="s">
        <v>241</v>
      </c>
      <c r="BC1036" s="38" t="s">
        <v>243</v>
      </c>
      <c r="BD1036" s="39" t="s">
        <v>154</v>
      </c>
      <c r="BE1036" s="40" t="s">
        <v>155</v>
      </c>
      <c r="BF1036" s="131" t="s">
        <v>333</v>
      </c>
      <c r="BG1036" s="65" t="s">
        <v>338</v>
      </c>
      <c r="BH1036" s="131" t="s">
        <v>286</v>
      </c>
      <c r="BI1036" s="67" t="s">
        <v>177</v>
      </c>
      <c r="BJ1036" s="131" t="s">
        <v>412</v>
      </c>
      <c r="BM1036" s="167" t="s">
        <v>557</v>
      </c>
      <c r="BN1036" s="73" t="s">
        <v>793</v>
      </c>
      <c r="BO1036" s="119" t="s">
        <v>805</v>
      </c>
      <c r="BP1036" s="107"/>
    </row>
    <row r="1037" spans="52:68" ht="15.75">
      <c r="AZ1037" s="26" t="str">
        <f t="shared" si="1"/>
        <v>E012</v>
      </c>
      <c r="BA1037" s="21" t="s">
        <v>97</v>
      </c>
      <c r="BB1037" s="314" t="s">
        <v>232</v>
      </c>
      <c r="BC1037" s="315" t="s">
        <v>157</v>
      </c>
      <c r="BD1037" s="41" t="s">
        <v>158</v>
      </c>
      <c r="BE1037" s="167"/>
      <c r="BF1037" s="131" t="s">
        <v>334</v>
      </c>
      <c r="BG1037" s="65" t="s">
        <v>339</v>
      </c>
      <c r="BH1037" s="131" t="s">
        <v>287</v>
      </c>
      <c r="BI1037" s="67" t="s">
        <v>244</v>
      </c>
      <c r="BJ1037" s="131" t="s">
        <v>413</v>
      </c>
      <c r="BK1037" s="70" t="s">
        <v>414</v>
      </c>
      <c r="BL1037" s="131" t="s">
        <v>415</v>
      </c>
      <c r="BM1037" s="167" t="s">
        <v>558</v>
      </c>
      <c r="BN1037" s="74" t="s">
        <v>791</v>
      </c>
      <c r="BO1037" s="119" t="s">
        <v>797</v>
      </c>
      <c r="BP1037" s="107"/>
    </row>
    <row r="1038" spans="52:68" ht="15.75">
      <c r="AZ1038" s="26" t="str">
        <f t="shared" si="1"/>
        <v>E013</v>
      </c>
      <c r="BA1038" s="21" t="s">
        <v>98</v>
      </c>
      <c r="BB1038" s="314"/>
      <c r="BC1038" s="315"/>
      <c r="BD1038" s="41" t="s">
        <v>159</v>
      </c>
      <c r="BE1038" s="167"/>
      <c r="BF1038" s="131" t="s">
        <v>335</v>
      </c>
      <c r="BG1038" s="65" t="s">
        <v>340</v>
      </c>
      <c r="BH1038" s="131" t="s">
        <v>288</v>
      </c>
      <c r="BI1038" s="67" t="s">
        <v>408</v>
      </c>
      <c r="BJ1038" s="131" t="s">
        <v>416</v>
      </c>
      <c r="BK1038" s="131" t="s">
        <v>417</v>
      </c>
      <c r="BL1038" s="131" t="s">
        <v>418</v>
      </c>
      <c r="BM1038" s="167" t="s">
        <v>559</v>
      </c>
      <c r="BN1038" s="75" t="s">
        <v>792</v>
      </c>
      <c r="BO1038" s="119" t="s">
        <v>798</v>
      </c>
      <c r="BP1038" s="109"/>
    </row>
    <row r="1039" spans="52:68" ht="30">
      <c r="AZ1039" s="26" t="str">
        <f t="shared" si="1"/>
        <v>E015</v>
      </c>
      <c r="BA1039" s="27" t="s">
        <v>95</v>
      </c>
      <c r="BB1039" s="314" t="s">
        <v>233</v>
      </c>
      <c r="BC1039" s="315" t="s">
        <v>264</v>
      </c>
      <c r="BD1039" s="42" t="s">
        <v>161</v>
      </c>
      <c r="BE1039" s="294"/>
      <c r="BF1039" s="131" t="s">
        <v>336</v>
      </c>
      <c r="BG1039" s="65" t="s">
        <v>341</v>
      </c>
      <c r="BH1039" s="131" t="s">
        <v>289</v>
      </c>
      <c r="BI1039" s="67" t="s">
        <v>245</v>
      </c>
      <c r="BJ1039" s="131" t="s">
        <v>419</v>
      </c>
      <c r="BK1039" s="131" t="s">
        <v>420</v>
      </c>
      <c r="BL1039" s="131" t="s">
        <v>421</v>
      </c>
      <c r="BM1039" s="167" t="s">
        <v>560</v>
      </c>
      <c r="BN1039" s="73" t="s">
        <v>199</v>
      </c>
      <c r="BO1039" s="119" t="s">
        <v>857</v>
      </c>
      <c r="BP1039" s="109"/>
    </row>
    <row r="1040" spans="52:68" ht="30">
      <c r="AZ1040" s="26" t="str">
        <f t="shared" si="1"/>
        <v>E021</v>
      </c>
      <c r="BA1040" s="21" t="s">
        <v>104</v>
      </c>
      <c r="BB1040" s="314"/>
      <c r="BC1040" s="315"/>
      <c r="BD1040" s="43" t="s">
        <v>162</v>
      </c>
      <c r="BE1040" s="294"/>
      <c r="BF1040" s="131" t="s">
        <v>337</v>
      </c>
      <c r="BG1040" s="65" t="s">
        <v>342</v>
      </c>
      <c r="BH1040" s="131" t="s">
        <v>290</v>
      </c>
      <c r="BI1040" s="67" t="s">
        <v>246</v>
      </c>
      <c r="BK1040" s="131" t="s">
        <v>422</v>
      </c>
      <c r="BL1040" s="131" t="s">
        <v>423</v>
      </c>
      <c r="BM1040" s="167" t="s">
        <v>561</v>
      </c>
      <c r="BN1040" s="74" t="s">
        <v>794</v>
      </c>
      <c r="BO1040" s="119" t="s">
        <v>799</v>
      </c>
      <c r="BP1040" s="110"/>
    </row>
    <row r="1041" spans="52:68" ht="30">
      <c r="AZ1041" s="26" t="str">
        <f t="shared" si="1"/>
        <v>E031</v>
      </c>
      <c r="BA1041" s="120" t="s">
        <v>106</v>
      </c>
      <c r="BB1041" s="314"/>
      <c r="BC1041" s="315"/>
      <c r="BD1041" s="43" t="s">
        <v>163</v>
      </c>
      <c r="BE1041" s="294"/>
      <c r="BF1041" s="132"/>
      <c r="BG1041" s="65" t="s">
        <v>343</v>
      </c>
      <c r="BH1041" s="131" t="s">
        <v>291</v>
      </c>
      <c r="BI1041" s="67" t="s">
        <v>247</v>
      </c>
      <c r="BK1041" s="131" t="s">
        <v>424</v>
      </c>
      <c r="BL1041" s="131" t="s">
        <v>425</v>
      </c>
      <c r="BM1041" s="167" t="s">
        <v>562</v>
      </c>
      <c r="BN1041" s="75" t="s">
        <v>329</v>
      </c>
      <c r="BO1041" s="119" t="s">
        <v>800</v>
      </c>
      <c r="BP1041" s="110"/>
    </row>
    <row r="1042" spans="52:68" ht="15.75">
      <c r="AZ1042" s="26" t="str">
        <f t="shared" si="1"/>
        <v>S034</v>
      </c>
      <c r="BA1042" s="120" t="s">
        <v>807</v>
      </c>
      <c r="BB1042" s="314"/>
      <c r="BC1042" s="315"/>
      <c r="BD1042" s="44" t="s">
        <v>164</v>
      </c>
      <c r="BE1042" s="294"/>
      <c r="BF1042" s="132"/>
      <c r="BG1042" s="65" t="s">
        <v>344</v>
      </c>
      <c r="BH1042" s="131" t="s">
        <v>292</v>
      </c>
      <c r="BI1042" s="67" t="s">
        <v>248</v>
      </c>
      <c r="BK1042" s="131" t="s">
        <v>426</v>
      </c>
      <c r="BL1042" s="131" t="s">
        <v>427</v>
      </c>
      <c r="BM1042" s="167" t="s">
        <v>563</v>
      </c>
      <c r="BN1042" s="73"/>
      <c r="BO1042" s="119" t="s">
        <v>801</v>
      </c>
      <c r="BP1042" s="110"/>
    </row>
    <row r="1043" spans="52:68">
      <c r="AZ1043" s="26" t="str">
        <f t="shared" si="1"/>
        <v>E035</v>
      </c>
      <c r="BA1043" s="121" t="s">
        <v>808</v>
      </c>
      <c r="BB1043" s="295" t="s">
        <v>234</v>
      </c>
      <c r="BC1043" s="296" t="s">
        <v>166</v>
      </c>
      <c r="BD1043" s="45" t="s">
        <v>167</v>
      </c>
      <c r="BE1043" s="167"/>
      <c r="BF1043" s="132"/>
      <c r="BG1043" s="131" t="s">
        <v>345</v>
      </c>
      <c r="BH1043" s="131" t="s">
        <v>293</v>
      </c>
      <c r="BI1043" s="67" t="s">
        <v>249</v>
      </c>
      <c r="BK1043" s="131" t="s">
        <v>428</v>
      </c>
      <c r="BL1043" s="131" t="s">
        <v>429</v>
      </c>
      <c r="BM1043" s="167" t="s">
        <v>564</v>
      </c>
      <c r="BN1043" s="75"/>
      <c r="BO1043" s="119" t="s">
        <v>802</v>
      </c>
      <c r="BP1043" s="110"/>
    </row>
    <row r="1044" spans="52:68">
      <c r="AZ1044" s="26" t="str">
        <f t="shared" si="1"/>
        <v>E036</v>
      </c>
      <c r="BA1044" s="49" t="s">
        <v>809</v>
      </c>
      <c r="BB1044" s="295"/>
      <c r="BC1044" s="296"/>
      <c r="BD1044" s="45" t="s">
        <v>168</v>
      </c>
      <c r="BE1044" s="167"/>
      <c r="BF1044" s="132"/>
      <c r="BG1044" s="131" t="s">
        <v>346</v>
      </c>
      <c r="BH1044" s="131" t="s">
        <v>294</v>
      </c>
      <c r="BI1044" s="67" t="s">
        <v>250</v>
      </c>
      <c r="BK1044" s="131" t="s">
        <v>430</v>
      </c>
      <c r="BL1044" s="131" t="s">
        <v>431</v>
      </c>
      <c r="BM1044" s="167" t="s">
        <v>565</v>
      </c>
      <c r="BN1044" s="74"/>
      <c r="BO1044" s="119" t="s">
        <v>803</v>
      </c>
      <c r="BP1044" s="110"/>
    </row>
    <row r="1045" spans="52:68" ht="15.75">
      <c r="AZ1045" s="26" t="str">
        <f t="shared" si="1"/>
        <v>F037</v>
      </c>
      <c r="BA1045" s="49" t="s">
        <v>810</v>
      </c>
      <c r="BB1045" s="295"/>
      <c r="BC1045" s="296"/>
      <c r="BD1045" s="46" t="s">
        <v>169</v>
      </c>
      <c r="BE1045" s="167"/>
      <c r="BF1045" s="132"/>
      <c r="BG1045" s="131" t="s">
        <v>347</v>
      </c>
      <c r="BH1045" s="131" t="s">
        <v>295</v>
      </c>
      <c r="BI1045" s="67" t="s">
        <v>252</v>
      </c>
      <c r="BK1045" s="131" t="s">
        <v>432</v>
      </c>
      <c r="BL1045" s="131" t="s">
        <v>433</v>
      </c>
      <c r="BM1045" s="167" t="s">
        <v>828</v>
      </c>
      <c r="BN1045" s="75"/>
      <c r="BO1045" s="119" t="s">
        <v>804</v>
      </c>
      <c r="BP1045" s="110"/>
    </row>
    <row r="1046" spans="52:68" ht="15.75">
      <c r="AZ1046" s="26" t="str">
        <f t="shared" si="1"/>
        <v>PA17</v>
      </c>
      <c r="BA1046" s="122" t="s">
        <v>107</v>
      </c>
      <c r="BB1046" s="295"/>
      <c r="BC1046" s="296"/>
      <c r="BD1046" s="44" t="s">
        <v>170</v>
      </c>
      <c r="BE1046" s="167"/>
      <c r="BF1046" s="132"/>
      <c r="BG1046" s="131" t="s">
        <v>348</v>
      </c>
      <c r="BH1046" s="131" t="s">
        <v>296</v>
      </c>
      <c r="BI1046" s="67" t="s">
        <v>409</v>
      </c>
      <c r="BK1046" s="131" t="s">
        <v>434</v>
      </c>
      <c r="BL1046" s="131" t="s">
        <v>435</v>
      </c>
      <c r="BM1046" s="167" t="s">
        <v>566</v>
      </c>
      <c r="BN1046" s="75"/>
      <c r="BO1046" s="119" t="s">
        <v>806</v>
      </c>
      <c r="BP1046" s="110"/>
    </row>
    <row r="1047" spans="52:68" ht="15.75">
      <c r="AZ1047" s="26" t="str">
        <f t="shared" si="1"/>
        <v>P123</v>
      </c>
      <c r="BA1047" s="120" t="s">
        <v>141</v>
      </c>
      <c r="BB1047" s="295"/>
      <c r="BC1047" s="296"/>
      <c r="BD1047" s="44" t="s">
        <v>171</v>
      </c>
      <c r="BE1047" s="167"/>
      <c r="BF1047" s="132"/>
      <c r="BG1047" s="131" t="s">
        <v>349</v>
      </c>
      <c r="BH1047" s="131" t="s">
        <v>297</v>
      </c>
      <c r="BI1047" s="67" t="s">
        <v>195</v>
      </c>
      <c r="BK1047" s="131" t="s">
        <v>436</v>
      </c>
      <c r="BL1047" s="131" t="s">
        <v>437</v>
      </c>
      <c r="BM1047" s="167" t="s">
        <v>567</v>
      </c>
      <c r="BN1047" s="75"/>
      <c r="BO1047" s="119" t="s">
        <v>796</v>
      </c>
      <c r="BP1047" s="111"/>
    </row>
    <row r="1048" spans="52:68" ht="15.75">
      <c r="AZ1048" s="26" t="str">
        <f t="shared" si="1"/>
        <v>E043</v>
      </c>
      <c r="BA1048" s="123" t="s">
        <v>812</v>
      </c>
      <c r="BB1048" s="295"/>
      <c r="BC1048" s="296"/>
      <c r="BD1048" s="44" t="s">
        <v>172</v>
      </c>
      <c r="BE1048" s="167"/>
      <c r="BF1048" s="132"/>
      <c r="BG1048" s="131" t="s">
        <v>350</v>
      </c>
      <c r="BH1048" s="131" t="s">
        <v>298</v>
      </c>
      <c r="BI1048" s="67" t="s">
        <v>410</v>
      </c>
      <c r="BK1048" s="131" t="s">
        <v>438</v>
      </c>
      <c r="BL1048" s="131" t="s">
        <v>439</v>
      </c>
      <c r="BM1048" s="167" t="s">
        <v>568</v>
      </c>
      <c r="BN1048" s="76"/>
      <c r="BO1048" s="110"/>
      <c r="BP1048" s="111"/>
    </row>
    <row r="1049" spans="52:68" ht="31.5">
      <c r="AZ1049" s="26" t="str">
        <f t="shared" si="1"/>
        <v>E044</v>
      </c>
      <c r="BA1049" s="123" t="s">
        <v>813</v>
      </c>
      <c r="BB1049" s="295"/>
      <c r="BC1049" s="296"/>
      <c r="BD1049" s="44" t="s">
        <v>173</v>
      </c>
      <c r="BE1049" s="167"/>
      <c r="BF1049" s="132"/>
      <c r="BG1049" s="131" t="s">
        <v>351</v>
      </c>
      <c r="BH1049" s="131" t="s">
        <v>299</v>
      </c>
      <c r="BI1049" s="67" t="s">
        <v>254</v>
      </c>
      <c r="BK1049" s="131" t="s">
        <v>440</v>
      </c>
      <c r="BL1049" s="131" t="s">
        <v>441</v>
      </c>
      <c r="BM1049" s="167" t="s">
        <v>569</v>
      </c>
      <c r="BN1049" s="73"/>
      <c r="BO1049" s="113"/>
      <c r="BP1049" s="112"/>
    </row>
    <row r="1050" spans="52:68" ht="15.75">
      <c r="AZ1050" s="26" t="str">
        <f t="shared" si="1"/>
        <v>E045</v>
      </c>
      <c r="BA1050" s="123" t="s">
        <v>814</v>
      </c>
      <c r="BB1050" s="295"/>
      <c r="BC1050" s="296"/>
      <c r="BD1050" s="44" t="s">
        <v>174</v>
      </c>
      <c r="BE1050" s="167"/>
      <c r="BF1050" s="132"/>
      <c r="BG1050" s="131" t="s">
        <v>352</v>
      </c>
      <c r="BH1050" s="131" t="s">
        <v>300</v>
      </c>
      <c r="BI1050" s="67" t="s">
        <v>256</v>
      </c>
      <c r="BK1050" s="131" t="s">
        <v>442</v>
      </c>
      <c r="BL1050" s="131" t="s">
        <v>443</v>
      </c>
      <c r="BM1050" s="167" t="s">
        <v>570</v>
      </c>
      <c r="BN1050" s="75"/>
      <c r="BO1050" s="114"/>
      <c r="BP1050" s="112"/>
    </row>
    <row r="1051" spans="52:68" ht="31.5">
      <c r="AZ1051" s="26" t="str">
        <f t="shared" si="1"/>
        <v>PA07</v>
      </c>
      <c r="BA1051" s="120" t="s">
        <v>111</v>
      </c>
      <c r="BB1051" s="295"/>
      <c r="BC1051" s="296"/>
      <c r="BD1051" s="44" t="s">
        <v>175</v>
      </c>
      <c r="BE1051" s="167"/>
      <c r="BF1051" s="132"/>
      <c r="BG1051" s="131" t="s">
        <v>353</v>
      </c>
      <c r="BH1051" s="131" t="s">
        <v>301</v>
      </c>
      <c r="BI1051" s="67" t="s">
        <v>255</v>
      </c>
      <c r="BK1051" s="131" t="s">
        <v>444</v>
      </c>
      <c r="BL1051" s="131" t="s">
        <v>445</v>
      </c>
      <c r="BM1051" s="167" t="s">
        <v>571</v>
      </c>
      <c r="BN1051" s="73"/>
      <c r="BO1051" s="115"/>
      <c r="BP1051" s="112"/>
    </row>
    <row r="1052" spans="52:68" ht="15.75">
      <c r="AZ1052" s="26" t="str">
        <f t="shared" si="1"/>
        <v>E061</v>
      </c>
      <c r="BA1052" s="23" t="s">
        <v>112</v>
      </c>
      <c r="BB1052" s="56" t="s">
        <v>235</v>
      </c>
      <c r="BC1052" s="47" t="s">
        <v>177</v>
      </c>
      <c r="BD1052" s="48" t="s">
        <v>178</v>
      </c>
      <c r="BE1052" s="49" t="s">
        <v>179</v>
      </c>
      <c r="BF1052" s="64"/>
      <c r="BG1052" s="66" t="s">
        <v>354</v>
      </c>
      <c r="BH1052" s="131" t="s">
        <v>302</v>
      </c>
      <c r="BI1052" s="67" t="s">
        <v>257</v>
      </c>
      <c r="BK1052" s="131" t="s">
        <v>446</v>
      </c>
      <c r="BL1052" s="131" t="s">
        <v>447</v>
      </c>
      <c r="BM1052" s="167" t="s">
        <v>572</v>
      </c>
      <c r="BN1052" s="75"/>
      <c r="BO1052" s="107"/>
      <c r="BP1052" s="113"/>
    </row>
    <row r="1053" spans="52:68" ht="15.75">
      <c r="AZ1053" s="26" t="str">
        <f t="shared" si="1"/>
        <v>E062</v>
      </c>
      <c r="BA1053" s="23" t="s">
        <v>113</v>
      </c>
      <c r="BB1053" s="56" t="s">
        <v>236</v>
      </c>
      <c r="BC1053" s="47" t="s">
        <v>181</v>
      </c>
      <c r="BD1053" s="48" t="s">
        <v>178</v>
      </c>
      <c r="BE1053" s="49" t="s">
        <v>179</v>
      </c>
      <c r="BF1053" s="64"/>
      <c r="BG1053" s="131" t="s">
        <v>355</v>
      </c>
      <c r="BH1053" s="131" t="s">
        <v>303</v>
      </c>
      <c r="BI1053" s="67" t="s">
        <v>258</v>
      </c>
      <c r="BK1053" s="131" t="s">
        <v>448</v>
      </c>
      <c r="BL1053" s="131" t="s">
        <v>449</v>
      </c>
      <c r="BM1053" s="167" t="s">
        <v>573</v>
      </c>
      <c r="BN1053" s="77"/>
      <c r="BO1053" s="113"/>
      <c r="BP1053" s="113"/>
    </row>
    <row r="1054" spans="52:68" ht="15.75">
      <c r="AZ1054" s="26" t="str">
        <f t="shared" si="1"/>
        <v>E063</v>
      </c>
      <c r="BA1054" s="23" t="s">
        <v>114</v>
      </c>
      <c r="BB1054" s="56" t="s">
        <v>237</v>
      </c>
      <c r="BC1054" s="47" t="s">
        <v>183</v>
      </c>
      <c r="BD1054" s="48" t="s">
        <v>178</v>
      </c>
      <c r="BE1054" s="49" t="s">
        <v>179</v>
      </c>
      <c r="BF1054" s="64"/>
      <c r="BG1054" s="131" t="s">
        <v>356</v>
      </c>
      <c r="BH1054" s="131" t="s">
        <v>304</v>
      </c>
      <c r="BI1054" s="67" t="s">
        <v>259</v>
      </c>
      <c r="BK1054" s="131" t="s">
        <v>450</v>
      </c>
      <c r="BL1054" s="131" t="s">
        <v>451</v>
      </c>
      <c r="BM1054" s="167" t="s">
        <v>574</v>
      </c>
      <c r="BN1054" s="78"/>
      <c r="BO1054" s="115"/>
      <c r="BP1054" s="114"/>
    </row>
    <row r="1055" spans="52:68" ht="15.75">
      <c r="AZ1055" s="26" t="str">
        <f t="shared" si="1"/>
        <v>E064</v>
      </c>
      <c r="BA1055" s="23" t="s">
        <v>115</v>
      </c>
      <c r="BB1055" s="56" t="s">
        <v>238</v>
      </c>
      <c r="BC1055" s="47" t="s">
        <v>72</v>
      </c>
      <c r="BD1055" s="48" t="s">
        <v>178</v>
      </c>
      <c r="BE1055" s="49" t="s">
        <v>179</v>
      </c>
      <c r="BF1055" s="64"/>
      <c r="BG1055" s="131" t="s">
        <v>357</v>
      </c>
      <c r="BH1055" s="131" t="s">
        <v>305</v>
      </c>
      <c r="BI1055" s="68" t="s">
        <v>260</v>
      </c>
      <c r="BK1055" s="131" t="s">
        <v>452</v>
      </c>
      <c r="BL1055" s="131" t="s">
        <v>453</v>
      </c>
      <c r="BM1055" s="167" t="s">
        <v>575</v>
      </c>
      <c r="BN1055" s="79"/>
      <c r="BO1055" s="111"/>
      <c r="BP1055" s="114"/>
    </row>
    <row r="1056" spans="52:68" ht="30">
      <c r="AZ1056" s="26" t="str">
        <f t="shared" si="1"/>
        <v>E065</v>
      </c>
      <c r="BA1056" s="23" t="s">
        <v>116</v>
      </c>
      <c r="BB1056" s="56" t="s">
        <v>239</v>
      </c>
      <c r="BC1056" s="47" t="s">
        <v>186</v>
      </c>
      <c r="BD1056" s="48" t="s">
        <v>178</v>
      </c>
      <c r="BE1056" s="49" t="s">
        <v>179</v>
      </c>
      <c r="BF1056" s="64"/>
      <c r="BG1056" s="66" t="s">
        <v>358</v>
      </c>
      <c r="BH1056" s="131" t="s">
        <v>306</v>
      </c>
      <c r="BI1056" s="69" t="s">
        <v>411</v>
      </c>
      <c r="BK1056" s="131" t="s">
        <v>454</v>
      </c>
      <c r="BL1056" s="131" t="s">
        <v>455</v>
      </c>
      <c r="BM1056" s="167" t="s">
        <v>576</v>
      </c>
      <c r="BN1056" s="77"/>
      <c r="BO1056" s="116"/>
      <c r="BP1056" s="113"/>
    </row>
    <row r="1057" spans="52:68" ht="15.75">
      <c r="AZ1057" s="26" t="str">
        <f t="shared" si="1"/>
        <v>E066</v>
      </c>
      <c r="BA1057" s="23" t="s">
        <v>117</v>
      </c>
      <c r="BB1057" s="56" t="s">
        <v>240</v>
      </c>
      <c r="BC1057" s="47" t="s">
        <v>188</v>
      </c>
      <c r="BD1057" s="48" t="s">
        <v>178</v>
      </c>
      <c r="BE1057" s="49" t="s">
        <v>179</v>
      </c>
      <c r="BF1057" s="64"/>
      <c r="BG1057" s="131" t="s">
        <v>359</v>
      </c>
      <c r="BH1057" s="131" t="s">
        <v>307</v>
      </c>
      <c r="BK1057" s="131" t="s">
        <v>456</v>
      </c>
      <c r="BL1057" s="131" t="s">
        <v>457</v>
      </c>
      <c r="BM1057" s="167" t="s">
        <v>577</v>
      </c>
      <c r="BN1057" s="80"/>
      <c r="BO1057" s="109"/>
      <c r="BP1057" s="113"/>
    </row>
    <row r="1058" spans="52:68" ht="15.75">
      <c r="AZ1058" s="26" t="str">
        <f t="shared" si="1"/>
        <v>E067</v>
      </c>
      <c r="BA1058" s="23" t="s">
        <v>118</v>
      </c>
      <c r="BB1058" s="57" t="s">
        <v>213</v>
      </c>
      <c r="BC1058" s="47" t="s">
        <v>189</v>
      </c>
      <c r="BD1058" s="48" t="s">
        <v>178</v>
      </c>
      <c r="BE1058" s="49" t="s">
        <v>179</v>
      </c>
      <c r="BF1058" s="64"/>
      <c r="BG1058" s="131" t="s">
        <v>360</v>
      </c>
      <c r="BH1058" s="131" t="s">
        <v>308</v>
      </c>
      <c r="BK1058" s="131" t="s">
        <v>458</v>
      </c>
      <c r="BL1058" s="131" t="s">
        <v>459</v>
      </c>
      <c r="BM1058" s="167" t="s">
        <v>578</v>
      </c>
      <c r="BN1058" s="75"/>
      <c r="BO1058" s="106"/>
      <c r="BP1058" s="114"/>
    </row>
    <row r="1059" spans="52:68" ht="15.75">
      <c r="AZ1059" s="26" t="str">
        <f t="shared" si="1"/>
        <v>E071</v>
      </c>
      <c r="BA1059" s="23" t="s">
        <v>120</v>
      </c>
      <c r="BB1059" s="57" t="s">
        <v>214</v>
      </c>
      <c r="BC1059" s="47" t="s">
        <v>190</v>
      </c>
      <c r="BD1059" s="48" t="s">
        <v>178</v>
      </c>
      <c r="BE1059" s="49" t="s">
        <v>179</v>
      </c>
      <c r="BF1059" s="64"/>
      <c r="BG1059" s="131" t="s">
        <v>361</v>
      </c>
      <c r="BH1059" s="131" t="s">
        <v>309</v>
      </c>
      <c r="BK1059" s="131" t="s">
        <v>460</v>
      </c>
      <c r="BL1059" s="131" t="s">
        <v>461</v>
      </c>
      <c r="BM1059" s="167" t="s">
        <v>579</v>
      </c>
      <c r="BN1059" s="81"/>
      <c r="BO1059" s="106"/>
      <c r="BP1059" s="114"/>
    </row>
    <row r="1060" spans="52:68" ht="15.75">
      <c r="AZ1060" s="26" t="str">
        <f t="shared" si="1"/>
        <v>E072</v>
      </c>
      <c r="BA1060" s="23" t="s">
        <v>121</v>
      </c>
      <c r="BB1060" s="57" t="s">
        <v>215</v>
      </c>
      <c r="BC1060" s="47" t="s">
        <v>191</v>
      </c>
      <c r="BD1060" s="48" t="s">
        <v>178</v>
      </c>
      <c r="BE1060" s="49" t="s">
        <v>179</v>
      </c>
      <c r="BF1060" s="64"/>
      <c r="BG1060" s="131" t="s">
        <v>362</v>
      </c>
      <c r="BH1060" s="131" t="s">
        <v>310</v>
      </c>
      <c r="BK1060" s="131" t="s">
        <v>462</v>
      </c>
      <c r="BL1060" s="131" t="s">
        <v>463</v>
      </c>
      <c r="BM1060" s="167" t="s">
        <v>580</v>
      </c>
      <c r="BN1060" s="82"/>
      <c r="BO1060" s="108"/>
      <c r="BP1060" s="113"/>
    </row>
    <row r="1061" spans="52:68" ht="15.75">
      <c r="AZ1061" s="26" t="str">
        <f t="shared" si="1"/>
        <v>E073</v>
      </c>
      <c r="BA1061" s="23" t="s">
        <v>122</v>
      </c>
      <c r="BB1061" s="57" t="s">
        <v>216</v>
      </c>
      <c r="BC1061" s="47" t="s">
        <v>192</v>
      </c>
      <c r="BD1061" s="48" t="s">
        <v>178</v>
      </c>
      <c r="BE1061" s="49" t="s">
        <v>179</v>
      </c>
      <c r="BF1061" s="64"/>
      <c r="BG1061" s="131" t="s">
        <v>363</v>
      </c>
      <c r="BH1061" s="131" t="s">
        <v>311</v>
      </c>
      <c r="BK1061" s="131" t="s">
        <v>464</v>
      </c>
      <c r="BL1061" s="131" t="s">
        <v>465</v>
      </c>
      <c r="BM1061" s="167" t="s">
        <v>581</v>
      </c>
      <c r="BN1061" s="81"/>
      <c r="BO1061" s="108"/>
      <c r="BP1061" s="113"/>
    </row>
    <row r="1062" spans="52:68" ht="15.75">
      <c r="AZ1062" s="26" t="str">
        <f t="shared" si="1"/>
        <v>E082</v>
      </c>
      <c r="BA1062" s="29" t="s">
        <v>146</v>
      </c>
      <c r="BB1062" s="57" t="s">
        <v>217</v>
      </c>
      <c r="BC1062" s="47" t="s">
        <v>193</v>
      </c>
      <c r="BD1062" s="48" t="s">
        <v>178</v>
      </c>
      <c r="BE1062" s="49" t="s">
        <v>179</v>
      </c>
      <c r="BF1062" s="64"/>
      <c r="BG1062" s="131" t="s">
        <v>364</v>
      </c>
      <c r="BH1062" s="131" t="s">
        <v>312</v>
      </c>
      <c r="BK1062" s="131" t="s">
        <v>466</v>
      </c>
      <c r="BL1062" s="131" t="s">
        <v>467</v>
      </c>
      <c r="BM1062" s="167" t="s">
        <v>582</v>
      </c>
      <c r="BN1062" s="77"/>
      <c r="BO1062" s="108"/>
      <c r="BP1062" s="115"/>
    </row>
    <row r="1063" spans="52:68" ht="15.75">
      <c r="AZ1063" s="26" t="str">
        <f t="shared" si="1"/>
        <v>E083</v>
      </c>
      <c r="BA1063" s="24" t="s">
        <v>126</v>
      </c>
      <c r="BB1063" s="57" t="s">
        <v>218</v>
      </c>
      <c r="BC1063" s="47" t="s">
        <v>194</v>
      </c>
      <c r="BD1063" s="48" t="s">
        <v>178</v>
      </c>
      <c r="BE1063" s="49" t="s">
        <v>179</v>
      </c>
      <c r="BF1063" s="64"/>
      <c r="BG1063" s="131" t="s">
        <v>365</v>
      </c>
      <c r="BH1063" s="131" t="s">
        <v>313</v>
      </c>
      <c r="BK1063" s="131" t="s">
        <v>468</v>
      </c>
      <c r="BL1063" s="131" t="s">
        <v>469</v>
      </c>
      <c r="BM1063" s="167" t="s">
        <v>583</v>
      </c>
      <c r="BN1063" s="77"/>
      <c r="BO1063" s="108"/>
      <c r="BP1063" s="115"/>
    </row>
    <row r="1064" spans="52:68" ht="30">
      <c r="AZ1064" s="26" t="str">
        <f t="shared" si="1"/>
        <v>E085</v>
      </c>
      <c r="BA1064" s="24" t="s">
        <v>830</v>
      </c>
      <c r="BB1064" s="57" t="s">
        <v>219</v>
      </c>
      <c r="BC1064" s="47" t="s">
        <v>195</v>
      </c>
      <c r="BD1064" s="48" t="s">
        <v>178</v>
      </c>
      <c r="BE1064" s="49" t="s">
        <v>179</v>
      </c>
      <c r="BF1064" s="64"/>
      <c r="BG1064" s="131" t="s">
        <v>366</v>
      </c>
      <c r="BH1064" s="131" t="s">
        <v>314</v>
      </c>
      <c r="BK1064" s="131" t="s">
        <v>470</v>
      </c>
      <c r="BL1064" s="131" t="s">
        <v>471</v>
      </c>
      <c r="BM1064" s="167" t="s">
        <v>584</v>
      </c>
      <c r="BN1064" s="77"/>
      <c r="BO1064" s="108"/>
      <c r="BP1064" s="111"/>
    </row>
    <row r="1065" spans="52:68" ht="15.75">
      <c r="AZ1065" s="26" t="str">
        <f t="shared" si="1"/>
        <v>E091</v>
      </c>
      <c r="BA1065" s="24" t="s">
        <v>110</v>
      </c>
      <c r="BB1065" s="57" t="s">
        <v>220</v>
      </c>
      <c r="BC1065" s="47" t="s">
        <v>196</v>
      </c>
      <c r="BD1065" s="48" t="s">
        <v>178</v>
      </c>
      <c r="BE1065" s="49" t="s">
        <v>179</v>
      </c>
      <c r="BF1065" s="64"/>
      <c r="BG1065" s="131" t="s">
        <v>367</v>
      </c>
      <c r="BH1065" s="131" t="s">
        <v>315</v>
      </c>
      <c r="BK1065" s="131" t="s">
        <v>329</v>
      </c>
      <c r="BL1065" s="131" t="s">
        <v>472</v>
      </c>
      <c r="BM1065" s="167" t="s">
        <v>585</v>
      </c>
      <c r="BN1065" s="78"/>
      <c r="BO1065" s="108"/>
      <c r="BP1065" s="111"/>
    </row>
    <row r="1066" spans="52:68" ht="15.75">
      <c r="AZ1066" s="26" t="str">
        <f t="shared" si="1"/>
        <v>E092</v>
      </c>
      <c r="BA1066" s="24" t="s">
        <v>130</v>
      </c>
      <c r="BB1066" s="57" t="s">
        <v>221</v>
      </c>
      <c r="BC1066" s="47" t="s">
        <v>197</v>
      </c>
      <c r="BD1066" s="48" t="s">
        <v>178</v>
      </c>
      <c r="BE1066" s="49" t="s">
        <v>179</v>
      </c>
      <c r="BF1066" s="64"/>
      <c r="BG1066" s="131" t="s">
        <v>368</v>
      </c>
      <c r="BH1066" s="131" t="s">
        <v>316</v>
      </c>
      <c r="BL1066" s="131" t="s">
        <v>473</v>
      </c>
      <c r="BM1066" s="167" t="s">
        <v>586</v>
      </c>
      <c r="BN1066" s="77"/>
      <c r="BO1066" s="106"/>
      <c r="BP1066" s="116"/>
    </row>
    <row r="1067" spans="52:68" ht="15.75">
      <c r="AZ1067" s="26" t="str">
        <f t="shared" si="1"/>
        <v>E101</v>
      </c>
      <c r="BA1067" s="29" t="s">
        <v>147</v>
      </c>
      <c r="BB1067" s="57" t="s">
        <v>222</v>
      </c>
      <c r="BC1067" s="47" t="s">
        <v>198</v>
      </c>
      <c r="BD1067" s="48" t="s">
        <v>178</v>
      </c>
      <c r="BE1067" s="49" t="s">
        <v>179</v>
      </c>
      <c r="BF1067" s="64"/>
      <c r="BG1067" s="131" t="s">
        <v>369</v>
      </c>
      <c r="BH1067" s="131" t="s">
        <v>317</v>
      </c>
      <c r="BL1067" s="131" t="s">
        <v>474</v>
      </c>
      <c r="BM1067" s="167" t="s">
        <v>587</v>
      </c>
      <c r="BN1067" s="77"/>
      <c r="BO1067" s="106"/>
      <c r="BP1067" s="116"/>
    </row>
    <row r="1068" spans="52:68" ht="15.75">
      <c r="AZ1068" s="26" t="str">
        <f t="shared" si="1"/>
        <v>E102</v>
      </c>
      <c r="BA1068" s="29" t="s">
        <v>148</v>
      </c>
      <c r="BB1068" s="57" t="s">
        <v>223</v>
      </c>
      <c r="BC1068" s="47" t="s">
        <v>199</v>
      </c>
      <c r="BD1068" s="48" t="s">
        <v>178</v>
      </c>
      <c r="BE1068" s="49" t="s">
        <v>179</v>
      </c>
      <c r="BF1068" s="64"/>
      <c r="BG1068" s="131" t="s">
        <v>370</v>
      </c>
      <c r="BH1068" s="131" t="s">
        <v>318</v>
      </c>
      <c r="BL1068" s="131" t="s">
        <v>475</v>
      </c>
      <c r="BM1068" s="167" t="s">
        <v>588</v>
      </c>
      <c r="BN1068" s="75"/>
      <c r="BO1068" s="106"/>
      <c r="BP1068" s="116"/>
    </row>
    <row r="1069" spans="52:68" ht="15.75">
      <c r="AZ1069" s="26" t="str">
        <f t="shared" si="1"/>
        <v>E103</v>
      </c>
      <c r="BA1069" s="25" t="s">
        <v>135</v>
      </c>
      <c r="BB1069" s="57" t="s">
        <v>224</v>
      </c>
      <c r="BC1069" s="47" t="s">
        <v>200</v>
      </c>
      <c r="BD1069" s="48" t="s">
        <v>178</v>
      </c>
      <c r="BE1069" s="49" t="s">
        <v>179</v>
      </c>
      <c r="BF1069" s="64"/>
      <c r="BG1069" s="66" t="s">
        <v>371</v>
      </c>
      <c r="BH1069" s="131" t="s">
        <v>319</v>
      </c>
      <c r="BL1069" s="131" t="s">
        <v>476</v>
      </c>
      <c r="BM1069" s="167" t="s">
        <v>589</v>
      </c>
      <c r="BN1069" s="76"/>
      <c r="BO1069" s="106"/>
      <c r="BP1069" s="109"/>
    </row>
    <row r="1070" spans="52:68" ht="15.75">
      <c r="AZ1070" s="26" t="str">
        <f t="shared" si="1"/>
        <v>E104</v>
      </c>
      <c r="BA1070" s="28" t="s">
        <v>149</v>
      </c>
      <c r="BB1070" s="57" t="s">
        <v>225</v>
      </c>
      <c r="BC1070" s="47" t="s">
        <v>201</v>
      </c>
      <c r="BD1070" s="48" t="s">
        <v>178</v>
      </c>
      <c r="BE1070" s="49" t="s">
        <v>179</v>
      </c>
      <c r="BF1070" s="64"/>
      <c r="BG1070" s="131" t="s">
        <v>372</v>
      </c>
      <c r="BH1070" s="131" t="s">
        <v>320</v>
      </c>
      <c r="BL1070" s="131" t="s">
        <v>477</v>
      </c>
      <c r="BM1070" s="167" t="s">
        <v>589</v>
      </c>
      <c r="BN1070" s="79"/>
      <c r="BO1070" s="106"/>
      <c r="BP1070" s="109"/>
    </row>
    <row r="1071" spans="52:68" ht="15.75">
      <c r="AZ1071" s="26" t="str">
        <f t="shared" si="1"/>
        <v>E105</v>
      </c>
      <c r="BA1071" s="25" t="s">
        <v>134</v>
      </c>
      <c r="BB1071" s="57" t="s">
        <v>226</v>
      </c>
      <c r="BC1071" s="47" t="s">
        <v>202</v>
      </c>
      <c r="BD1071" s="48" t="s">
        <v>178</v>
      </c>
      <c r="BE1071" s="49" t="s">
        <v>179</v>
      </c>
      <c r="BF1071" s="64"/>
      <c r="BG1071" s="131" t="s">
        <v>373</v>
      </c>
      <c r="BH1071" s="131" t="s">
        <v>321</v>
      </c>
      <c r="BL1071" s="131" t="s">
        <v>478</v>
      </c>
      <c r="BM1071" s="167" t="s">
        <v>590</v>
      </c>
      <c r="BN1071" s="77"/>
      <c r="BO1071" s="108"/>
      <c r="BP1071" s="114"/>
    </row>
    <row r="1072" spans="52:68" ht="30">
      <c r="AZ1072" s="26" t="str">
        <f t="shared" si="1"/>
        <v>E112</v>
      </c>
      <c r="BA1072" s="22" t="s">
        <v>102</v>
      </c>
      <c r="BB1072" s="57" t="s">
        <v>227</v>
      </c>
      <c r="BC1072" s="47" t="s">
        <v>203</v>
      </c>
      <c r="BD1072" s="51" t="s">
        <v>204</v>
      </c>
      <c r="BE1072" s="167"/>
      <c r="BF1072" s="132"/>
      <c r="BG1072" s="131" t="s">
        <v>374</v>
      </c>
      <c r="BH1072" s="131" t="s">
        <v>322</v>
      </c>
      <c r="BL1072" s="131" t="s">
        <v>479</v>
      </c>
      <c r="BM1072" s="167" t="s">
        <v>591</v>
      </c>
      <c r="BN1072" s="77"/>
      <c r="BO1072" s="108"/>
      <c r="BP1072" s="114"/>
    </row>
    <row r="1073" spans="52:68" ht="30">
      <c r="AZ1073" s="26" t="str">
        <f t="shared" si="1"/>
        <v>E122</v>
      </c>
      <c r="BA1073" s="30" t="s">
        <v>140</v>
      </c>
      <c r="BB1073" s="57" t="s">
        <v>228</v>
      </c>
      <c r="BC1073" s="47" t="s">
        <v>205</v>
      </c>
      <c r="BD1073" s="52" t="s">
        <v>206</v>
      </c>
      <c r="BE1073" s="167"/>
      <c r="BF1073" s="132"/>
      <c r="BG1073" s="131" t="s">
        <v>375</v>
      </c>
      <c r="BH1073" s="131" t="s">
        <v>323</v>
      </c>
      <c r="BL1073" s="131" t="s">
        <v>480</v>
      </c>
      <c r="BM1073" s="167" t="s">
        <v>592</v>
      </c>
      <c r="BN1073" s="83"/>
      <c r="BO1073" s="108"/>
      <c r="BP1073" s="111"/>
    </row>
    <row r="1074" spans="52:68">
      <c r="AZ1074" s="26" t="str">
        <f t="shared" si="1"/>
        <v>E124</v>
      </c>
      <c r="BA1074" s="30" t="s">
        <v>144</v>
      </c>
      <c r="BB1074" s="57" t="s">
        <v>229</v>
      </c>
      <c r="BC1074" s="47" t="s">
        <v>207</v>
      </c>
      <c r="BD1074" s="51" t="s">
        <v>208</v>
      </c>
      <c r="BE1074" s="167"/>
      <c r="BF1074" s="132"/>
      <c r="BG1074" s="131" t="s">
        <v>376</v>
      </c>
      <c r="BH1074" s="131" t="s">
        <v>324</v>
      </c>
      <c r="BL1074" s="131" t="s">
        <v>481</v>
      </c>
      <c r="BM1074" s="167" t="s">
        <v>593</v>
      </c>
      <c r="BN1074" s="83"/>
      <c r="BO1074" s="108"/>
      <c r="BP1074" s="111"/>
    </row>
    <row r="1075" spans="52:68" ht="15.75">
      <c r="AZ1075" s="26" t="str">
        <f t="shared" si="1"/>
        <v>F081</v>
      </c>
      <c r="BA1075" s="31" t="s">
        <v>124</v>
      </c>
      <c r="BB1075" s="57" t="s">
        <v>230</v>
      </c>
      <c r="BC1075" s="47" t="s">
        <v>209</v>
      </c>
      <c r="BD1075" s="48" t="s">
        <v>210</v>
      </c>
      <c r="BE1075" s="167"/>
      <c r="BF1075" s="132"/>
      <c r="BG1075" s="131" t="s">
        <v>377</v>
      </c>
      <c r="BH1075" s="131" t="s">
        <v>325</v>
      </c>
      <c r="BL1075" s="131" t="s">
        <v>482</v>
      </c>
      <c r="BM1075" s="167" t="s">
        <v>594</v>
      </c>
      <c r="BN1075" s="77"/>
      <c r="BO1075" s="108"/>
      <c r="BP1075" s="110"/>
    </row>
    <row r="1076" spans="52:68">
      <c r="AZ1076" s="26" t="str">
        <f t="shared" si="1"/>
        <v>F084</v>
      </c>
      <c r="BA1076" s="31" t="s">
        <v>150</v>
      </c>
      <c r="BB1076" s="57" t="s">
        <v>231</v>
      </c>
      <c r="BC1076" s="54" t="s">
        <v>211</v>
      </c>
      <c r="BD1076" s="41" t="s">
        <v>212</v>
      </c>
      <c r="BE1076" s="167"/>
      <c r="BF1076" s="132"/>
      <c r="BG1076" s="131" t="s">
        <v>378</v>
      </c>
      <c r="BH1076" s="131" t="s">
        <v>326</v>
      </c>
      <c r="BL1076" s="131" t="s">
        <v>483</v>
      </c>
      <c r="BM1076" s="167" t="s">
        <v>595</v>
      </c>
      <c r="BN1076" s="83"/>
      <c r="BO1076" s="108"/>
      <c r="BP1076" s="115"/>
    </row>
    <row r="1077" spans="52:68">
      <c r="AZ1077" s="26" t="str">
        <f t="shared" si="1"/>
        <v>G055</v>
      </c>
      <c r="BA1077" s="32" t="s">
        <v>109</v>
      </c>
      <c r="BG1077" s="131" t="s">
        <v>379</v>
      </c>
      <c r="BH1077" s="131" t="s">
        <v>327</v>
      </c>
      <c r="BL1077" s="131" t="s">
        <v>484</v>
      </c>
      <c r="BM1077" s="167" t="s">
        <v>596</v>
      </c>
      <c r="BN1077" s="83"/>
      <c r="BO1077" s="108"/>
      <c r="BP1077" s="115"/>
    </row>
    <row r="1078" spans="52:68" ht="30">
      <c r="AZ1078" s="26" t="str">
        <f t="shared" si="1"/>
        <v>K052</v>
      </c>
      <c r="BA1078" s="33" t="s">
        <v>108</v>
      </c>
      <c r="BG1078" s="131" t="s">
        <v>380</v>
      </c>
      <c r="BH1078" s="131" t="s">
        <v>328</v>
      </c>
      <c r="BL1078" s="131" t="s">
        <v>485</v>
      </c>
      <c r="BM1078" s="167" t="s">
        <v>597</v>
      </c>
      <c r="BN1078" s="84"/>
      <c r="BO1078" s="108"/>
      <c r="BP1078" s="107"/>
    </row>
    <row r="1079" spans="52:68">
      <c r="AZ1079" s="26" t="s">
        <v>859</v>
      </c>
      <c r="BA1079" s="33" t="s">
        <v>858</v>
      </c>
      <c r="BG1079" s="131" t="s">
        <v>381</v>
      </c>
      <c r="BH1079" s="131" t="s">
        <v>329</v>
      </c>
      <c r="BL1079" s="131" t="s">
        <v>486</v>
      </c>
      <c r="BM1079" s="167" t="s">
        <v>597</v>
      </c>
      <c r="BN1079" s="83"/>
      <c r="BO1079" s="108"/>
      <c r="BP1079" s="107"/>
    </row>
    <row r="1080" spans="52:68">
      <c r="AZ1080" s="26" t="str">
        <f t="shared" ref="AZ1080:AZ1105" si="2">MID(BA1080,1,4)</f>
        <v>N014</v>
      </c>
      <c r="BA1080" s="34" t="s">
        <v>100</v>
      </c>
      <c r="BG1080" s="131" t="s">
        <v>382</v>
      </c>
      <c r="BL1080" s="131" t="s">
        <v>487</v>
      </c>
      <c r="BM1080" s="167" t="s">
        <v>598</v>
      </c>
      <c r="BN1080" s="78"/>
      <c r="BO1080" s="117"/>
      <c r="BP1080" s="109"/>
    </row>
    <row r="1081" spans="52:68">
      <c r="AZ1081" s="26" t="str">
        <f t="shared" si="2"/>
        <v>O121</v>
      </c>
      <c r="BA1081" s="30" t="s">
        <v>137</v>
      </c>
      <c r="BG1081" s="131" t="s">
        <v>383</v>
      </c>
      <c r="BL1081" s="131" t="s">
        <v>488</v>
      </c>
      <c r="BM1081" s="167" t="s">
        <v>599</v>
      </c>
      <c r="BN1081" s="73"/>
      <c r="BO1081" s="117"/>
      <c r="BP1081" s="109"/>
    </row>
    <row r="1082" spans="52:68">
      <c r="AZ1082" s="26" t="str">
        <f t="shared" si="2"/>
        <v>P106</v>
      </c>
      <c r="BA1082" s="35" t="s">
        <v>133</v>
      </c>
      <c r="BG1082" s="131" t="s">
        <v>384</v>
      </c>
      <c r="BL1082" s="131" t="s">
        <v>489</v>
      </c>
      <c r="BM1082" s="167" t="s">
        <v>600</v>
      </c>
      <c r="BN1082" s="73"/>
      <c r="BO1082" s="118"/>
      <c r="BP1082" s="105"/>
    </row>
    <row r="1083" spans="52:68">
      <c r="AZ1083" s="26" t="str">
        <f t="shared" si="2"/>
        <v>P111</v>
      </c>
      <c r="BA1083" s="30" t="s">
        <v>101</v>
      </c>
      <c r="BG1083" s="131" t="s">
        <v>385</v>
      </c>
      <c r="BL1083" s="131" t="s">
        <v>490</v>
      </c>
      <c r="BM1083" s="167" t="s">
        <v>601</v>
      </c>
      <c r="BN1083" s="77"/>
      <c r="BO1083" s="108"/>
      <c r="BP1083" s="114"/>
    </row>
    <row r="1084" spans="52:68">
      <c r="AZ1084" s="26" t="str">
        <f t="shared" si="2"/>
        <v>P123</v>
      </c>
      <c r="BA1084" s="36" t="s">
        <v>141</v>
      </c>
      <c r="BG1084" s="131" t="s">
        <v>386</v>
      </c>
      <c r="BL1084" s="131" t="s">
        <v>491</v>
      </c>
      <c r="BM1084" s="167" t="s">
        <v>602</v>
      </c>
      <c r="BN1084" s="73"/>
      <c r="BO1084" s="106"/>
      <c r="BP1084" s="114"/>
    </row>
    <row r="1085" spans="52:68">
      <c r="AZ1085" s="26" t="str">
        <f t="shared" si="2"/>
        <v>PA01</v>
      </c>
      <c r="BA1085" s="30" t="s">
        <v>145</v>
      </c>
      <c r="BG1085" s="131" t="s">
        <v>387</v>
      </c>
      <c r="BL1085" s="131" t="s">
        <v>492</v>
      </c>
      <c r="BM1085" s="167" t="s">
        <v>603</v>
      </c>
      <c r="BN1085" s="73"/>
      <c r="BO1085" s="106"/>
      <c r="BP1085" s="114"/>
    </row>
    <row r="1086" spans="52:68">
      <c r="AZ1086" s="26" t="str">
        <f t="shared" si="2"/>
        <v>PA02</v>
      </c>
      <c r="BA1086" s="34" t="s">
        <v>99</v>
      </c>
      <c r="BG1086" s="131" t="s">
        <v>388</v>
      </c>
      <c r="BL1086" s="131" t="s">
        <v>493</v>
      </c>
      <c r="BM1086" s="167" t="s">
        <v>604</v>
      </c>
      <c r="BN1086" s="85"/>
      <c r="BO1086" s="106"/>
      <c r="BP1086" s="114"/>
    </row>
    <row r="1087" spans="52:68">
      <c r="AZ1087" s="26" t="str">
        <f t="shared" si="2"/>
        <v>PA03</v>
      </c>
      <c r="BA1087" s="36" t="s">
        <v>142</v>
      </c>
      <c r="BG1087" s="131" t="s">
        <v>389</v>
      </c>
      <c r="BL1087" s="131" t="s">
        <v>494</v>
      </c>
      <c r="BM1087" s="167" t="s">
        <v>605</v>
      </c>
      <c r="BN1087" s="73"/>
      <c r="BO1087" s="106"/>
      <c r="BP1087" s="114"/>
    </row>
    <row r="1088" spans="52:68">
      <c r="AZ1088" s="26" t="str">
        <f t="shared" si="2"/>
        <v>PA04</v>
      </c>
      <c r="BA1088" s="31" t="s">
        <v>129</v>
      </c>
      <c r="BG1088" s="131" t="s">
        <v>390</v>
      </c>
      <c r="BL1088" s="131" t="s">
        <v>495</v>
      </c>
      <c r="BM1088" s="167" t="s">
        <v>606</v>
      </c>
      <c r="BN1088" s="86"/>
      <c r="BO1088" s="108"/>
      <c r="BP1088" s="113"/>
    </row>
    <row r="1089" spans="52:68">
      <c r="AZ1089" s="26" t="str">
        <f t="shared" si="2"/>
        <v>PA05</v>
      </c>
      <c r="BA1089" s="31" t="s">
        <v>127</v>
      </c>
      <c r="BG1089" s="131" t="s">
        <v>391</v>
      </c>
      <c r="BL1089" s="131" t="s">
        <v>496</v>
      </c>
      <c r="BM1089" s="167" t="s">
        <v>607</v>
      </c>
      <c r="BN1089" s="78"/>
      <c r="BO1089" s="108"/>
      <c r="BP1089" s="114"/>
    </row>
    <row r="1090" spans="52:68">
      <c r="AZ1090" s="26" t="str">
        <f t="shared" si="2"/>
        <v>PA06</v>
      </c>
      <c r="BA1090" s="31" t="s">
        <v>128</v>
      </c>
      <c r="BG1090" s="131" t="s">
        <v>392</v>
      </c>
      <c r="BL1090" s="131" t="s">
        <v>497</v>
      </c>
      <c r="BM1090" s="167" t="s">
        <v>608</v>
      </c>
      <c r="BN1090" s="75"/>
      <c r="BO1090" s="108"/>
      <c r="BP1090" s="115"/>
    </row>
    <row r="1091" spans="52:68">
      <c r="AZ1091" s="26" t="str">
        <f t="shared" si="2"/>
        <v>PA07</v>
      </c>
      <c r="BA1091" s="33" t="s">
        <v>111</v>
      </c>
      <c r="BG1091" s="131" t="s">
        <v>393</v>
      </c>
      <c r="BL1091" s="131" t="s">
        <v>498</v>
      </c>
      <c r="BM1091" s="167" t="s">
        <v>609</v>
      </c>
      <c r="BN1091" s="75"/>
      <c r="BO1091" s="108"/>
      <c r="BP1091" s="115"/>
    </row>
    <row r="1092" spans="52:68">
      <c r="AZ1092" s="26" t="str">
        <f t="shared" si="2"/>
        <v>PA08</v>
      </c>
      <c r="BA1092" s="33" t="s">
        <v>119</v>
      </c>
      <c r="BG1092" s="131" t="s">
        <v>394</v>
      </c>
      <c r="BL1092" s="131" t="s">
        <v>499</v>
      </c>
      <c r="BM1092" s="167" t="s">
        <v>610</v>
      </c>
      <c r="BN1092" s="75"/>
      <c r="BO1092" s="108"/>
      <c r="BP1092" s="113"/>
    </row>
    <row r="1093" spans="52:68">
      <c r="AZ1093" s="26" t="str">
        <f t="shared" si="2"/>
        <v>MA10</v>
      </c>
      <c r="BA1093" s="36" t="s">
        <v>143</v>
      </c>
      <c r="BG1093" s="131" t="s">
        <v>395</v>
      </c>
      <c r="BL1093" s="131" t="s">
        <v>500</v>
      </c>
      <c r="BM1093" s="167" t="s">
        <v>611</v>
      </c>
      <c r="BN1093" s="73"/>
      <c r="BO1093" s="108"/>
      <c r="BP1093" s="113"/>
    </row>
    <row r="1094" spans="52:68">
      <c r="AZ1094" s="26" t="str">
        <f t="shared" si="2"/>
        <v>OA11</v>
      </c>
      <c r="BA1094" s="30" t="s">
        <v>138</v>
      </c>
      <c r="BM1094" s="167" t="s">
        <v>612</v>
      </c>
      <c r="BN1094" s="75"/>
      <c r="BO1094" s="108"/>
      <c r="BP1094" s="113"/>
    </row>
    <row r="1095" spans="52:68">
      <c r="AZ1095" s="26" t="str">
        <f t="shared" si="2"/>
        <v>PA09</v>
      </c>
      <c r="BA1095" s="34" t="s">
        <v>105</v>
      </c>
      <c r="BG1095" s="131" t="s">
        <v>396</v>
      </c>
      <c r="BL1095" s="131" t="s">
        <v>501</v>
      </c>
      <c r="BM1095" s="167" t="s">
        <v>613</v>
      </c>
      <c r="BN1095" s="84"/>
      <c r="BO1095" s="108"/>
      <c r="BP1095" s="114"/>
    </row>
    <row r="1096" spans="52:68">
      <c r="AZ1096" s="26" t="str">
        <f t="shared" si="2"/>
        <v>PA14</v>
      </c>
      <c r="BA1096" s="30" t="s">
        <v>103</v>
      </c>
      <c r="BG1096" s="131" t="s">
        <v>397</v>
      </c>
      <c r="BL1096" s="131" t="s">
        <v>502</v>
      </c>
      <c r="BM1096" s="167" t="s">
        <v>614</v>
      </c>
      <c r="BN1096" s="84"/>
      <c r="BO1096" s="108"/>
      <c r="BP1096" s="113"/>
    </row>
    <row r="1097" spans="52:68">
      <c r="AZ1097" s="26" t="str">
        <f t="shared" si="2"/>
        <v>PA15</v>
      </c>
      <c r="BA1097" s="36" t="s">
        <v>139</v>
      </c>
      <c r="BG1097" s="131" t="s">
        <v>398</v>
      </c>
      <c r="BL1097" s="131" t="s">
        <v>503</v>
      </c>
      <c r="BM1097" s="167" t="s">
        <v>615</v>
      </c>
      <c r="BN1097" s="84"/>
      <c r="BO1097" s="108"/>
      <c r="BP1097" s="113"/>
    </row>
    <row r="1098" spans="52:68">
      <c r="AZ1098" s="26" t="str">
        <f t="shared" si="2"/>
        <v>PA16</v>
      </c>
      <c r="BA1098" s="31" t="s">
        <v>125</v>
      </c>
      <c r="BG1098" s="131" t="s">
        <v>399</v>
      </c>
      <c r="BL1098" s="131" t="s">
        <v>504</v>
      </c>
      <c r="BM1098" s="167" t="s">
        <v>616</v>
      </c>
      <c r="BN1098" s="78"/>
      <c r="BO1098" s="108"/>
      <c r="BP1098" s="113"/>
    </row>
    <row r="1099" spans="52:68">
      <c r="AZ1099" s="26" t="str">
        <f t="shared" si="2"/>
        <v>PA17</v>
      </c>
      <c r="BA1099" s="33" t="s">
        <v>107</v>
      </c>
      <c r="BG1099" s="131" t="s">
        <v>400</v>
      </c>
      <c r="BL1099" s="131" t="s">
        <v>505</v>
      </c>
      <c r="BM1099" s="167" t="s">
        <v>617</v>
      </c>
      <c r="BN1099" s="84"/>
      <c r="BO1099" s="108"/>
      <c r="BP1099" s="113"/>
    </row>
    <row r="1100" spans="52:68">
      <c r="AZ1100" s="26" t="str">
        <f t="shared" si="2"/>
        <v>PA18</v>
      </c>
      <c r="BA1100" s="31" t="s">
        <v>131</v>
      </c>
      <c r="BG1100" s="131" t="s">
        <v>401</v>
      </c>
      <c r="BL1100" s="131" t="s">
        <v>506</v>
      </c>
      <c r="BM1100" s="167" t="s">
        <v>618</v>
      </c>
      <c r="BN1100" s="84"/>
      <c r="BO1100" s="108"/>
      <c r="BP1100" s="112"/>
    </row>
    <row r="1101" spans="52:68">
      <c r="AZ1101" s="26" t="str">
        <f t="shared" si="2"/>
        <v>PA19</v>
      </c>
      <c r="BA1101" s="33" t="s">
        <v>123</v>
      </c>
      <c r="BG1101" s="131" t="s">
        <v>402</v>
      </c>
      <c r="BL1101" s="131" t="s">
        <v>507</v>
      </c>
      <c r="BM1101" s="167" t="s">
        <v>619</v>
      </c>
      <c r="BN1101" s="84"/>
      <c r="BO1101" s="108"/>
      <c r="BP1101" s="112"/>
    </row>
    <row r="1102" spans="52:68">
      <c r="AZ1102" s="26" t="str">
        <f t="shared" si="2"/>
        <v>PA21</v>
      </c>
      <c r="BA1102" s="35" t="s">
        <v>132</v>
      </c>
      <c r="BG1102" s="131" t="s">
        <v>403</v>
      </c>
      <c r="BL1102" s="131" t="s">
        <v>508</v>
      </c>
      <c r="BM1102" s="167" t="s">
        <v>620</v>
      </c>
      <c r="BN1102" s="83"/>
      <c r="BO1102" s="108"/>
      <c r="BP1102" s="114"/>
    </row>
    <row r="1103" spans="52:68">
      <c r="AZ1103" s="26" t="str">
        <f t="shared" si="2"/>
        <v>PA22</v>
      </c>
      <c r="BA1103" s="31" t="s">
        <v>151</v>
      </c>
      <c r="BG1103" s="131" t="s">
        <v>404</v>
      </c>
      <c r="BL1103" s="131" t="s">
        <v>509</v>
      </c>
      <c r="BM1103" s="167" t="s">
        <v>621</v>
      </c>
      <c r="BN1103" s="83"/>
      <c r="BO1103" s="108"/>
      <c r="BP1103" s="112"/>
    </row>
    <row r="1104" spans="52:68">
      <c r="AZ1104" s="26" t="str">
        <f t="shared" si="2"/>
        <v>PA23</v>
      </c>
      <c r="BA1104" s="35" t="s">
        <v>136</v>
      </c>
      <c r="BB1104" s="55" t="s">
        <v>241</v>
      </c>
      <c r="BC1104" s="40" t="s">
        <v>243</v>
      </c>
      <c r="BG1104" s="131" t="s">
        <v>405</v>
      </c>
      <c r="BL1104" s="131" t="s">
        <v>510</v>
      </c>
      <c r="BM1104" s="167" t="s">
        <v>622</v>
      </c>
      <c r="BN1104" s="84"/>
      <c r="BO1104" s="108"/>
      <c r="BP1104" s="112"/>
    </row>
    <row r="1105" spans="52:68">
      <c r="AZ1105" s="26" t="str">
        <f t="shared" si="2"/>
        <v>PA25</v>
      </c>
      <c r="BA1105" s="167" t="s">
        <v>811</v>
      </c>
      <c r="BB1105" s="165" t="s">
        <v>232</v>
      </c>
      <c r="BC1105" s="166" t="s">
        <v>262</v>
      </c>
      <c r="BG1105" s="131" t="s">
        <v>406</v>
      </c>
      <c r="BL1105" s="131" t="s">
        <v>511</v>
      </c>
      <c r="BM1105" s="167" t="s">
        <v>623</v>
      </c>
      <c r="BN1105" s="84"/>
      <c r="BO1105" s="108"/>
      <c r="BP1105" s="112"/>
    </row>
    <row r="1106" spans="52:68">
      <c r="BB1106" s="165" t="s">
        <v>233</v>
      </c>
      <c r="BC1106" s="166" t="s">
        <v>271</v>
      </c>
      <c r="BL1106" s="131" t="s">
        <v>512</v>
      </c>
      <c r="BM1106" s="167" t="s">
        <v>624</v>
      </c>
      <c r="BN1106" s="78"/>
      <c r="BO1106" s="108"/>
      <c r="BP1106" s="112"/>
    </row>
    <row r="1107" spans="52:68">
      <c r="BB1107" s="165" t="s">
        <v>234</v>
      </c>
      <c r="BC1107" s="168" t="s">
        <v>272</v>
      </c>
      <c r="BM1107" s="167" t="s">
        <v>625</v>
      </c>
      <c r="BN1107" s="84"/>
      <c r="BO1107" s="108"/>
      <c r="BP1107" s="107"/>
    </row>
    <row r="1108" spans="52:68">
      <c r="BB1108" s="165" t="s">
        <v>235</v>
      </c>
      <c r="BC1108" s="47" t="s">
        <v>270</v>
      </c>
      <c r="BL1108" s="131" t="s">
        <v>513</v>
      </c>
      <c r="BM1108" s="167" t="s">
        <v>626</v>
      </c>
      <c r="BN1108" s="75"/>
      <c r="BO1108" s="108"/>
      <c r="BP1108" s="107"/>
    </row>
    <row r="1109" spans="52:68">
      <c r="BB1109" s="165" t="s">
        <v>236</v>
      </c>
      <c r="BC1109" s="47" t="s">
        <v>181</v>
      </c>
      <c r="BL1109" s="131" t="s">
        <v>514</v>
      </c>
      <c r="BM1109" s="167" t="s">
        <v>627</v>
      </c>
      <c r="BN1109" s="84"/>
      <c r="BO1109" s="108"/>
      <c r="BP1109" s="114"/>
    </row>
    <row r="1110" spans="52:68">
      <c r="BB1110" s="165" t="s">
        <v>237</v>
      </c>
      <c r="BC1110" s="47" t="s">
        <v>183</v>
      </c>
      <c r="BL1110" s="131" t="s">
        <v>515</v>
      </c>
      <c r="BM1110" s="167" t="s">
        <v>628</v>
      </c>
      <c r="BN1110" s="78"/>
      <c r="BO1110" s="108"/>
      <c r="BP1110" s="114"/>
    </row>
    <row r="1111" spans="52:68">
      <c r="BB1111" s="165" t="s">
        <v>238</v>
      </c>
      <c r="BC1111" s="47" t="s">
        <v>72</v>
      </c>
      <c r="BL1111" s="131" t="s">
        <v>516</v>
      </c>
      <c r="BM1111" s="167" t="s">
        <v>629</v>
      </c>
      <c r="BN1111" s="75"/>
      <c r="BO1111" s="108"/>
      <c r="BP1111" s="114"/>
    </row>
    <row r="1112" spans="52:68">
      <c r="BB1112" s="165" t="s">
        <v>239</v>
      </c>
      <c r="BC1112" s="47" t="s">
        <v>186</v>
      </c>
      <c r="BL1112" s="131" t="s">
        <v>517</v>
      </c>
      <c r="BM1112" s="167" t="s">
        <v>630</v>
      </c>
      <c r="BN1112" s="75"/>
      <c r="BO1112" s="108"/>
      <c r="BP1112" s="114"/>
    </row>
    <row r="1113" spans="52:68">
      <c r="BB1113" s="165" t="s">
        <v>240</v>
      </c>
      <c r="BC1113" s="47" t="s">
        <v>269</v>
      </c>
      <c r="BL1113" s="131" t="s">
        <v>518</v>
      </c>
      <c r="BM1113" s="167" t="s">
        <v>631</v>
      </c>
      <c r="BN1113" s="81"/>
      <c r="BO1113" s="108"/>
      <c r="BP1113" s="107"/>
    </row>
    <row r="1114" spans="52:68">
      <c r="BB1114" s="50" t="s">
        <v>213</v>
      </c>
      <c r="BC1114" s="47" t="s">
        <v>189</v>
      </c>
      <c r="BL1114" s="131" t="s">
        <v>519</v>
      </c>
      <c r="BM1114" s="167" t="s">
        <v>632</v>
      </c>
      <c r="BN1114" s="75"/>
      <c r="BO1114" s="108"/>
      <c r="BP1114" s="113"/>
    </row>
    <row r="1115" spans="52:68">
      <c r="BB1115" s="50" t="s">
        <v>214</v>
      </c>
      <c r="BC1115" s="47" t="s">
        <v>190</v>
      </c>
      <c r="BL1115" s="131" t="s">
        <v>520</v>
      </c>
      <c r="BM1115" s="167" t="s">
        <v>633</v>
      </c>
      <c r="BN1115" s="75"/>
      <c r="BO1115" s="108"/>
      <c r="BP1115" s="113"/>
    </row>
    <row r="1116" spans="52:68">
      <c r="BB1116" s="50" t="s">
        <v>215</v>
      </c>
      <c r="BC1116" s="47" t="s">
        <v>273</v>
      </c>
      <c r="BL1116" s="131" t="s">
        <v>521</v>
      </c>
      <c r="BM1116" s="167" t="s">
        <v>634</v>
      </c>
      <c r="BN1116" s="75"/>
      <c r="BO1116" s="108"/>
      <c r="BP1116" s="113"/>
    </row>
    <row r="1117" spans="52:68">
      <c r="BB1117" s="50" t="s">
        <v>216</v>
      </c>
      <c r="BC1117" s="47" t="s">
        <v>192</v>
      </c>
      <c r="BL1117" s="131" t="s">
        <v>522</v>
      </c>
      <c r="BM1117" s="167" t="s">
        <v>634</v>
      </c>
      <c r="BN1117" s="75"/>
      <c r="BO1117" s="108"/>
      <c r="BP1117" s="107"/>
    </row>
    <row r="1118" spans="52:68">
      <c r="BB1118" s="50" t="s">
        <v>217</v>
      </c>
      <c r="BC1118" s="47" t="s">
        <v>193</v>
      </c>
      <c r="BL1118" s="131" t="s">
        <v>523</v>
      </c>
      <c r="BM1118" s="167" t="s">
        <v>635</v>
      </c>
      <c r="BN1118" s="75"/>
      <c r="BO1118" s="108"/>
      <c r="BP1118" s="113"/>
    </row>
    <row r="1119" spans="52:68">
      <c r="BB1119" s="50" t="s">
        <v>218</v>
      </c>
      <c r="BC1119" s="47" t="s">
        <v>274</v>
      </c>
      <c r="BL1119" s="131" t="s">
        <v>524</v>
      </c>
      <c r="BM1119" s="167" t="s">
        <v>636</v>
      </c>
      <c r="BN1119" s="75"/>
      <c r="BO1119" s="108"/>
      <c r="BP1119" s="107"/>
    </row>
    <row r="1120" spans="52:68">
      <c r="BB1120" s="50" t="s">
        <v>219</v>
      </c>
      <c r="BC1120" s="47" t="s">
        <v>275</v>
      </c>
      <c r="BL1120" s="131" t="s">
        <v>525</v>
      </c>
      <c r="BM1120" s="167" t="s">
        <v>637</v>
      </c>
      <c r="BN1120" s="75"/>
      <c r="BO1120" s="108"/>
      <c r="BP1120" s="107"/>
    </row>
    <row r="1121" spans="54:68">
      <c r="BB1121" s="50" t="s">
        <v>220</v>
      </c>
      <c r="BC1121" s="47" t="s">
        <v>196</v>
      </c>
      <c r="BL1121" s="131" t="s">
        <v>526</v>
      </c>
      <c r="BM1121" s="167" t="s">
        <v>638</v>
      </c>
      <c r="BN1121" s="75"/>
      <c r="BO1121" s="108"/>
      <c r="BP1121" s="107"/>
    </row>
    <row r="1122" spans="54:68">
      <c r="BB1122" s="57" t="s">
        <v>221</v>
      </c>
      <c r="BC1122" s="47" t="s">
        <v>276</v>
      </c>
      <c r="BL1122" s="131" t="s">
        <v>527</v>
      </c>
      <c r="BM1122" s="167" t="s">
        <v>639</v>
      </c>
      <c r="BN1122" s="78"/>
      <c r="BO1122" s="108"/>
      <c r="BP1122" s="107"/>
    </row>
    <row r="1123" spans="54:68">
      <c r="BB1123" s="57" t="s">
        <v>222</v>
      </c>
      <c r="BC1123" s="47" t="s">
        <v>198</v>
      </c>
      <c r="BL1123" s="131" t="s">
        <v>528</v>
      </c>
      <c r="BM1123" s="167" t="s">
        <v>640</v>
      </c>
      <c r="BN1123" s="78"/>
      <c r="BO1123" s="117"/>
      <c r="BP1123" s="114"/>
    </row>
    <row r="1124" spans="54:68">
      <c r="BB1124" s="57" t="s">
        <v>223</v>
      </c>
      <c r="BC1124" s="47" t="s">
        <v>199</v>
      </c>
      <c r="BL1124" s="131" t="s">
        <v>529</v>
      </c>
      <c r="BM1124" s="167" t="s">
        <v>641</v>
      </c>
      <c r="BN1124" s="78"/>
      <c r="BO1124" s="108"/>
      <c r="BP1124" s="114"/>
    </row>
    <row r="1125" spans="54:68">
      <c r="BB1125" s="57" t="s">
        <v>224</v>
      </c>
      <c r="BC1125" s="47" t="s">
        <v>277</v>
      </c>
      <c r="BL1125" s="131" t="s">
        <v>530</v>
      </c>
      <c r="BM1125" s="167" t="s">
        <v>642</v>
      </c>
      <c r="BN1125" s="84"/>
      <c r="BO1125" s="117"/>
      <c r="BP1125" s="114"/>
    </row>
    <row r="1126" spans="54:68">
      <c r="BB1126" s="57" t="s">
        <v>225</v>
      </c>
      <c r="BC1126" s="47" t="s">
        <v>278</v>
      </c>
      <c r="BL1126" s="131" t="s">
        <v>531</v>
      </c>
      <c r="BM1126" s="167" t="s">
        <v>643</v>
      </c>
      <c r="BN1126" s="84"/>
      <c r="BO1126" s="106"/>
      <c r="BP1126" s="107"/>
    </row>
    <row r="1127" spans="54:68">
      <c r="BB1127" s="57" t="s">
        <v>226</v>
      </c>
      <c r="BC1127" s="47" t="s">
        <v>279</v>
      </c>
      <c r="BL1127" s="131" t="s">
        <v>532</v>
      </c>
      <c r="BM1127" s="167" t="s">
        <v>644</v>
      </c>
      <c r="BN1127" s="77"/>
      <c r="BO1127" s="106"/>
      <c r="BP1127" s="115"/>
    </row>
    <row r="1128" spans="54:68">
      <c r="BB1128" s="57" t="s">
        <v>227</v>
      </c>
      <c r="BC1128" s="47" t="s">
        <v>285</v>
      </c>
      <c r="BD1128" s="61" t="s">
        <v>6</v>
      </c>
      <c r="BL1128" s="131" t="s">
        <v>533</v>
      </c>
      <c r="BM1128" s="167" t="s">
        <v>645</v>
      </c>
      <c r="BN1128" s="84"/>
      <c r="BO1128" s="106"/>
      <c r="BP1128" s="115"/>
    </row>
    <row r="1129" spans="54:68">
      <c r="BB1129" s="57" t="s">
        <v>228</v>
      </c>
      <c r="BC1129" s="47" t="s">
        <v>280</v>
      </c>
      <c r="BD1129" s="61" t="s">
        <v>252</v>
      </c>
      <c r="BL1129" s="131" t="s">
        <v>534</v>
      </c>
      <c r="BM1129" s="167" t="s">
        <v>646</v>
      </c>
      <c r="BN1129" s="83"/>
      <c r="BO1129" s="132"/>
    </row>
    <row r="1130" spans="54:68">
      <c r="BB1130" s="57" t="s">
        <v>229</v>
      </c>
      <c r="BC1130" s="47" t="s">
        <v>281</v>
      </c>
      <c r="BD1130" s="61" t="s">
        <v>6</v>
      </c>
      <c r="BL1130" s="131" t="s">
        <v>535</v>
      </c>
      <c r="BM1130" s="167" t="s">
        <v>647</v>
      </c>
      <c r="BN1130" s="84"/>
      <c r="BO1130" s="132"/>
    </row>
    <row r="1131" spans="54:68">
      <c r="BB1131" s="57" t="s">
        <v>230</v>
      </c>
      <c r="BC1131" s="47" t="s">
        <v>282</v>
      </c>
      <c r="BD1131" s="61" t="s">
        <v>6</v>
      </c>
      <c r="BL1131" s="131" t="s">
        <v>536</v>
      </c>
      <c r="BM1131" s="167" t="s">
        <v>648</v>
      </c>
      <c r="BN1131" s="84"/>
      <c r="BO1131" s="132"/>
    </row>
    <row r="1132" spans="54:68">
      <c r="BB1132" s="57" t="s">
        <v>231</v>
      </c>
      <c r="BC1132" s="54" t="s">
        <v>283</v>
      </c>
      <c r="BD1132" s="54" t="s">
        <v>211</v>
      </c>
      <c r="BL1132" s="131" t="s">
        <v>537</v>
      </c>
      <c r="BM1132" s="167" t="s">
        <v>649</v>
      </c>
      <c r="BN1132" s="77"/>
      <c r="BO1132" s="132"/>
    </row>
    <row r="1133" spans="54:68" ht="15.75" thickBot="1">
      <c r="BL1133" s="131" t="s">
        <v>538</v>
      </c>
      <c r="BM1133" s="167" t="s">
        <v>650</v>
      </c>
      <c r="BN1133" s="84"/>
      <c r="BO1133" s="132"/>
    </row>
    <row r="1134" spans="54:68">
      <c r="BB1134" s="312" t="s">
        <v>243</v>
      </c>
      <c r="BC1134" s="313"/>
      <c r="BD1134" s="39" t="s">
        <v>261</v>
      </c>
      <c r="BL1134" s="131" t="s">
        <v>539</v>
      </c>
      <c r="BM1134" s="167" t="s">
        <v>651</v>
      </c>
      <c r="BN1134" s="84"/>
      <c r="BO1134" s="132"/>
    </row>
    <row r="1135" spans="54:68">
      <c r="BB1135" s="165" t="s">
        <v>156</v>
      </c>
      <c r="BC1135" s="166" t="s">
        <v>263</v>
      </c>
      <c r="BD1135" s="41" t="s">
        <v>158</v>
      </c>
      <c r="BL1135" s="131" t="s">
        <v>540</v>
      </c>
      <c r="BM1135" s="167" t="s">
        <v>652</v>
      </c>
      <c r="BN1135" s="77"/>
      <c r="BO1135" s="132"/>
    </row>
    <row r="1136" spans="54:68">
      <c r="BB1136" s="165" t="s">
        <v>156</v>
      </c>
      <c r="BC1136" s="166" t="s">
        <v>263</v>
      </c>
      <c r="BD1136" s="41" t="s">
        <v>159</v>
      </c>
      <c r="BL1136" s="131" t="s">
        <v>541</v>
      </c>
      <c r="BM1136" s="167" t="s">
        <v>653</v>
      </c>
      <c r="BN1136" s="77"/>
      <c r="BO1136" s="132"/>
    </row>
    <row r="1137" spans="54:67">
      <c r="BB1137" s="165" t="s">
        <v>160</v>
      </c>
      <c r="BC1137" s="166" t="s">
        <v>264</v>
      </c>
      <c r="BD1137" s="42" t="s">
        <v>161</v>
      </c>
      <c r="BL1137" s="131" t="s">
        <v>542</v>
      </c>
      <c r="BM1137" s="167" t="s">
        <v>654</v>
      </c>
      <c r="BN1137" s="73"/>
      <c r="BO1137" s="132"/>
    </row>
    <row r="1138" spans="54:67" ht="15.75">
      <c r="BB1138" s="165" t="s">
        <v>160</v>
      </c>
      <c r="BC1138" s="166" t="s">
        <v>264</v>
      </c>
      <c r="BD1138" s="43" t="s">
        <v>162</v>
      </c>
      <c r="BL1138" s="131" t="s">
        <v>543</v>
      </c>
      <c r="BM1138" s="167" t="s">
        <v>655</v>
      </c>
      <c r="BN1138" s="73"/>
      <c r="BO1138" s="132"/>
    </row>
    <row r="1139" spans="54:67" ht="15.75">
      <c r="BB1139" s="165" t="s">
        <v>160</v>
      </c>
      <c r="BC1139" s="166" t="s">
        <v>264</v>
      </c>
      <c r="BD1139" s="43" t="s">
        <v>163</v>
      </c>
      <c r="BL1139" s="131" t="s">
        <v>544</v>
      </c>
      <c r="BM1139" s="167" t="s">
        <v>656</v>
      </c>
      <c r="BN1139" s="73"/>
      <c r="BO1139" s="132"/>
    </row>
    <row r="1140" spans="54:67" ht="15.75">
      <c r="BB1140" s="165" t="s">
        <v>160</v>
      </c>
      <c r="BC1140" s="166" t="s">
        <v>264</v>
      </c>
      <c r="BD1140" s="44" t="s">
        <v>164</v>
      </c>
      <c r="BL1140" s="131" t="s">
        <v>545</v>
      </c>
      <c r="BM1140" s="167" t="s">
        <v>657</v>
      </c>
      <c r="BN1140" s="73"/>
      <c r="BO1140" s="132"/>
    </row>
    <row r="1141" spans="54:67">
      <c r="BB1141" s="165" t="s">
        <v>165</v>
      </c>
      <c r="BC1141" s="168" t="s">
        <v>265</v>
      </c>
      <c r="BD1141" s="45" t="s">
        <v>167</v>
      </c>
      <c r="BL1141" s="131" t="s">
        <v>546</v>
      </c>
      <c r="BM1141" s="167" t="s">
        <v>658</v>
      </c>
      <c r="BN1141" s="87"/>
      <c r="BO1141" s="132"/>
    </row>
    <row r="1142" spans="54:67">
      <c r="BB1142" s="165" t="s">
        <v>165</v>
      </c>
      <c r="BC1142" s="168" t="s">
        <v>265</v>
      </c>
      <c r="BD1142" s="45" t="s">
        <v>168</v>
      </c>
      <c r="BL1142" s="131" t="s">
        <v>547</v>
      </c>
      <c r="BM1142" s="167" t="s">
        <v>659</v>
      </c>
      <c r="BN1142" s="87"/>
      <c r="BO1142" s="132"/>
    </row>
    <row r="1143" spans="54:67" ht="15.75">
      <c r="BB1143" s="165" t="s">
        <v>165</v>
      </c>
      <c r="BC1143" s="168" t="s">
        <v>265</v>
      </c>
      <c r="BD1143" s="46" t="s">
        <v>169</v>
      </c>
      <c r="BL1143" s="131" t="s">
        <v>548</v>
      </c>
      <c r="BM1143" s="167" t="s">
        <v>660</v>
      </c>
      <c r="BN1143" s="87"/>
      <c r="BO1143" s="132"/>
    </row>
    <row r="1144" spans="54:67" ht="15.75">
      <c r="BB1144" s="165" t="s">
        <v>165</v>
      </c>
      <c r="BC1144" s="168" t="s">
        <v>265</v>
      </c>
      <c r="BD1144" s="44" t="s">
        <v>170</v>
      </c>
      <c r="BL1144" s="131" t="s">
        <v>549</v>
      </c>
      <c r="BM1144" s="167" t="s">
        <v>661</v>
      </c>
      <c r="BN1144" s="87"/>
      <c r="BO1144" s="132"/>
    </row>
    <row r="1145" spans="54:67" ht="15.75">
      <c r="BB1145" s="165" t="s">
        <v>165</v>
      </c>
      <c r="BC1145" s="168" t="s">
        <v>265</v>
      </c>
      <c r="BD1145" s="44" t="s">
        <v>171</v>
      </c>
      <c r="BL1145" s="131" t="s">
        <v>550</v>
      </c>
      <c r="BM1145" s="167" t="s">
        <v>662</v>
      </c>
      <c r="BN1145" s="87"/>
      <c r="BO1145" s="132"/>
    </row>
    <row r="1146" spans="54:67" ht="15.75">
      <c r="BB1146" s="165" t="s">
        <v>165</v>
      </c>
      <c r="BC1146" s="168" t="s">
        <v>265</v>
      </c>
      <c r="BD1146" s="44" t="s">
        <v>172</v>
      </c>
      <c r="BL1146" s="131" t="s">
        <v>551</v>
      </c>
      <c r="BM1146" s="167" t="s">
        <v>663</v>
      </c>
      <c r="BN1146" s="87"/>
      <c r="BO1146" s="132"/>
    </row>
    <row r="1147" spans="54:67" ht="31.5">
      <c r="BB1147" s="165" t="s">
        <v>165</v>
      </c>
      <c r="BC1147" s="168" t="s">
        <v>265</v>
      </c>
      <c r="BD1147" s="44" t="s">
        <v>173</v>
      </c>
      <c r="BL1147" s="131" t="s">
        <v>552</v>
      </c>
      <c r="BM1147" s="167" t="s">
        <v>664</v>
      </c>
      <c r="BN1147" s="87"/>
      <c r="BO1147" s="132"/>
    </row>
    <row r="1148" spans="54:67" ht="15.75">
      <c r="BB1148" s="165" t="s">
        <v>165</v>
      </c>
      <c r="BC1148" s="168" t="s">
        <v>265</v>
      </c>
      <c r="BD1148" s="44" t="s">
        <v>174</v>
      </c>
      <c r="BL1148" s="131" t="s">
        <v>553</v>
      </c>
      <c r="BM1148" s="167" t="s">
        <v>665</v>
      </c>
      <c r="BN1148" s="87"/>
      <c r="BO1148" s="132"/>
    </row>
    <row r="1149" spans="54:67" ht="31.5">
      <c r="BB1149" s="165" t="s">
        <v>165</v>
      </c>
      <c r="BC1149" s="168" t="s">
        <v>265</v>
      </c>
      <c r="BD1149" s="44" t="s">
        <v>175</v>
      </c>
      <c r="BL1149" s="131" t="s">
        <v>554</v>
      </c>
      <c r="BM1149" s="167" t="s">
        <v>666</v>
      </c>
      <c r="BN1149" s="73"/>
      <c r="BO1149" s="132"/>
    </row>
    <row r="1150" spans="54:67">
      <c r="BB1150" s="165" t="s">
        <v>176</v>
      </c>
      <c r="BC1150" s="47" t="s">
        <v>177</v>
      </c>
      <c r="BD1150" s="47" t="s">
        <v>177</v>
      </c>
      <c r="BL1150" s="131" t="s">
        <v>329</v>
      </c>
      <c r="BM1150" s="167" t="s">
        <v>667</v>
      </c>
      <c r="BN1150" s="84"/>
      <c r="BO1150" s="132"/>
    </row>
    <row r="1151" spans="54:67" ht="15.75">
      <c r="BB1151" s="165" t="s">
        <v>180</v>
      </c>
      <c r="BC1151" s="47" t="s">
        <v>181</v>
      </c>
      <c r="BD1151" s="59" t="s">
        <v>244</v>
      </c>
      <c r="BM1151" s="167" t="s">
        <v>668</v>
      </c>
      <c r="BN1151" s="88"/>
      <c r="BO1151" s="132"/>
    </row>
    <row r="1152" spans="54:67" ht="15.75">
      <c r="BB1152" s="165" t="s">
        <v>182</v>
      </c>
      <c r="BC1152" s="47" t="s">
        <v>183</v>
      </c>
      <c r="BD1152" s="59" t="s">
        <v>6</v>
      </c>
      <c r="BM1152" s="167" t="s">
        <v>669</v>
      </c>
      <c r="BN1152" s="89"/>
      <c r="BO1152" s="132"/>
    </row>
    <row r="1153" spans="54:67" ht="15.75">
      <c r="BB1153" s="165" t="s">
        <v>184</v>
      </c>
      <c r="BC1153" s="47" t="s">
        <v>72</v>
      </c>
      <c r="BD1153" s="59" t="s">
        <v>245</v>
      </c>
      <c r="BM1153" s="167" t="s">
        <v>670</v>
      </c>
      <c r="BN1153" s="90"/>
      <c r="BO1153" s="132"/>
    </row>
    <row r="1154" spans="54:67" ht="15.75">
      <c r="BB1154" s="165" t="s">
        <v>185</v>
      </c>
      <c r="BC1154" s="47" t="s">
        <v>186</v>
      </c>
      <c r="BD1154" s="59" t="s">
        <v>246</v>
      </c>
      <c r="BM1154" s="167" t="s">
        <v>671</v>
      </c>
      <c r="BN1154" s="90"/>
      <c r="BO1154" s="132"/>
    </row>
    <row r="1155" spans="54:67" ht="15.75">
      <c r="BB1155" s="165" t="s">
        <v>187</v>
      </c>
      <c r="BC1155" s="47" t="s">
        <v>188</v>
      </c>
      <c r="BD1155" s="59" t="s">
        <v>247</v>
      </c>
      <c r="BM1155" s="167" t="s">
        <v>672</v>
      </c>
      <c r="BN1155" s="89"/>
      <c r="BO1155" s="132"/>
    </row>
    <row r="1156" spans="54:67" ht="15.75">
      <c r="BB1156" s="50">
        <v>10</v>
      </c>
      <c r="BC1156" s="47" t="s">
        <v>189</v>
      </c>
      <c r="BD1156" s="59" t="s">
        <v>248</v>
      </c>
      <c r="BM1156" s="167" t="s">
        <v>673</v>
      </c>
      <c r="BN1156" s="74"/>
      <c r="BO1156" s="132"/>
    </row>
    <row r="1157" spans="54:67" ht="15.75">
      <c r="BB1157" s="50">
        <v>10</v>
      </c>
      <c r="BC1157" s="47" t="s">
        <v>189</v>
      </c>
      <c r="BD1157" s="59" t="s">
        <v>831</v>
      </c>
      <c r="BM1157" s="167" t="s">
        <v>674</v>
      </c>
      <c r="BN1157" s="90"/>
      <c r="BO1157" s="132"/>
    </row>
    <row r="1158" spans="54:67" ht="15.75">
      <c r="BB1158" s="50">
        <v>11</v>
      </c>
      <c r="BC1158" s="47" t="s">
        <v>190</v>
      </c>
      <c r="BD1158" s="59" t="s">
        <v>249</v>
      </c>
      <c r="BM1158" s="167" t="s">
        <v>675</v>
      </c>
      <c r="BN1158" s="74"/>
      <c r="BO1158" s="132"/>
    </row>
    <row r="1159" spans="54:67" ht="15.75">
      <c r="BB1159" s="50">
        <v>11</v>
      </c>
      <c r="BC1159" s="47" t="s">
        <v>190</v>
      </c>
      <c r="BD1159" s="59" t="s">
        <v>268</v>
      </c>
      <c r="BM1159" s="167" t="s">
        <v>676</v>
      </c>
      <c r="BN1159" s="74"/>
      <c r="BO1159" s="132"/>
    </row>
    <row r="1160" spans="54:67" ht="15.75">
      <c r="BB1160" s="50">
        <v>12</v>
      </c>
      <c r="BC1160" s="47" t="s">
        <v>266</v>
      </c>
      <c r="BD1160" s="59" t="s">
        <v>250</v>
      </c>
      <c r="BM1160" s="167" t="s">
        <v>677</v>
      </c>
      <c r="BN1160" s="73"/>
      <c r="BO1160" s="132"/>
    </row>
    <row r="1161" spans="54:67" ht="15.75">
      <c r="BB1161" s="50">
        <v>12</v>
      </c>
      <c r="BC1161" s="47" t="s">
        <v>266</v>
      </c>
      <c r="BD1161" s="59" t="s">
        <v>244</v>
      </c>
      <c r="BM1161" s="167" t="s">
        <v>678</v>
      </c>
      <c r="BN1161" s="77"/>
      <c r="BO1161" s="132"/>
    </row>
    <row r="1162" spans="54:67" ht="15.75">
      <c r="BB1162" s="50">
        <v>12</v>
      </c>
      <c r="BC1162" s="47" t="s">
        <v>266</v>
      </c>
      <c r="BD1162" s="59" t="s">
        <v>251</v>
      </c>
      <c r="BM1162" s="167" t="s">
        <v>679</v>
      </c>
      <c r="BN1162" s="77"/>
      <c r="BO1162" s="132"/>
    </row>
    <row r="1163" spans="54:67">
      <c r="BB1163" s="50">
        <v>13</v>
      </c>
      <c r="BC1163" s="47" t="s">
        <v>192</v>
      </c>
      <c r="BD1163" s="47" t="s">
        <v>252</v>
      </c>
      <c r="BM1163" s="167" t="s">
        <v>680</v>
      </c>
      <c r="BN1163" s="77"/>
      <c r="BO1163" s="132"/>
    </row>
    <row r="1164" spans="54:67">
      <c r="BB1164" s="50">
        <v>14</v>
      </c>
      <c r="BC1164" s="47" t="s">
        <v>193</v>
      </c>
      <c r="BD1164" s="47" t="s">
        <v>253</v>
      </c>
      <c r="BM1164" s="167" t="s">
        <v>681</v>
      </c>
      <c r="BN1164" s="77"/>
      <c r="BO1164" s="132"/>
    </row>
    <row r="1165" spans="54:67">
      <c r="BB1165" s="50">
        <v>15</v>
      </c>
      <c r="BC1165" s="47" t="s">
        <v>194</v>
      </c>
      <c r="BD1165" s="47" t="s">
        <v>410</v>
      </c>
      <c r="BM1165" s="167" t="s">
        <v>682</v>
      </c>
      <c r="BN1165" s="77"/>
      <c r="BO1165" s="132"/>
    </row>
    <row r="1166" spans="54:67">
      <c r="BB1166" s="50">
        <v>16</v>
      </c>
      <c r="BC1166" s="47" t="s">
        <v>195</v>
      </c>
      <c r="BD1166" s="47" t="s">
        <v>195</v>
      </c>
      <c r="BM1166" s="167" t="s">
        <v>683</v>
      </c>
      <c r="BN1166" s="77"/>
      <c r="BO1166" s="132"/>
    </row>
    <row r="1167" spans="54:67">
      <c r="BB1167" s="50">
        <v>17</v>
      </c>
      <c r="BC1167" s="47" t="s">
        <v>196</v>
      </c>
      <c r="BD1167" s="60" t="s">
        <v>254</v>
      </c>
      <c r="BM1167" s="167" t="s">
        <v>684</v>
      </c>
      <c r="BN1167" s="75"/>
      <c r="BO1167" s="132"/>
    </row>
    <row r="1168" spans="54:67">
      <c r="BB1168" s="50">
        <v>18</v>
      </c>
      <c r="BC1168" s="47" t="s">
        <v>197</v>
      </c>
      <c r="BD1168" s="60" t="s">
        <v>255</v>
      </c>
      <c r="BM1168" s="167" t="s">
        <v>685</v>
      </c>
      <c r="BN1168" s="75"/>
      <c r="BO1168" s="132"/>
    </row>
    <row r="1169" spans="54:67">
      <c r="BB1169" s="50">
        <v>19</v>
      </c>
      <c r="BC1169" s="47" t="s">
        <v>198</v>
      </c>
      <c r="BD1169" s="47" t="s">
        <v>256</v>
      </c>
      <c r="BM1169" s="167" t="s">
        <v>686</v>
      </c>
      <c r="BN1169" s="75"/>
      <c r="BO1169" s="132"/>
    </row>
    <row r="1170" spans="54:67">
      <c r="BB1170" s="50">
        <v>20</v>
      </c>
      <c r="BC1170" s="47" t="s">
        <v>199</v>
      </c>
      <c r="BD1170" s="47" t="s">
        <v>257</v>
      </c>
      <c r="BM1170" s="167" t="s">
        <v>687</v>
      </c>
      <c r="BN1170" s="77"/>
      <c r="BO1170" s="132"/>
    </row>
    <row r="1171" spans="54:67">
      <c r="BB1171" s="50">
        <v>21</v>
      </c>
      <c r="BC1171" s="47" t="s">
        <v>200</v>
      </c>
      <c r="BD1171" s="47" t="s">
        <v>258</v>
      </c>
      <c r="BM1171" s="167" t="s">
        <v>687</v>
      </c>
      <c r="BN1171" s="84"/>
      <c r="BO1171" s="132"/>
    </row>
    <row r="1172" spans="54:67">
      <c r="BB1172" s="50">
        <v>21</v>
      </c>
      <c r="BC1172" s="47" t="s">
        <v>200</v>
      </c>
      <c r="BD1172" s="47" t="s">
        <v>267</v>
      </c>
      <c r="BM1172" s="167" t="s">
        <v>688</v>
      </c>
      <c r="BN1172" s="77"/>
      <c r="BO1172" s="132"/>
    </row>
    <row r="1173" spans="54:67">
      <c r="BB1173" s="50" t="s">
        <v>225</v>
      </c>
      <c r="BC1173" s="47" t="s">
        <v>284</v>
      </c>
      <c r="BD1173" s="47" t="s">
        <v>259</v>
      </c>
      <c r="BM1173" s="167" t="s">
        <v>689</v>
      </c>
      <c r="BN1173" s="78"/>
      <c r="BO1173" s="132"/>
    </row>
    <row r="1174" spans="54:67">
      <c r="BB1174" s="50">
        <v>23</v>
      </c>
      <c r="BC1174" s="47" t="s">
        <v>279</v>
      </c>
      <c r="BD1174" s="47" t="s">
        <v>260</v>
      </c>
      <c r="BM1174" s="167" t="s">
        <v>690</v>
      </c>
      <c r="BN1174" s="74"/>
      <c r="BO1174" s="132"/>
    </row>
    <row r="1175" spans="54:67">
      <c r="BB1175" s="50" t="s">
        <v>227</v>
      </c>
      <c r="BC1175" s="47" t="s">
        <v>285</v>
      </c>
      <c r="BD1175" s="61" t="s">
        <v>6</v>
      </c>
      <c r="BM1175" s="167" t="s">
        <v>691</v>
      </c>
      <c r="BN1175" s="74"/>
      <c r="BO1175" s="132"/>
    </row>
    <row r="1176" spans="54:67">
      <c r="BB1176" s="50" t="s">
        <v>228</v>
      </c>
      <c r="BC1176" s="47" t="s">
        <v>280</v>
      </c>
      <c r="BD1176" s="61" t="s">
        <v>252</v>
      </c>
      <c r="BM1176" s="167" t="s">
        <v>692</v>
      </c>
      <c r="BN1176" s="74"/>
      <c r="BO1176" s="132"/>
    </row>
    <row r="1177" spans="54:67">
      <c r="BB1177" s="50" t="s">
        <v>229</v>
      </c>
      <c r="BC1177" s="47" t="s">
        <v>281</v>
      </c>
      <c r="BD1177" s="61" t="s">
        <v>6</v>
      </c>
      <c r="BM1177" s="167" t="s">
        <v>693</v>
      </c>
      <c r="BN1177" s="86"/>
      <c r="BO1177" s="132"/>
    </row>
    <row r="1178" spans="54:67">
      <c r="BB1178" s="50" t="s">
        <v>230</v>
      </c>
      <c r="BC1178" s="47" t="s">
        <v>282</v>
      </c>
      <c r="BD1178" s="61" t="s">
        <v>6</v>
      </c>
      <c r="BM1178" s="167" t="s">
        <v>694</v>
      </c>
      <c r="BN1178" s="74"/>
      <c r="BO1178" s="132"/>
    </row>
    <row r="1179" spans="54:67">
      <c r="BB1179" s="53" t="s">
        <v>231</v>
      </c>
      <c r="BC1179" s="54" t="s">
        <v>283</v>
      </c>
      <c r="BD1179" s="54" t="s">
        <v>211</v>
      </c>
      <c r="BM1179" s="167" t="s">
        <v>695</v>
      </c>
      <c r="BN1179" s="74"/>
      <c r="BO1179" s="132"/>
    </row>
    <row r="1180" spans="54:67">
      <c r="BM1180" s="167" t="s">
        <v>696</v>
      </c>
      <c r="BN1180" s="74"/>
      <c r="BO1180" s="132"/>
    </row>
    <row r="1181" spans="54:67">
      <c r="BM1181" s="167" t="s">
        <v>697</v>
      </c>
      <c r="BN1181" s="78"/>
      <c r="BO1181" s="132"/>
    </row>
    <row r="1182" spans="54:67">
      <c r="BM1182" s="167" t="s">
        <v>698</v>
      </c>
      <c r="BN1182" s="84"/>
      <c r="BO1182" s="132"/>
    </row>
    <row r="1183" spans="54:67">
      <c r="BM1183" s="167" t="s">
        <v>699</v>
      </c>
      <c r="BN1183" s="84"/>
      <c r="BO1183" s="132"/>
    </row>
    <row r="1184" spans="54:67">
      <c r="BM1184" s="167" t="s">
        <v>700</v>
      </c>
      <c r="BN1184" s="84"/>
      <c r="BO1184" s="132"/>
    </row>
    <row r="1185" spans="65:67">
      <c r="BM1185" s="167" t="s">
        <v>701</v>
      </c>
      <c r="BN1185" s="75"/>
      <c r="BO1185" s="132"/>
    </row>
    <row r="1186" spans="65:67">
      <c r="BM1186" s="167" t="s">
        <v>702</v>
      </c>
      <c r="BN1186" s="75"/>
      <c r="BO1186" s="132"/>
    </row>
    <row r="1187" spans="65:67">
      <c r="BM1187" s="167" t="s">
        <v>703</v>
      </c>
      <c r="BN1187" s="75"/>
      <c r="BO1187" s="132"/>
    </row>
    <row r="1188" spans="65:67">
      <c r="BM1188" s="167" t="s">
        <v>704</v>
      </c>
      <c r="BN1188" s="75"/>
      <c r="BO1188" s="132"/>
    </row>
    <row r="1189" spans="65:67">
      <c r="BM1189" s="167" t="s">
        <v>704</v>
      </c>
      <c r="BN1189" s="75"/>
      <c r="BO1189" s="132"/>
    </row>
    <row r="1190" spans="65:67">
      <c r="BM1190" s="167" t="s">
        <v>705</v>
      </c>
      <c r="BN1190" s="75"/>
      <c r="BO1190" s="132"/>
    </row>
    <row r="1191" spans="65:67">
      <c r="BM1191" s="167" t="s">
        <v>706</v>
      </c>
      <c r="BN1191" s="75"/>
      <c r="BO1191" s="132"/>
    </row>
    <row r="1192" spans="65:67">
      <c r="BM1192" s="167" t="s">
        <v>707</v>
      </c>
      <c r="BN1192" s="91"/>
      <c r="BO1192" s="132"/>
    </row>
    <row r="1193" spans="65:67">
      <c r="BM1193" s="167" t="s">
        <v>708</v>
      </c>
      <c r="BN1193" s="92"/>
      <c r="BO1193" s="132"/>
    </row>
    <row r="1194" spans="65:67">
      <c r="BM1194" s="167" t="s">
        <v>708</v>
      </c>
      <c r="BN1194" s="91"/>
      <c r="BO1194" s="132"/>
    </row>
    <row r="1195" spans="65:67">
      <c r="BM1195" s="167" t="s">
        <v>709</v>
      </c>
      <c r="BN1195" s="92"/>
      <c r="BO1195" s="132"/>
    </row>
    <row r="1196" spans="65:67">
      <c r="BM1196" s="167" t="s">
        <v>710</v>
      </c>
      <c r="BN1196" s="91"/>
      <c r="BO1196" s="132"/>
    </row>
    <row r="1197" spans="65:67">
      <c r="BM1197" s="167" t="s">
        <v>710</v>
      </c>
      <c r="BN1197" s="91"/>
      <c r="BO1197" s="132"/>
    </row>
    <row r="1198" spans="65:67">
      <c r="BM1198" s="167" t="s">
        <v>711</v>
      </c>
      <c r="BN1198" s="92"/>
      <c r="BO1198" s="132"/>
    </row>
    <row r="1199" spans="65:67">
      <c r="BM1199" s="167" t="s">
        <v>712</v>
      </c>
      <c r="BN1199" s="91"/>
      <c r="BO1199" s="132"/>
    </row>
    <row r="1200" spans="65:67">
      <c r="BM1200" s="167" t="s">
        <v>713</v>
      </c>
      <c r="BN1200" s="93"/>
      <c r="BO1200" s="132"/>
    </row>
    <row r="1201" spans="65:67">
      <c r="BM1201" s="167" t="s">
        <v>714</v>
      </c>
      <c r="BN1201" s="93"/>
      <c r="BO1201" s="132"/>
    </row>
    <row r="1202" spans="65:67">
      <c r="BM1202" s="167" t="s">
        <v>715</v>
      </c>
      <c r="BN1202" s="93"/>
      <c r="BO1202" s="132"/>
    </row>
    <row r="1203" spans="65:67">
      <c r="BM1203" s="167" t="s">
        <v>716</v>
      </c>
      <c r="BN1203" s="93"/>
      <c r="BO1203" s="132"/>
    </row>
    <row r="1204" spans="65:67">
      <c r="BM1204" s="167" t="s">
        <v>717</v>
      </c>
      <c r="BN1204" s="93"/>
      <c r="BO1204" s="132"/>
    </row>
    <row r="1205" spans="65:67">
      <c r="BM1205" s="167" t="s">
        <v>718</v>
      </c>
      <c r="BN1205" s="94"/>
      <c r="BO1205" s="132"/>
    </row>
    <row r="1206" spans="65:67">
      <c r="BM1206" s="167" t="s">
        <v>719</v>
      </c>
      <c r="BN1206" s="75"/>
      <c r="BO1206" s="132"/>
    </row>
    <row r="1207" spans="65:67">
      <c r="BM1207" s="167" t="s">
        <v>720</v>
      </c>
      <c r="BN1207" s="75"/>
      <c r="BO1207" s="132"/>
    </row>
    <row r="1208" spans="65:67">
      <c r="BM1208" s="167" t="s">
        <v>721</v>
      </c>
      <c r="BN1208" s="75"/>
      <c r="BO1208" s="132"/>
    </row>
    <row r="1209" spans="65:67">
      <c r="BM1209" s="167" t="s">
        <v>722</v>
      </c>
      <c r="BN1209" s="75"/>
      <c r="BO1209" s="132"/>
    </row>
    <row r="1210" spans="65:67">
      <c r="BM1210" s="167" t="s">
        <v>723</v>
      </c>
      <c r="BN1210" s="77"/>
      <c r="BO1210" s="132"/>
    </row>
    <row r="1211" spans="65:67">
      <c r="BM1211" s="167" t="s">
        <v>723</v>
      </c>
      <c r="BN1211" s="73"/>
      <c r="BO1211" s="132"/>
    </row>
    <row r="1212" spans="65:67">
      <c r="BM1212" s="167" t="s">
        <v>724</v>
      </c>
      <c r="BN1212" s="75"/>
      <c r="BO1212" s="132"/>
    </row>
    <row r="1213" spans="65:67">
      <c r="BM1213" s="167" t="s">
        <v>725</v>
      </c>
      <c r="BN1213" s="73"/>
      <c r="BO1213" s="132"/>
    </row>
    <row r="1214" spans="65:67">
      <c r="BM1214" s="167" t="s">
        <v>726</v>
      </c>
      <c r="BN1214" s="77"/>
      <c r="BO1214" s="132"/>
    </row>
    <row r="1215" spans="65:67">
      <c r="BM1215" s="167" t="s">
        <v>727</v>
      </c>
      <c r="BN1215" s="84"/>
      <c r="BO1215" s="132"/>
    </row>
    <row r="1216" spans="65:67">
      <c r="BM1216" s="167" t="s">
        <v>728</v>
      </c>
      <c r="BN1216" s="84"/>
      <c r="BO1216" s="132"/>
    </row>
    <row r="1217" spans="65:67">
      <c r="BM1217" s="167" t="s">
        <v>729</v>
      </c>
      <c r="BN1217" s="84"/>
      <c r="BO1217" s="132"/>
    </row>
    <row r="1218" spans="65:67">
      <c r="BM1218" s="167" t="s">
        <v>730</v>
      </c>
      <c r="BN1218" s="95"/>
      <c r="BO1218" s="132"/>
    </row>
    <row r="1219" spans="65:67">
      <c r="BM1219" s="167" t="s">
        <v>730</v>
      </c>
      <c r="BN1219" s="96"/>
      <c r="BO1219" s="132"/>
    </row>
    <row r="1220" spans="65:67">
      <c r="BM1220" s="167" t="s">
        <v>731</v>
      </c>
      <c r="BN1220" s="88"/>
      <c r="BO1220" s="132"/>
    </row>
    <row r="1221" spans="65:67">
      <c r="BM1221" s="167" t="s">
        <v>732</v>
      </c>
      <c r="BN1221" s="97"/>
      <c r="BO1221" s="132"/>
    </row>
    <row r="1222" spans="65:67">
      <c r="BM1222" s="167" t="s">
        <v>733</v>
      </c>
      <c r="BN1222" s="97"/>
      <c r="BO1222" s="132"/>
    </row>
    <row r="1223" spans="65:67">
      <c r="BM1223" s="167" t="s">
        <v>734</v>
      </c>
      <c r="BN1223" s="98"/>
      <c r="BO1223" s="132"/>
    </row>
    <row r="1224" spans="65:67">
      <c r="BM1224" s="167" t="s">
        <v>735</v>
      </c>
      <c r="BN1224" s="98"/>
      <c r="BO1224" s="132"/>
    </row>
    <row r="1225" spans="65:67">
      <c r="BM1225" s="167" t="s">
        <v>736</v>
      </c>
      <c r="BN1225" s="98"/>
      <c r="BO1225" s="132"/>
    </row>
    <row r="1226" spans="65:67">
      <c r="BM1226" s="167" t="s">
        <v>737</v>
      </c>
      <c r="BN1226" s="88"/>
      <c r="BO1226" s="132"/>
    </row>
    <row r="1227" spans="65:67">
      <c r="BM1227" s="167" t="s">
        <v>738</v>
      </c>
      <c r="BN1227" s="96"/>
      <c r="BO1227" s="132"/>
    </row>
    <row r="1228" spans="65:67">
      <c r="BM1228" s="167" t="s">
        <v>739</v>
      </c>
      <c r="BN1228" s="96"/>
      <c r="BO1228" s="132"/>
    </row>
    <row r="1229" spans="65:67">
      <c r="BM1229" s="167" t="s">
        <v>740</v>
      </c>
      <c r="BN1229" s="96"/>
      <c r="BO1229" s="132"/>
    </row>
    <row r="1230" spans="65:67">
      <c r="BM1230" s="167" t="s">
        <v>741</v>
      </c>
      <c r="BN1230" s="96"/>
      <c r="BO1230" s="132"/>
    </row>
    <row r="1231" spans="65:67">
      <c r="BM1231" s="167" t="s">
        <v>742</v>
      </c>
      <c r="BN1231" s="96"/>
      <c r="BO1231" s="132"/>
    </row>
    <row r="1232" spans="65:67">
      <c r="BM1232" s="167" t="s">
        <v>743</v>
      </c>
      <c r="BN1232" s="96"/>
      <c r="BO1232" s="132"/>
    </row>
    <row r="1233" spans="65:67">
      <c r="BM1233" s="167" t="s">
        <v>744</v>
      </c>
      <c r="BN1233" s="99"/>
      <c r="BO1233" s="132"/>
    </row>
    <row r="1234" spans="65:67">
      <c r="BM1234" s="167" t="s">
        <v>745</v>
      </c>
      <c r="BN1234" s="95"/>
      <c r="BO1234" s="132"/>
    </row>
    <row r="1235" spans="65:67">
      <c r="BM1235" s="167" t="s">
        <v>746</v>
      </c>
      <c r="BN1235" s="95"/>
      <c r="BO1235" s="132"/>
    </row>
    <row r="1236" spans="65:67">
      <c r="BM1236" s="167" t="s">
        <v>747</v>
      </c>
      <c r="BN1236" s="95"/>
      <c r="BO1236" s="132"/>
    </row>
    <row r="1237" spans="65:67">
      <c r="BM1237" s="167" t="s">
        <v>748</v>
      </c>
      <c r="BN1237" s="95"/>
      <c r="BO1237" s="132"/>
    </row>
    <row r="1238" spans="65:67">
      <c r="BM1238" s="167" t="s">
        <v>749</v>
      </c>
      <c r="BN1238" s="100"/>
      <c r="BO1238" s="132"/>
    </row>
    <row r="1239" spans="65:67">
      <c r="BM1239" s="167" t="s">
        <v>750</v>
      </c>
      <c r="BN1239" s="101"/>
      <c r="BO1239" s="132"/>
    </row>
    <row r="1240" spans="65:67">
      <c r="BM1240" s="167" t="s">
        <v>751</v>
      </c>
      <c r="BN1240" s="96"/>
      <c r="BO1240" s="132"/>
    </row>
    <row r="1241" spans="65:67">
      <c r="BM1241" s="167" t="s">
        <v>752</v>
      </c>
      <c r="BN1241" s="96"/>
      <c r="BO1241" s="132"/>
    </row>
    <row r="1242" spans="65:67">
      <c r="BM1242" s="167" t="s">
        <v>753</v>
      </c>
      <c r="BN1242" s="96"/>
      <c r="BO1242" s="132"/>
    </row>
    <row r="1243" spans="65:67">
      <c r="BM1243" s="167" t="s">
        <v>754</v>
      </c>
      <c r="BN1243" s="96"/>
      <c r="BO1243" s="132"/>
    </row>
    <row r="1244" spans="65:67">
      <c r="BM1244" s="167" t="s">
        <v>755</v>
      </c>
      <c r="BN1244" s="96"/>
      <c r="BO1244" s="132"/>
    </row>
    <row r="1245" spans="65:67">
      <c r="BM1245" s="167" t="s">
        <v>756</v>
      </c>
      <c r="BN1245" s="96"/>
      <c r="BO1245" s="132"/>
    </row>
    <row r="1246" spans="65:67">
      <c r="BM1246" s="167" t="s">
        <v>757</v>
      </c>
      <c r="BN1246" s="96"/>
      <c r="BO1246" s="132"/>
    </row>
    <row r="1247" spans="65:67">
      <c r="BM1247" s="167" t="s">
        <v>758</v>
      </c>
      <c r="BN1247" s="96"/>
      <c r="BO1247" s="132"/>
    </row>
    <row r="1248" spans="65:67">
      <c r="BM1248" s="167" t="s">
        <v>759</v>
      </c>
      <c r="BN1248" s="96"/>
      <c r="BO1248" s="132"/>
    </row>
    <row r="1249" spans="65:67">
      <c r="BM1249" s="167" t="s">
        <v>760</v>
      </c>
      <c r="BN1249" s="96"/>
      <c r="BO1249" s="132"/>
    </row>
    <row r="1250" spans="65:67">
      <c r="BM1250" s="167" t="s">
        <v>761</v>
      </c>
      <c r="BN1250" s="96"/>
      <c r="BO1250" s="132"/>
    </row>
    <row r="1251" spans="65:67">
      <c r="BM1251" s="167" t="s">
        <v>762</v>
      </c>
      <c r="BN1251" s="102"/>
      <c r="BO1251" s="132"/>
    </row>
    <row r="1252" spans="65:67">
      <c r="BM1252" s="167" t="s">
        <v>763</v>
      </c>
      <c r="BN1252" s="102"/>
      <c r="BO1252" s="132"/>
    </row>
    <row r="1253" spans="65:67">
      <c r="BM1253" s="167" t="s">
        <v>764</v>
      </c>
      <c r="BN1253" s="98"/>
      <c r="BO1253" s="132"/>
    </row>
    <row r="1254" spans="65:67">
      <c r="BM1254" s="167" t="s">
        <v>765</v>
      </c>
      <c r="BN1254" s="98"/>
      <c r="BO1254" s="132"/>
    </row>
    <row r="1255" spans="65:67">
      <c r="BM1255" s="167" t="s">
        <v>766</v>
      </c>
      <c r="BN1255" s="95"/>
      <c r="BO1255" s="132"/>
    </row>
    <row r="1256" spans="65:67">
      <c r="BM1256" s="167" t="s">
        <v>767</v>
      </c>
      <c r="BN1256" s="95"/>
      <c r="BO1256" s="132"/>
    </row>
    <row r="1257" spans="65:67">
      <c r="BM1257" s="167" t="s">
        <v>768</v>
      </c>
      <c r="BN1257" s="98"/>
      <c r="BO1257" s="132"/>
    </row>
    <row r="1258" spans="65:67">
      <c r="BM1258" s="167" t="s">
        <v>769</v>
      </c>
      <c r="BN1258" s="98"/>
      <c r="BO1258" s="132"/>
    </row>
    <row r="1259" spans="65:67">
      <c r="BM1259" s="167" t="s">
        <v>770</v>
      </c>
      <c r="BN1259" s="76"/>
      <c r="BO1259" s="132"/>
    </row>
    <row r="1260" spans="65:67">
      <c r="BM1260" s="167" t="s">
        <v>771</v>
      </c>
      <c r="BN1260" s="76"/>
      <c r="BO1260" s="132"/>
    </row>
    <row r="1261" spans="65:67">
      <c r="BM1261" s="167" t="s">
        <v>772</v>
      </c>
      <c r="BN1261" s="81"/>
      <c r="BO1261" s="132"/>
    </row>
    <row r="1262" spans="65:67">
      <c r="BM1262" s="167" t="s">
        <v>773</v>
      </c>
      <c r="BN1262" s="76"/>
      <c r="BO1262" s="132"/>
    </row>
    <row r="1263" spans="65:67">
      <c r="BM1263" s="167" t="s">
        <v>774</v>
      </c>
      <c r="BN1263" s="76"/>
      <c r="BO1263" s="132"/>
    </row>
    <row r="1264" spans="65:67">
      <c r="BM1264" s="167" t="s">
        <v>775</v>
      </c>
      <c r="BN1264" s="86"/>
      <c r="BO1264" s="132"/>
    </row>
    <row r="1265" spans="65:67">
      <c r="BM1265" s="167" t="s">
        <v>776</v>
      </c>
      <c r="BN1265" s="76"/>
      <c r="BO1265" s="132"/>
    </row>
    <row r="1266" spans="65:67">
      <c r="BM1266" s="167" t="s">
        <v>777</v>
      </c>
      <c r="BN1266" s="86"/>
      <c r="BO1266" s="132"/>
    </row>
    <row r="1267" spans="65:67">
      <c r="BM1267" s="167" t="s">
        <v>778</v>
      </c>
      <c r="BN1267" s="73"/>
      <c r="BO1267" s="132"/>
    </row>
    <row r="1268" spans="65:67">
      <c r="BM1268" s="167" t="s">
        <v>779</v>
      </c>
      <c r="BN1268" s="73"/>
      <c r="BO1268" s="132"/>
    </row>
    <row r="1269" spans="65:67">
      <c r="BM1269" s="167" t="s">
        <v>780</v>
      </c>
      <c r="BN1269" s="73"/>
      <c r="BO1269" s="132"/>
    </row>
    <row r="1270" spans="65:67">
      <c r="BM1270" s="167" t="s">
        <v>781</v>
      </c>
      <c r="BN1270" s="73"/>
      <c r="BO1270" s="132"/>
    </row>
    <row r="1271" spans="65:67">
      <c r="BM1271" s="167" t="s">
        <v>782</v>
      </c>
      <c r="BN1271" s="73"/>
      <c r="BO1271" s="132"/>
    </row>
    <row r="1272" spans="65:67">
      <c r="BM1272" s="167" t="s">
        <v>783</v>
      </c>
      <c r="BN1272" s="73"/>
      <c r="BO1272" s="132"/>
    </row>
    <row r="1273" spans="65:67">
      <c r="BM1273" s="167" t="s">
        <v>784</v>
      </c>
      <c r="BN1273" s="73"/>
      <c r="BO1273" s="132"/>
    </row>
    <row r="1274" spans="65:67">
      <c r="BM1274" s="167" t="s">
        <v>785</v>
      </c>
      <c r="BN1274" s="73"/>
      <c r="BO1274" s="132"/>
    </row>
    <row r="1275" spans="65:67">
      <c r="BM1275" s="167" t="s">
        <v>786</v>
      </c>
      <c r="BN1275" s="95"/>
      <c r="BO1275" s="132"/>
    </row>
    <row r="1276" spans="65:67">
      <c r="BM1276" s="167" t="s">
        <v>787</v>
      </c>
      <c r="BN1276" s="103"/>
      <c r="BO1276" s="132"/>
    </row>
    <row r="1277" spans="65:67">
      <c r="BN1277" s="73"/>
      <c r="BO1277" s="132"/>
    </row>
  </sheetData>
  <dataConsolidate/>
  <mergeCells count="237">
    <mergeCell ref="A71:B71"/>
    <mergeCell ref="L71:M71"/>
    <mergeCell ref="N71:O71"/>
    <mergeCell ref="V71:W71"/>
    <mergeCell ref="A72:B72"/>
    <mergeCell ref="L72:M72"/>
    <mergeCell ref="N72:O72"/>
    <mergeCell ref="V72:W72"/>
    <mergeCell ref="J69:J70"/>
    <mergeCell ref="L69:P69"/>
    <mergeCell ref="Q69:U69"/>
    <mergeCell ref="V69:W70"/>
    <mergeCell ref="BB1134:BC1134"/>
    <mergeCell ref="F40:G40"/>
    <mergeCell ref="I40:J40"/>
    <mergeCell ref="L40:N40"/>
    <mergeCell ref="L48:N48"/>
    <mergeCell ref="I48:J48"/>
    <mergeCell ref="BB1037:BB1038"/>
    <mergeCell ref="BC1037:BC1038"/>
    <mergeCell ref="BB1039:BB1042"/>
    <mergeCell ref="BC1039:BC1042"/>
    <mergeCell ref="BE1039:BE1042"/>
    <mergeCell ref="BB1043:BB1051"/>
    <mergeCell ref="BC1043:BC1051"/>
    <mergeCell ref="A73:X73"/>
    <mergeCell ref="A74:B74"/>
    <mergeCell ref="C74:X74"/>
    <mergeCell ref="A75:B75"/>
    <mergeCell ref="C75:X75"/>
    <mergeCell ref="BB1035:BE1035"/>
    <mergeCell ref="A76:B76"/>
    <mergeCell ref="C76:X76"/>
    <mergeCell ref="F66:G66"/>
    <mergeCell ref="I66:J66"/>
    <mergeCell ref="L66:N66"/>
    <mergeCell ref="A67:J67"/>
    <mergeCell ref="K67:X67"/>
    <mergeCell ref="A68:E68"/>
    <mergeCell ref="F68:J68"/>
    <mergeCell ref="K68:K70"/>
    <mergeCell ref="L68:X68"/>
    <mergeCell ref="A69:B70"/>
    <mergeCell ref="X69:X70"/>
    <mergeCell ref="L70:M70"/>
    <mergeCell ref="N70:O70"/>
    <mergeCell ref="R70:S70"/>
    <mergeCell ref="C69:C70"/>
    <mergeCell ref="D69:D70"/>
    <mergeCell ref="E69:E70"/>
    <mergeCell ref="F69:F70"/>
    <mergeCell ref="G69:H70"/>
    <mergeCell ref="I69:I70"/>
    <mergeCell ref="F64:G64"/>
    <mergeCell ref="I64:J64"/>
    <mergeCell ref="L64:N64"/>
    <mergeCell ref="F65:G65"/>
    <mergeCell ref="I65:J65"/>
    <mergeCell ref="L65:N65"/>
    <mergeCell ref="F62:G62"/>
    <mergeCell ref="I62:J62"/>
    <mergeCell ref="L62:N62"/>
    <mergeCell ref="F63:G63"/>
    <mergeCell ref="I63:J63"/>
    <mergeCell ref="L63:N63"/>
    <mergeCell ref="F60:G60"/>
    <mergeCell ref="I60:J60"/>
    <mergeCell ref="L60:N60"/>
    <mergeCell ref="F61:G61"/>
    <mergeCell ref="I61:J61"/>
    <mergeCell ref="L61:N61"/>
    <mergeCell ref="F58:G58"/>
    <mergeCell ref="I58:J58"/>
    <mergeCell ref="L58:N58"/>
    <mergeCell ref="F59:G59"/>
    <mergeCell ref="I59:J59"/>
    <mergeCell ref="L59:N59"/>
    <mergeCell ref="F56:G56"/>
    <mergeCell ref="I56:J56"/>
    <mergeCell ref="L56:N56"/>
    <mergeCell ref="F57:G57"/>
    <mergeCell ref="I57:J57"/>
    <mergeCell ref="L57:N57"/>
    <mergeCell ref="F54:G54"/>
    <mergeCell ref="I54:J54"/>
    <mergeCell ref="L54:N54"/>
    <mergeCell ref="F55:G55"/>
    <mergeCell ref="I55:J55"/>
    <mergeCell ref="L55:N55"/>
    <mergeCell ref="F52:G52"/>
    <mergeCell ref="I52:J52"/>
    <mergeCell ref="L52:N52"/>
    <mergeCell ref="F53:G53"/>
    <mergeCell ref="I53:J53"/>
    <mergeCell ref="L53:N53"/>
    <mergeCell ref="F50:G50"/>
    <mergeCell ref="I50:J50"/>
    <mergeCell ref="L50:N50"/>
    <mergeCell ref="F51:G51"/>
    <mergeCell ref="I51:J51"/>
    <mergeCell ref="L51:N51"/>
    <mergeCell ref="F47:G47"/>
    <mergeCell ref="I47:J47"/>
    <mergeCell ref="L47:N47"/>
    <mergeCell ref="F48:G48"/>
    <mergeCell ref="F49:G49"/>
    <mergeCell ref="I49:J49"/>
    <mergeCell ref="L49:N49"/>
    <mergeCell ref="F45:G45"/>
    <mergeCell ref="I45:J45"/>
    <mergeCell ref="L45:N45"/>
    <mergeCell ref="F46:G46"/>
    <mergeCell ref="I46:J46"/>
    <mergeCell ref="L46:N46"/>
    <mergeCell ref="F43:G43"/>
    <mergeCell ref="I43:J43"/>
    <mergeCell ref="L43:N43"/>
    <mergeCell ref="F44:G44"/>
    <mergeCell ref="I44:J44"/>
    <mergeCell ref="L44:N44"/>
    <mergeCell ref="F41:G41"/>
    <mergeCell ref="I41:J41"/>
    <mergeCell ref="L41:N41"/>
    <mergeCell ref="F42:G42"/>
    <mergeCell ref="I42:J42"/>
    <mergeCell ref="L42:N42"/>
    <mergeCell ref="F38:G38"/>
    <mergeCell ref="I38:J38"/>
    <mergeCell ref="L38:N38"/>
    <mergeCell ref="F39:G39"/>
    <mergeCell ref="I39:J39"/>
    <mergeCell ref="L39:N39"/>
    <mergeCell ref="F36:G36"/>
    <mergeCell ref="I36:J36"/>
    <mergeCell ref="L36:N36"/>
    <mergeCell ref="F37:G37"/>
    <mergeCell ref="I37:J37"/>
    <mergeCell ref="L37:N37"/>
    <mergeCell ref="F34:G34"/>
    <mergeCell ref="I34:J34"/>
    <mergeCell ref="L34:N34"/>
    <mergeCell ref="F35:G35"/>
    <mergeCell ref="I35:J35"/>
    <mergeCell ref="L35:N35"/>
    <mergeCell ref="F32:G32"/>
    <mergeCell ref="I32:J32"/>
    <mergeCell ref="L32:N32"/>
    <mergeCell ref="F33:G33"/>
    <mergeCell ref="I33:J33"/>
    <mergeCell ref="L33:N33"/>
    <mergeCell ref="F30:G30"/>
    <mergeCell ref="I30:J30"/>
    <mergeCell ref="L30:N30"/>
    <mergeCell ref="F31:G31"/>
    <mergeCell ref="I31:J31"/>
    <mergeCell ref="L31:N31"/>
    <mergeCell ref="F28:G28"/>
    <mergeCell ref="I28:J28"/>
    <mergeCell ref="L28:N28"/>
    <mergeCell ref="F29:G29"/>
    <mergeCell ref="I29:J29"/>
    <mergeCell ref="L29:N29"/>
    <mergeCell ref="F26:G26"/>
    <mergeCell ref="I26:J26"/>
    <mergeCell ref="L26:N26"/>
    <mergeCell ref="F27:G27"/>
    <mergeCell ref="I27:J27"/>
    <mergeCell ref="L27:N27"/>
    <mergeCell ref="F24:G24"/>
    <mergeCell ref="I24:J24"/>
    <mergeCell ref="L24:N24"/>
    <mergeCell ref="F25:G25"/>
    <mergeCell ref="I25:J25"/>
    <mergeCell ref="L25:N25"/>
    <mergeCell ref="F22:G22"/>
    <mergeCell ref="I22:J22"/>
    <mergeCell ref="L22:N22"/>
    <mergeCell ref="F23:G23"/>
    <mergeCell ref="I23:J23"/>
    <mergeCell ref="L23:N23"/>
    <mergeCell ref="F20:G20"/>
    <mergeCell ref="I20:J20"/>
    <mergeCell ref="L20:N20"/>
    <mergeCell ref="F21:G21"/>
    <mergeCell ref="I21:J21"/>
    <mergeCell ref="L21:N21"/>
    <mergeCell ref="F18:G18"/>
    <mergeCell ref="I18:J18"/>
    <mergeCell ref="L18:N18"/>
    <mergeCell ref="F19:G19"/>
    <mergeCell ref="I19:J19"/>
    <mergeCell ref="L19:N19"/>
    <mergeCell ref="H16:H17"/>
    <mergeCell ref="I16:J17"/>
    <mergeCell ref="K16:K17"/>
    <mergeCell ref="L16:N17"/>
    <mergeCell ref="A14:X14"/>
    <mergeCell ref="A15:A17"/>
    <mergeCell ref="B15:B17"/>
    <mergeCell ref="C15:U15"/>
    <mergeCell ref="V15:W15"/>
    <mergeCell ref="X15:X17"/>
    <mergeCell ref="C16:C17"/>
    <mergeCell ref="D16:D17"/>
    <mergeCell ref="E16:E17"/>
    <mergeCell ref="F16:G17"/>
    <mergeCell ref="V16:W16"/>
    <mergeCell ref="O16:S16"/>
    <mergeCell ref="T16:U16"/>
    <mergeCell ref="A12:X12"/>
    <mergeCell ref="B13:C13"/>
    <mergeCell ref="E13:H13"/>
    <mergeCell ref="J13:M13"/>
    <mergeCell ref="N13:O13"/>
    <mergeCell ref="P13:X13"/>
    <mergeCell ref="A8:X8"/>
    <mergeCell ref="A9:I9"/>
    <mergeCell ref="J9:P9"/>
    <mergeCell ref="Q9:R11"/>
    <mergeCell ref="S9:X11"/>
    <mergeCell ref="B10:I10"/>
    <mergeCell ref="K10:P10"/>
    <mergeCell ref="B11:D11"/>
    <mergeCell ref="E11:I11"/>
    <mergeCell ref="K11:P11"/>
    <mergeCell ref="A6:X6"/>
    <mergeCell ref="B7:H7"/>
    <mergeCell ref="K7:M7"/>
    <mergeCell ref="O7:S7"/>
    <mergeCell ref="T7:U7"/>
    <mergeCell ref="V7:X7"/>
    <mergeCell ref="B1:S1"/>
    <mergeCell ref="A2:T2"/>
    <mergeCell ref="V2:X2"/>
    <mergeCell ref="A3:T3"/>
    <mergeCell ref="V3:W3"/>
    <mergeCell ref="A4:T4"/>
  </mergeCells>
  <dataValidations count="28">
    <dataValidation type="list" allowBlank="1" showInputMessage="1" showErrorMessage="1" error="No puede cambiar el Nombre del  Programa, sólo ebe seleccionarlo.  " sqref="B7:H7">
      <formula1>$BA$1036:$BA$1105</formula1>
    </dataValidation>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X18:X66">
      <formula1>$AH$6:$AH$8</formula1>
    </dataValidation>
    <dataValidation type="list" allowBlank="1" showInputMessage="1" showErrorMessage="1" error="!!Debe elegir el tipo de indicador de la lista!!" prompt="!!Seleccione el tipo de indicador!!" sqref="H18:H66">
      <formula1>$AB$6:$AB$7</formula1>
    </dataValidation>
    <dataValidation allowBlank="1" showInputMessage="1" showErrorMessage="1" prompt="!!Registre la meta Programada al trimestre de reporte!!" sqref="T58 U21:U24 U26:U62"/>
    <dataValidation allowBlank="1" showInputMessage="1" showErrorMessage="1" error="!!Registre en números relativos, la meta programada al trimestre de reporte!!" prompt="!!Registre en números relativos, la meta programada al trimestre de reporte!!" sqref="W18 W20:W63"/>
    <dataValidation type="list" allowBlank="1" showInputMessage="1" showErrorMessage="1" error="!!Debe seleccionar de la lista la frecuencia que mide el indicador!!" prompt="!!Seleccione la frecuencia para medir el indicador!!" sqref="M40:N40 L18:L66 M43:N46 M64:N64 M18:N20">
      <formula1>$Y$6:$Y$13</formula1>
    </dataValidation>
    <dataValidation type="list" allowBlank="1" showInputMessage="1" showErrorMessage="1" error="!!Debe seleccionar de la lista el sentido de medición del indicador!!!!" prompt="!!Seleccione el sentido de medición del indicador!!" sqref="K18:K66">
      <formula1>$AE$6:$AE$7</formula1>
    </dataValidation>
    <dataValidation type="custom" allowBlank="1" showInputMessage="1" showErrorMessage="1" error="!! No modifique esta información !!" sqref="A7 I7 N7 T7:U7 A9:P9 J10:J11 A10:A11 A13 D13 I13 N13:O13 U71:X72 E71:E72 J71:K72 P71:P72 A67:X70 A73:X73 A14:X17 A12:X12 Q9:R11 A8:X8 A6:X6">
      <formula1>0</formula1>
    </dataValidation>
    <dataValidation type="custom" allowBlank="1" showInputMessage="1" showErrorMessage="1" error="!!No modifique esta información!!" sqref="A71:B72">
      <formula1>0</formula1>
    </dataValidation>
    <dataValidation type="list" allowBlank="1" showInputMessage="1" showErrorMessage="1" sqref="P13">
      <formula1>$BM$1036:$BM$1276</formula1>
    </dataValidation>
    <dataValidation allowBlank="1" showInputMessage="1" showErrorMessage="1" prompt="Registre el Objetivo del Programa sectorial al que contribuye el Programa Presupuestrio." sqref="K11:P11"/>
    <dataValidation type="list" allowBlank="1" showInputMessage="1" showErrorMessage="1" error="!! No debe modificar esta información!!" sqref="V7:X7">
      <formula1>INDIRECT($K$7)</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G18:G21 G64 F18:F66 G43:G46">
      <formula1>$AD$6:$AD$10</formula1>
    </dataValidation>
    <dataValidation type="list" allowBlank="1" showInputMessage="1" showErrorMessage="1" error="!!Debe elegir la dimennsión que mide el indicador!!" prompt="!!Seleccione la dimensión que mide el indicador!!" sqref="J18 I18:I66">
      <formula1>$AC$6:$AC$9</formula1>
    </dataValidation>
    <dataValidation type="list" allowBlank="1" showInputMessage="1" showErrorMessage="1" sqref="G71:G72 R71:R72">
      <formula1>$AG$6:$AG$20</formula1>
    </dataValidation>
    <dataValidation type="list" allowBlank="1" showInputMessage="1" showErrorMessage="1" sqref="E11:I11">
      <formula1>$BG$1036:$BG$1106</formula1>
    </dataValidation>
    <dataValidation type="list" allowBlank="1" showInputMessage="1" showErrorMessage="1" sqref="S9">
      <formula1>$BN$1035:$BN$1041</formula1>
    </dataValidation>
    <dataValidation type="list" allowBlank="1" showInputMessage="1" showErrorMessage="1" sqref="B11:D11">
      <formula1>$BG$1036:$BG$1105</formula1>
    </dataValidation>
    <dataValidation type="list" allowBlank="1" showInputMessage="1" showErrorMessage="1" sqref="B10:I10">
      <formula1>$BF$1036:$BF$1040</formula1>
    </dataValidation>
    <dataValidation type="list" allowBlank="1" showInputMessage="1" showErrorMessage="1" sqref="J13">
      <formula1>$BL$1037:$BL$1149</formula1>
    </dataValidation>
    <dataValidation type="list" allowBlank="1" showInputMessage="1" showErrorMessage="1" sqref="E13">
      <formula1>$BK$1037:$BK$1064</formula1>
    </dataValidation>
    <dataValidation type="list" allowBlank="1" showInputMessage="1" showErrorMessage="1" sqref="B18">
      <formula1>FINES</formula1>
    </dataValidation>
    <dataValidation type="list" allowBlank="1" showInputMessage="1" showErrorMessage="1" sqref="B13:C13">
      <formula1>$BJ$1036:$BJ$1039</formula1>
    </dataValidation>
    <dataValidation type="list" allowBlank="1" showInputMessage="1" showErrorMessage="1" sqref="K10:M10">
      <formula1>$BH$1036:$BH$1079</formula1>
    </dataValidation>
    <dataValidation type="list" allowBlank="1" showInputMessage="1" showErrorMessage="1" error="!!No puede cambiar esta Información!!" sqref="K7:M7">
      <formula1>INDIRECT($J$7)</formula1>
    </dataValidation>
    <dataValidation type="list" allowBlank="1" showInputMessage="1" showErrorMessage="1" error="!! No puede cambiar esta información!!" prompt="!!Selecciones el Ramo Administrativo!!" sqref="J7">
      <formula1>$BB$1105:$BB$1132</formula1>
    </dataValidation>
    <dataValidation type="list" allowBlank="1" showInputMessage="1" showErrorMessage="1" error="!!Seleccione el Trimestre del Reporte!!" prompt="!!Seleccione el Trimestre del Reporte!!" sqref="X3">
      <formula1>$Z$2:$Z$5</formula1>
    </dataValidation>
    <dataValidation type="list" allowBlank="1" showInputMessage="1" showErrorMessage="1" error="!! Sólo debe seleccionar el Nombre de su Dependencia o Secretaría!!" sqref="O7:S7">
      <formula1>$BI$1036:$BI$1056</formula1>
    </dataValidation>
  </dataValidations>
  <pageMargins left="0.97" right="0.2" top="0.35433070866141736" bottom="0.35433070866141736" header="0" footer="0.31496062992125984"/>
  <pageSetup paperSize="5" scale="50" orientation="landscape" r:id="rId1"/>
  <headerFooter>
    <oddFooter>&amp;C&amp;P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249"/>
  <sheetViews>
    <sheetView showGridLines="0" view="pageBreakPreview" topLeftCell="A11" zoomScale="80" zoomScaleNormal="80" zoomScaleSheetLayoutView="80" workbookViewId="0">
      <selection activeCell="R10" sqref="R10"/>
    </sheetView>
  </sheetViews>
  <sheetFormatPr baseColWidth="10" defaultRowHeight="15"/>
  <cols>
    <col min="1" max="1" width="17" style="131" customWidth="1"/>
    <col min="2" max="2" width="22" style="131" customWidth="1"/>
    <col min="3" max="3" width="32.5703125" style="131" customWidth="1"/>
    <col min="4" max="4" width="37.28515625" style="131" customWidth="1"/>
    <col min="5" max="5" width="34.42578125" style="131" customWidth="1"/>
    <col min="6" max="6" width="9.28515625" style="126" customWidth="1"/>
    <col min="7" max="7" width="8.140625" style="126" customWidth="1"/>
    <col min="8" max="9" width="12.28515625" style="131" customWidth="1"/>
    <col min="10" max="10" width="11" style="131" customWidth="1"/>
    <col min="11" max="11" width="13.7109375" style="131" customWidth="1"/>
    <col min="12" max="12" width="11.42578125" style="131" customWidth="1"/>
    <col min="13" max="13" width="8.5703125" style="131" hidden="1" customWidth="1"/>
    <col min="14" max="14" width="13.5703125" style="131" customWidth="1"/>
    <col min="15" max="15" width="6.140625" style="131" hidden="1" customWidth="1"/>
    <col min="16" max="16" width="11.140625" style="131" customWidth="1"/>
    <col min="17" max="19" width="9.42578125" style="131" customWidth="1"/>
    <col min="20" max="20" width="10.140625" style="131" customWidth="1"/>
    <col min="21" max="21" width="10.5703125" style="131" customWidth="1"/>
    <col min="22" max="22" width="16.5703125" style="131" customWidth="1"/>
    <col min="23" max="23" width="7.7109375" style="131" customWidth="1"/>
    <col min="24" max="24" width="12.42578125" style="131" customWidth="1"/>
    <col min="25" max="25" width="11.5703125" style="131" hidden="1" customWidth="1"/>
    <col min="26" max="26" width="6.140625" style="131" hidden="1" customWidth="1"/>
    <col min="27" max="27" width="7.7109375" style="131" hidden="1" customWidth="1"/>
    <col min="28" max="29" width="11.42578125" style="131" hidden="1" customWidth="1"/>
    <col min="30" max="30" width="22.28515625" style="131" hidden="1" customWidth="1"/>
    <col min="31" max="31" width="18.5703125" style="131" hidden="1" customWidth="1"/>
    <col min="32" max="32" width="19.42578125" style="131" hidden="1" customWidth="1"/>
    <col min="33" max="33" width="11.42578125" style="131" hidden="1" customWidth="1"/>
    <col min="34" max="34" width="19.140625" style="131" hidden="1" customWidth="1"/>
    <col min="35" max="51" width="11.42578125" style="131" hidden="1" customWidth="1"/>
    <col min="52" max="52" width="7.85546875" style="131" hidden="1" customWidth="1"/>
    <col min="53" max="53" width="80" style="131" hidden="1" customWidth="1"/>
    <col min="54" max="54" width="11.5703125" style="131" hidden="1" customWidth="1"/>
    <col min="55" max="55" width="38.140625" style="131" hidden="1" customWidth="1"/>
    <col min="56" max="56" width="75.28515625" style="131" hidden="1" customWidth="1"/>
    <col min="57" max="57" width="73" style="131" hidden="1" customWidth="1"/>
    <col min="58" max="58" width="59.42578125" style="131" hidden="1" customWidth="1"/>
    <col min="59" max="59" width="45.7109375" style="131" hidden="1" customWidth="1"/>
    <col min="60" max="60" width="90" style="131" hidden="1" customWidth="1"/>
    <col min="61" max="61" width="43.42578125" style="131" hidden="1" customWidth="1"/>
    <col min="62" max="62" width="29.85546875" style="131" hidden="1" customWidth="1"/>
    <col min="63" max="63" width="38.85546875" style="131" hidden="1" customWidth="1"/>
    <col min="64" max="64" width="55.5703125" style="131" hidden="1" customWidth="1"/>
    <col min="65" max="65" width="96.85546875" style="131" hidden="1" customWidth="1"/>
    <col min="66" max="66" width="34" style="131" hidden="1" customWidth="1"/>
    <col min="67" max="67" width="85.28515625" style="131" hidden="1" customWidth="1"/>
    <col min="68" max="68" width="39" style="131" customWidth="1"/>
    <col min="69" max="16384" width="11.42578125" style="131"/>
  </cols>
  <sheetData>
    <row r="1" spans="1:53" s="132" customFormat="1" ht="16.5" hidden="1" customHeight="1">
      <c r="B1" s="327"/>
      <c r="C1" s="327"/>
      <c r="D1" s="327"/>
      <c r="E1" s="327"/>
      <c r="F1" s="327"/>
      <c r="G1" s="327"/>
      <c r="H1" s="327"/>
      <c r="I1" s="327"/>
      <c r="J1" s="327"/>
      <c r="K1" s="327"/>
      <c r="L1" s="327"/>
      <c r="M1" s="327"/>
      <c r="N1" s="327"/>
      <c r="O1" s="327"/>
      <c r="P1" s="327"/>
      <c r="Q1" s="327"/>
      <c r="R1" s="327"/>
      <c r="S1" s="327"/>
    </row>
    <row r="2" spans="1:53" s="132" customFormat="1" ht="14.25" customHeight="1">
      <c r="A2" s="214" t="s">
        <v>54</v>
      </c>
      <c r="B2" s="214"/>
      <c r="C2" s="214"/>
      <c r="D2" s="214"/>
      <c r="E2" s="214"/>
      <c r="F2" s="214"/>
      <c r="G2" s="214"/>
      <c r="H2" s="214"/>
      <c r="I2" s="214"/>
      <c r="J2" s="214"/>
      <c r="K2" s="214"/>
      <c r="L2" s="214"/>
      <c r="M2" s="214"/>
      <c r="N2" s="214"/>
      <c r="O2" s="214"/>
      <c r="P2" s="214"/>
      <c r="Q2" s="214"/>
      <c r="R2" s="214"/>
      <c r="S2" s="195"/>
      <c r="T2" s="196"/>
      <c r="U2" s="215"/>
      <c r="V2" s="215" t="s">
        <v>55</v>
      </c>
      <c r="W2" s="215"/>
      <c r="Y2" s="18"/>
      <c r="Z2" s="132" t="s">
        <v>91</v>
      </c>
    </row>
    <row r="3" spans="1:53" s="132" customFormat="1" ht="18" customHeight="1">
      <c r="A3" s="328"/>
      <c r="B3" s="328"/>
      <c r="C3" s="328"/>
      <c r="D3" s="328"/>
      <c r="E3" s="328"/>
      <c r="F3" s="328"/>
      <c r="G3" s="328"/>
      <c r="H3" s="328"/>
      <c r="I3" s="328"/>
      <c r="J3" s="328"/>
      <c r="K3" s="328"/>
      <c r="L3" s="328"/>
      <c r="M3" s="328"/>
      <c r="N3" s="328"/>
      <c r="O3" s="328"/>
      <c r="P3" s="328"/>
      <c r="Q3" s="328"/>
      <c r="R3" s="328"/>
      <c r="S3" s="328"/>
      <c r="T3" s="328"/>
      <c r="U3" s="196"/>
      <c r="V3" s="329" t="s">
        <v>90</v>
      </c>
      <c r="W3" s="329"/>
      <c r="X3" s="144" t="s">
        <v>93</v>
      </c>
      <c r="Z3" s="18" t="s">
        <v>92</v>
      </c>
    </row>
    <row r="4" spans="1:53" s="132" customFormat="1" ht="15.75" customHeight="1">
      <c r="A4" s="330"/>
      <c r="B4" s="330"/>
      <c r="C4" s="330"/>
      <c r="D4" s="330"/>
      <c r="E4" s="330"/>
      <c r="F4" s="330"/>
      <c r="G4" s="330"/>
      <c r="H4" s="330"/>
      <c r="I4" s="330"/>
      <c r="J4" s="330"/>
      <c r="K4" s="330"/>
      <c r="L4" s="330"/>
      <c r="M4" s="330"/>
      <c r="N4" s="330"/>
      <c r="O4" s="330"/>
      <c r="P4" s="330"/>
      <c r="Q4" s="330"/>
      <c r="R4" s="330"/>
      <c r="S4" s="330"/>
      <c r="T4" s="330"/>
      <c r="U4" s="196"/>
      <c r="V4" s="17"/>
      <c r="W4" s="17"/>
      <c r="X4" s="17"/>
      <c r="Z4" s="18" t="s">
        <v>93</v>
      </c>
    </row>
    <row r="5" spans="1:53" s="132" customFormat="1" ht="12.75" customHeight="1" thickBot="1">
      <c r="C5" s="196"/>
      <c r="D5" s="196"/>
      <c r="E5" s="196"/>
      <c r="F5" s="196"/>
      <c r="G5" s="196"/>
      <c r="H5" s="196"/>
      <c r="I5" s="196"/>
      <c r="J5" s="196"/>
      <c r="K5" s="196"/>
      <c r="L5" s="196"/>
      <c r="M5" s="196"/>
      <c r="N5" s="196"/>
      <c r="O5" s="196"/>
      <c r="P5" s="196"/>
      <c r="Q5" s="196"/>
      <c r="R5" s="196"/>
      <c r="S5" s="196"/>
      <c r="T5" s="196"/>
      <c r="U5" s="196"/>
      <c r="V5" s="196"/>
      <c r="W5" s="196"/>
      <c r="X5" s="196"/>
      <c r="Z5" s="19" t="s">
        <v>94</v>
      </c>
      <c r="AC5" s="132" t="s">
        <v>842</v>
      </c>
      <c r="AH5" s="62" t="s">
        <v>841</v>
      </c>
    </row>
    <row r="6" spans="1:53" s="13" customFormat="1" ht="19.5" thickBot="1">
      <c r="A6" s="331" t="s">
        <v>34</v>
      </c>
      <c r="B6" s="332"/>
      <c r="C6" s="332"/>
      <c r="D6" s="332"/>
      <c r="E6" s="332"/>
      <c r="F6" s="332"/>
      <c r="G6" s="332"/>
      <c r="H6" s="332"/>
      <c r="I6" s="332"/>
      <c r="J6" s="332"/>
      <c r="K6" s="332"/>
      <c r="L6" s="332"/>
      <c r="M6" s="332"/>
      <c r="N6" s="332"/>
      <c r="O6" s="332"/>
      <c r="P6" s="332"/>
      <c r="Q6" s="332"/>
      <c r="R6" s="332"/>
      <c r="S6" s="332"/>
      <c r="T6" s="332"/>
      <c r="U6" s="332"/>
      <c r="V6" s="332"/>
      <c r="W6" s="332"/>
      <c r="X6" s="333"/>
      <c r="Y6" s="15" t="s">
        <v>75</v>
      </c>
      <c r="Z6" s="131" t="s">
        <v>86</v>
      </c>
      <c r="AB6" s="131" t="s">
        <v>73</v>
      </c>
      <c r="AC6" s="124" t="s">
        <v>69</v>
      </c>
      <c r="AD6" s="124" t="s">
        <v>77</v>
      </c>
      <c r="AE6" s="125" t="s">
        <v>68</v>
      </c>
      <c r="AF6" s="131">
        <v>2013</v>
      </c>
      <c r="AG6" s="126" t="s">
        <v>849</v>
      </c>
      <c r="AH6" s="131" t="s">
        <v>838</v>
      </c>
      <c r="AZ6" s="132"/>
      <c r="BA6" s="132"/>
    </row>
    <row r="7" spans="1:53" ht="30.75" customHeight="1" thickBot="1">
      <c r="A7" s="138" t="s">
        <v>825</v>
      </c>
      <c r="B7" s="334" t="s">
        <v>813</v>
      </c>
      <c r="C7" s="335"/>
      <c r="D7" s="335"/>
      <c r="E7" s="335"/>
      <c r="F7" s="335"/>
      <c r="G7" s="335"/>
      <c r="H7" s="336"/>
      <c r="I7" s="142" t="s">
        <v>242</v>
      </c>
      <c r="J7" s="133" t="s">
        <v>230</v>
      </c>
      <c r="K7" s="337" t="s">
        <v>189</v>
      </c>
      <c r="L7" s="338"/>
      <c r="M7" s="339"/>
      <c r="N7" s="138" t="s">
        <v>64</v>
      </c>
      <c r="O7" s="337" t="s">
        <v>248</v>
      </c>
      <c r="P7" s="338"/>
      <c r="Q7" s="338"/>
      <c r="R7" s="338"/>
      <c r="S7" s="338"/>
      <c r="T7" s="340" t="s">
        <v>789</v>
      </c>
      <c r="U7" s="341"/>
      <c r="V7" s="337" t="s">
        <v>248</v>
      </c>
      <c r="W7" s="338"/>
      <c r="X7" s="339"/>
      <c r="Y7" s="15" t="s">
        <v>66</v>
      </c>
      <c r="Z7" s="131" t="s">
        <v>87</v>
      </c>
      <c r="AB7" s="131" t="s">
        <v>74</v>
      </c>
      <c r="AC7" s="124" t="s">
        <v>70</v>
      </c>
      <c r="AD7" s="124" t="s">
        <v>78</v>
      </c>
      <c r="AE7" s="125" t="s">
        <v>819</v>
      </c>
      <c r="AF7" s="131">
        <v>2014</v>
      </c>
      <c r="AG7" s="126" t="s">
        <v>850</v>
      </c>
      <c r="AH7" s="131" t="s">
        <v>839</v>
      </c>
      <c r="AZ7" s="132"/>
      <c r="BA7" s="132"/>
    </row>
    <row r="8" spans="1:53" s="13" customFormat="1" ht="19.5" thickBot="1">
      <c r="A8" s="331" t="s">
        <v>36</v>
      </c>
      <c r="B8" s="332"/>
      <c r="C8" s="332"/>
      <c r="D8" s="332"/>
      <c r="E8" s="332"/>
      <c r="F8" s="332"/>
      <c r="G8" s="332"/>
      <c r="H8" s="332"/>
      <c r="I8" s="332"/>
      <c r="J8" s="332"/>
      <c r="K8" s="332"/>
      <c r="L8" s="332"/>
      <c r="M8" s="332"/>
      <c r="N8" s="332"/>
      <c r="O8" s="332"/>
      <c r="P8" s="332"/>
      <c r="Q8" s="332"/>
      <c r="R8" s="332"/>
      <c r="S8" s="332"/>
      <c r="T8" s="332"/>
      <c r="U8" s="332"/>
      <c r="V8" s="332"/>
      <c r="W8" s="332"/>
      <c r="X8" s="333"/>
      <c r="Y8" s="134" t="s">
        <v>76</v>
      </c>
      <c r="Z8" s="131" t="s">
        <v>88</v>
      </c>
      <c r="AC8" s="124" t="s">
        <v>71</v>
      </c>
      <c r="AD8" s="124" t="s">
        <v>79</v>
      </c>
      <c r="AF8" s="131">
        <v>2015</v>
      </c>
      <c r="AG8" s="126" t="s">
        <v>851</v>
      </c>
      <c r="AH8" s="131" t="s">
        <v>840</v>
      </c>
      <c r="AZ8" s="132"/>
      <c r="BA8" s="132"/>
    </row>
    <row r="9" spans="1:53" ht="30.75" customHeight="1" thickBot="1">
      <c r="A9" s="342" t="s">
        <v>37</v>
      </c>
      <c r="B9" s="343"/>
      <c r="C9" s="343"/>
      <c r="D9" s="343"/>
      <c r="E9" s="343"/>
      <c r="F9" s="343"/>
      <c r="G9" s="343"/>
      <c r="H9" s="343"/>
      <c r="I9" s="344"/>
      <c r="J9" s="438" t="s">
        <v>827</v>
      </c>
      <c r="K9" s="439"/>
      <c r="L9" s="439"/>
      <c r="M9" s="439"/>
      <c r="N9" s="439"/>
      <c r="O9" s="439"/>
      <c r="P9" s="440"/>
      <c r="Q9" s="345"/>
      <c r="R9" s="345"/>
      <c r="S9" s="345"/>
      <c r="T9" s="338"/>
      <c r="U9" s="338"/>
      <c r="V9" s="338"/>
      <c r="W9" s="338"/>
      <c r="X9" s="346"/>
      <c r="Y9" s="15" t="s">
        <v>67</v>
      </c>
      <c r="Z9" s="131" t="s">
        <v>89</v>
      </c>
      <c r="AC9" s="124" t="s">
        <v>72</v>
      </c>
      <c r="AD9" s="124" t="s">
        <v>80</v>
      </c>
      <c r="AF9" s="131">
        <v>2016</v>
      </c>
      <c r="AG9" s="126" t="s">
        <v>852</v>
      </c>
      <c r="AZ9" s="132"/>
      <c r="BA9" s="132"/>
    </row>
    <row r="10" spans="1:53" ht="27.75" customHeight="1" thickBot="1">
      <c r="A10" s="139" t="s">
        <v>826</v>
      </c>
      <c r="B10" s="252" t="s">
        <v>334</v>
      </c>
      <c r="C10" s="253"/>
      <c r="D10" s="253"/>
      <c r="E10" s="253"/>
      <c r="F10" s="253"/>
      <c r="G10" s="253"/>
      <c r="H10" s="253"/>
      <c r="I10" s="254"/>
      <c r="J10" s="145" t="s">
        <v>788</v>
      </c>
      <c r="K10" s="249" t="s">
        <v>291</v>
      </c>
      <c r="L10" s="250"/>
      <c r="M10" s="250"/>
      <c r="N10" s="250"/>
      <c r="O10" s="250"/>
      <c r="P10" s="251"/>
      <c r="Q10" s="347"/>
      <c r="R10" s="347"/>
      <c r="S10" s="347"/>
      <c r="T10" s="348"/>
      <c r="U10" s="348"/>
      <c r="V10" s="348"/>
      <c r="W10" s="348"/>
      <c r="X10" s="349"/>
      <c r="Y10" s="15" t="s">
        <v>66</v>
      </c>
      <c r="AD10" s="124" t="s">
        <v>843</v>
      </c>
      <c r="AF10" s="131">
        <v>2017</v>
      </c>
      <c r="AG10" s="126" t="s">
        <v>853</v>
      </c>
      <c r="AZ10" s="132"/>
      <c r="BA10" s="132"/>
    </row>
    <row r="11" spans="1:53" ht="40.5" customHeight="1" thickBot="1">
      <c r="A11" s="140" t="s">
        <v>65</v>
      </c>
      <c r="B11" s="350" t="s">
        <v>351</v>
      </c>
      <c r="C11" s="351"/>
      <c r="D11" s="351"/>
      <c r="E11" s="352"/>
      <c r="F11" s="353"/>
      <c r="G11" s="353"/>
      <c r="H11" s="353"/>
      <c r="I11" s="354"/>
      <c r="J11" s="146" t="s">
        <v>65</v>
      </c>
      <c r="K11" s="435"/>
      <c r="L11" s="436"/>
      <c r="M11" s="436"/>
      <c r="N11" s="436"/>
      <c r="O11" s="436"/>
      <c r="P11" s="437"/>
      <c r="Q11" s="355"/>
      <c r="R11" s="355"/>
      <c r="S11" s="355"/>
      <c r="T11" s="356"/>
      <c r="U11" s="356"/>
      <c r="V11" s="356"/>
      <c r="W11" s="356"/>
      <c r="X11" s="357"/>
      <c r="Y11" s="15" t="s">
        <v>26</v>
      </c>
      <c r="AF11" s="131">
        <v>2018</v>
      </c>
      <c r="AG11" s="126" t="s">
        <v>854</v>
      </c>
      <c r="AZ11" s="132"/>
      <c r="BA11" s="132"/>
    </row>
    <row r="12" spans="1:53" ht="21.75" customHeight="1" thickTop="1" thickBot="1">
      <c r="A12" s="219" t="s">
        <v>38</v>
      </c>
      <c r="B12" s="220"/>
      <c r="C12" s="220"/>
      <c r="D12" s="220"/>
      <c r="E12" s="220"/>
      <c r="F12" s="220"/>
      <c r="G12" s="220"/>
      <c r="H12" s="220"/>
      <c r="I12" s="220"/>
      <c r="J12" s="220"/>
      <c r="K12" s="220"/>
      <c r="L12" s="220"/>
      <c r="M12" s="220"/>
      <c r="N12" s="220"/>
      <c r="O12" s="220"/>
      <c r="P12" s="220"/>
      <c r="Q12" s="220"/>
      <c r="R12" s="220"/>
      <c r="S12" s="220"/>
      <c r="T12" s="220"/>
      <c r="U12" s="220"/>
      <c r="V12" s="220"/>
      <c r="W12" s="220"/>
      <c r="X12" s="221"/>
      <c r="Y12" s="15" t="s">
        <v>82</v>
      </c>
      <c r="AF12" s="131">
        <v>2019</v>
      </c>
      <c r="AG12" s="126" t="s">
        <v>848</v>
      </c>
      <c r="AZ12" s="132"/>
      <c r="BA12" s="132"/>
    </row>
    <row r="13" spans="1:53" ht="34.5" customHeight="1" thickTop="1" thickBot="1">
      <c r="A13" s="141" t="s">
        <v>818</v>
      </c>
      <c r="B13" s="358" t="s">
        <v>413</v>
      </c>
      <c r="C13" s="359"/>
      <c r="D13" s="194" t="s">
        <v>817</v>
      </c>
      <c r="E13" s="194"/>
      <c r="F13" s="360"/>
      <c r="G13" s="360"/>
      <c r="H13" s="361"/>
      <c r="I13" s="147" t="s">
        <v>816</v>
      </c>
      <c r="J13" s="362" t="s">
        <v>497</v>
      </c>
      <c r="K13" s="360"/>
      <c r="L13" s="360"/>
      <c r="M13" s="363"/>
      <c r="N13" s="192" t="s">
        <v>815</v>
      </c>
      <c r="O13" s="193"/>
      <c r="P13" s="364" t="s">
        <v>635</v>
      </c>
      <c r="Q13" s="360"/>
      <c r="R13" s="360"/>
      <c r="S13" s="360"/>
      <c r="T13" s="360"/>
      <c r="U13" s="360"/>
      <c r="V13" s="360"/>
      <c r="W13" s="360"/>
      <c r="X13" s="365"/>
      <c r="Y13" s="15" t="s">
        <v>83</v>
      </c>
      <c r="AF13" s="131">
        <v>2020</v>
      </c>
      <c r="AG13" s="126" t="s">
        <v>855</v>
      </c>
      <c r="AZ13" s="132"/>
      <c r="BA13" s="132"/>
    </row>
    <row r="14" spans="1:53" ht="22.5" customHeight="1" thickBot="1">
      <c r="A14" s="366" t="s">
        <v>31</v>
      </c>
      <c r="B14" s="367"/>
      <c r="C14" s="367"/>
      <c r="D14" s="367"/>
      <c r="E14" s="367"/>
      <c r="F14" s="367"/>
      <c r="G14" s="367"/>
      <c r="H14" s="367"/>
      <c r="I14" s="367"/>
      <c r="J14" s="367"/>
      <c r="K14" s="367"/>
      <c r="L14" s="367"/>
      <c r="M14" s="367"/>
      <c r="N14" s="367"/>
      <c r="O14" s="367"/>
      <c r="P14" s="367"/>
      <c r="Q14" s="367"/>
      <c r="R14" s="367"/>
      <c r="S14" s="367"/>
      <c r="T14" s="367"/>
      <c r="U14" s="367"/>
      <c r="V14" s="367"/>
      <c r="W14" s="367"/>
      <c r="X14" s="368"/>
      <c r="AF14" s="131">
        <v>2021</v>
      </c>
      <c r="AZ14" s="132"/>
      <c r="BA14" s="132"/>
    </row>
    <row r="15" spans="1:53" ht="26.25" customHeight="1" thickBot="1">
      <c r="A15" s="369" t="s">
        <v>24</v>
      </c>
      <c r="B15" s="370" t="s">
        <v>832</v>
      </c>
      <c r="C15" s="371" t="s">
        <v>30</v>
      </c>
      <c r="D15" s="372"/>
      <c r="E15" s="372"/>
      <c r="F15" s="372"/>
      <c r="G15" s="372"/>
      <c r="H15" s="372"/>
      <c r="I15" s="372"/>
      <c r="J15" s="372"/>
      <c r="K15" s="372"/>
      <c r="L15" s="372"/>
      <c r="M15" s="372"/>
      <c r="N15" s="372"/>
      <c r="O15" s="372"/>
      <c r="P15" s="372"/>
      <c r="Q15" s="372"/>
      <c r="R15" s="372"/>
      <c r="S15" s="372"/>
      <c r="T15" s="372"/>
      <c r="U15" s="373"/>
      <c r="V15" s="374" t="s">
        <v>84</v>
      </c>
      <c r="W15" s="375"/>
      <c r="X15" s="376" t="s">
        <v>53</v>
      </c>
      <c r="AF15" s="131">
        <v>2022</v>
      </c>
      <c r="AZ15" s="132"/>
      <c r="BA15" s="132"/>
    </row>
    <row r="16" spans="1:53" ht="31.5" customHeight="1" thickBot="1">
      <c r="A16" s="377"/>
      <c r="B16" s="273"/>
      <c r="C16" s="272" t="s">
        <v>0</v>
      </c>
      <c r="D16" s="272" t="s">
        <v>1</v>
      </c>
      <c r="E16" s="272" t="s">
        <v>2</v>
      </c>
      <c r="F16" s="274" t="s">
        <v>2</v>
      </c>
      <c r="G16" s="275"/>
      <c r="H16" s="272" t="s">
        <v>845</v>
      </c>
      <c r="I16" s="274" t="s">
        <v>846</v>
      </c>
      <c r="J16" s="275"/>
      <c r="K16" s="272" t="s">
        <v>25</v>
      </c>
      <c r="L16" s="274" t="s">
        <v>29</v>
      </c>
      <c r="M16" s="283"/>
      <c r="N16" s="275"/>
      <c r="O16" s="378" t="s">
        <v>3</v>
      </c>
      <c r="P16" s="379" t="s">
        <v>1056</v>
      </c>
      <c r="Q16" s="380"/>
      <c r="R16" s="380"/>
      <c r="S16" s="380"/>
      <c r="T16" s="268" t="s">
        <v>833</v>
      </c>
      <c r="U16" s="268"/>
      <c r="V16" s="268" t="s">
        <v>27</v>
      </c>
      <c r="W16" s="268"/>
      <c r="X16" s="381"/>
      <c r="AF16" s="131">
        <v>2023</v>
      </c>
      <c r="AZ16" s="132"/>
      <c r="BA16" s="132"/>
    </row>
    <row r="17" spans="1:53" ht="31.5" customHeight="1" thickBot="1">
      <c r="A17" s="377"/>
      <c r="B17" s="273"/>
      <c r="C17" s="273"/>
      <c r="D17" s="273"/>
      <c r="E17" s="273"/>
      <c r="F17" s="382"/>
      <c r="G17" s="383"/>
      <c r="H17" s="273"/>
      <c r="I17" s="382"/>
      <c r="J17" s="383"/>
      <c r="K17" s="273"/>
      <c r="L17" s="382"/>
      <c r="M17" s="384"/>
      <c r="N17" s="383"/>
      <c r="O17" s="385">
        <v>2013</v>
      </c>
      <c r="P17" s="148">
        <v>2014</v>
      </c>
      <c r="Q17" s="148">
        <v>2015</v>
      </c>
      <c r="R17" s="148">
        <v>2016</v>
      </c>
      <c r="S17" s="148"/>
      <c r="T17" s="148" t="s">
        <v>834</v>
      </c>
      <c r="U17" s="148" t="s">
        <v>835</v>
      </c>
      <c r="V17" s="149" t="s">
        <v>836</v>
      </c>
      <c r="W17" s="149" t="s">
        <v>837</v>
      </c>
      <c r="X17" s="381"/>
      <c r="AF17" s="131">
        <v>2024</v>
      </c>
      <c r="AZ17" s="132"/>
      <c r="BA17" s="132"/>
    </row>
    <row r="18" spans="1:53" ht="99.75" customHeight="1" thickBot="1">
      <c r="A18" s="135" t="s">
        <v>8</v>
      </c>
      <c r="B18" s="386" t="s">
        <v>857</v>
      </c>
      <c r="C18" s="176" t="s">
        <v>1057</v>
      </c>
      <c r="D18" s="176" t="s">
        <v>1058</v>
      </c>
      <c r="E18" s="176" t="s">
        <v>1059</v>
      </c>
      <c r="F18" s="278" t="s">
        <v>77</v>
      </c>
      <c r="G18" s="279"/>
      <c r="H18" s="169" t="s">
        <v>73</v>
      </c>
      <c r="I18" s="280" t="s">
        <v>69</v>
      </c>
      <c r="J18" s="281"/>
      <c r="K18" s="169" t="s">
        <v>68</v>
      </c>
      <c r="L18" s="278" t="s">
        <v>26</v>
      </c>
      <c r="M18" s="282"/>
      <c r="N18" s="279"/>
      <c r="O18" s="387"/>
      <c r="P18" s="388" t="s">
        <v>1060</v>
      </c>
      <c r="Q18" s="388" t="s">
        <v>1060</v>
      </c>
      <c r="R18" s="388" t="s">
        <v>1060</v>
      </c>
      <c r="S18" s="389"/>
      <c r="T18" s="389"/>
      <c r="U18" s="390"/>
      <c r="V18" s="182">
        <v>0.21249999999999999</v>
      </c>
      <c r="W18" s="390"/>
      <c r="X18" s="391" t="s">
        <v>838</v>
      </c>
      <c r="AZ18" s="132"/>
      <c r="BA18" s="132"/>
    </row>
    <row r="19" spans="1:53" ht="65.099999999999994" hidden="1" customHeight="1" thickBot="1">
      <c r="A19" s="392"/>
      <c r="B19" s="393"/>
      <c r="C19" s="394" t="s">
        <v>1061</v>
      </c>
      <c r="D19" s="394" t="s">
        <v>1062</v>
      </c>
      <c r="E19" s="395" t="s">
        <v>1063</v>
      </c>
      <c r="F19" s="387" t="s">
        <v>1064</v>
      </c>
      <c r="G19" s="396"/>
      <c r="H19" s="172" t="s">
        <v>73</v>
      </c>
      <c r="I19" s="387" t="s">
        <v>69</v>
      </c>
      <c r="J19" s="396"/>
      <c r="K19" s="172" t="s">
        <v>68</v>
      </c>
      <c r="L19" s="387" t="s">
        <v>67</v>
      </c>
      <c r="M19" s="397"/>
      <c r="N19" s="396"/>
      <c r="O19" s="387"/>
      <c r="P19" s="388"/>
      <c r="Q19" s="388"/>
      <c r="R19" s="388"/>
      <c r="S19" s="389"/>
      <c r="T19" s="389"/>
      <c r="U19" s="390"/>
      <c r="V19" s="388"/>
      <c r="W19" s="390"/>
      <c r="X19" s="391"/>
      <c r="AZ19" s="132"/>
      <c r="BA19" s="132"/>
    </row>
    <row r="20" spans="1:53" ht="89.25" customHeight="1" thickBot="1">
      <c r="A20" s="392"/>
      <c r="B20" s="393"/>
      <c r="C20" s="176" t="s">
        <v>1065</v>
      </c>
      <c r="D20" s="176" t="s">
        <v>1066</v>
      </c>
      <c r="E20" s="176" t="s">
        <v>1067</v>
      </c>
      <c r="F20" s="278" t="s">
        <v>77</v>
      </c>
      <c r="G20" s="279"/>
      <c r="H20" s="169" t="s">
        <v>73</v>
      </c>
      <c r="I20" s="280" t="s">
        <v>69</v>
      </c>
      <c r="J20" s="281"/>
      <c r="K20" s="169" t="s">
        <v>68</v>
      </c>
      <c r="L20" s="278" t="s">
        <v>26</v>
      </c>
      <c r="M20" s="282"/>
      <c r="N20" s="279"/>
      <c r="O20" s="387"/>
      <c r="P20" s="388" t="s">
        <v>1060</v>
      </c>
      <c r="Q20" s="388" t="s">
        <v>1060</v>
      </c>
      <c r="R20" s="388" t="s">
        <v>1060</v>
      </c>
      <c r="S20" s="389"/>
      <c r="T20" s="389"/>
      <c r="U20" s="390"/>
      <c r="V20" s="182">
        <v>0.45500000000000002</v>
      </c>
      <c r="W20" s="390"/>
      <c r="X20" s="391" t="s">
        <v>838</v>
      </c>
      <c r="AZ20" s="132"/>
      <c r="BA20" s="132"/>
    </row>
    <row r="21" spans="1:53" ht="75" customHeight="1" thickBot="1">
      <c r="A21" s="398"/>
      <c r="B21" s="399"/>
      <c r="C21" s="176" t="s">
        <v>1068</v>
      </c>
      <c r="D21" s="176" t="s">
        <v>1069</v>
      </c>
      <c r="E21" s="176" t="s">
        <v>1070</v>
      </c>
      <c r="F21" s="278" t="s">
        <v>1071</v>
      </c>
      <c r="G21" s="279"/>
      <c r="H21" s="169" t="s">
        <v>74</v>
      </c>
      <c r="I21" s="280" t="s">
        <v>69</v>
      </c>
      <c r="J21" s="281"/>
      <c r="K21" s="169" t="s">
        <v>68</v>
      </c>
      <c r="L21" s="278" t="s">
        <v>76</v>
      </c>
      <c r="M21" s="282"/>
      <c r="N21" s="279"/>
      <c r="O21" s="387"/>
      <c r="P21" s="388" t="s">
        <v>1060</v>
      </c>
      <c r="Q21" s="388" t="s">
        <v>1060</v>
      </c>
      <c r="R21" s="388" t="s">
        <v>1060</v>
      </c>
      <c r="S21" s="389"/>
      <c r="T21" s="389"/>
      <c r="U21" s="390"/>
      <c r="V21" s="178">
        <v>0.75</v>
      </c>
      <c r="W21" s="390"/>
      <c r="X21" s="391" t="s">
        <v>838</v>
      </c>
      <c r="AZ21" s="132"/>
      <c r="BA21" s="132"/>
    </row>
    <row r="22" spans="1:53" ht="73.5" customHeight="1" thickBot="1">
      <c r="A22" s="400" t="s">
        <v>10</v>
      </c>
      <c r="B22" s="401" t="s">
        <v>1072</v>
      </c>
      <c r="C22" s="176" t="s">
        <v>1073</v>
      </c>
      <c r="D22" s="176" t="s">
        <v>1074</v>
      </c>
      <c r="E22" s="176" t="s">
        <v>1075</v>
      </c>
      <c r="F22" s="278" t="s">
        <v>843</v>
      </c>
      <c r="G22" s="279"/>
      <c r="H22" s="169" t="s">
        <v>74</v>
      </c>
      <c r="I22" s="280" t="s">
        <v>69</v>
      </c>
      <c r="J22" s="281"/>
      <c r="K22" s="169" t="s">
        <v>68</v>
      </c>
      <c r="L22" s="278" t="s">
        <v>76</v>
      </c>
      <c r="M22" s="282"/>
      <c r="N22" s="279"/>
      <c r="O22" s="387"/>
      <c r="P22" s="388" t="s">
        <v>1060</v>
      </c>
      <c r="Q22" s="388" t="s">
        <v>1060</v>
      </c>
      <c r="R22" s="388" t="s">
        <v>1060</v>
      </c>
      <c r="S22" s="389"/>
      <c r="T22" s="389"/>
      <c r="U22" s="390"/>
      <c r="V22" s="388">
        <v>23023</v>
      </c>
      <c r="W22" s="390"/>
      <c r="X22" s="391" t="s">
        <v>838</v>
      </c>
      <c r="AZ22" s="132"/>
      <c r="BA22" s="132"/>
    </row>
    <row r="23" spans="1:53" ht="50.1" customHeight="1" thickBot="1">
      <c r="A23" s="402"/>
      <c r="B23" s="403"/>
      <c r="C23" s="176" t="s">
        <v>1076</v>
      </c>
      <c r="D23" s="176" t="s">
        <v>1077</v>
      </c>
      <c r="E23" s="176" t="s">
        <v>1078</v>
      </c>
      <c r="F23" s="278" t="s">
        <v>843</v>
      </c>
      <c r="G23" s="279"/>
      <c r="H23" s="169" t="s">
        <v>74</v>
      </c>
      <c r="I23" s="280" t="s">
        <v>69</v>
      </c>
      <c r="J23" s="281"/>
      <c r="K23" s="169" t="s">
        <v>68</v>
      </c>
      <c r="L23" s="278" t="s">
        <v>26</v>
      </c>
      <c r="M23" s="282"/>
      <c r="N23" s="279"/>
      <c r="O23" s="387"/>
      <c r="P23" s="388" t="s">
        <v>1060</v>
      </c>
      <c r="Q23" s="388" t="s">
        <v>1060</v>
      </c>
      <c r="R23" s="388" t="s">
        <v>1060</v>
      </c>
      <c r="S23" s="389"/>
      <c r="T23" s="389"/>
      <c r="U23" s="390"/>
      <c r="V23" s="388">
        <v>25373</v>
      </c>
      <c r="W23" s="390"/>
      <c r="X23" s="391" t="s">
        <v>838</v>
      </c>
      <c r="AZ23" s="132"/>
      <c r="BA23" s="132"/>
    </row>
    <row r="24" spans="1:53" ht="99.75" customHeight="1" thickBot="1">
      <c r="A24" s="130" t="s">
        <v>13</v>
      </c>
      <c r="B24" s="404" t="s">
        <v>1079</v>
      </c>
      <c r="C24" s="176" t="s">
        <v>1080</v>
      </c>
      <c r="D24" s="176" t="s">
        <v>1081</v>
      </c>
      <c r="E24" s="176" t="s">
        <v>1082</v>
      </c>
      <c r="F24" s="278" t="s">
        <v>77</v>
      </c>
      <c r="G24" s="279"/>
      <c r="H24" s="169"/>
      <c r="I24" s="280" t="s">
        <v>69</v>
      </c>
      <c r="J24" s="281"/>
      <c r="K24" s="169" t="s">
        <v>68</v>
      </c>
      <c r="L24" s="278" t="s">
        <v>67</v>
      </c>
      <c r="M24" s="282"/>
      <c r="N24" s="279"/>
      <c r="O24" s="387"/>
      <c r="P24" s="388" t="s">
        <v>1060</v>
      </c>
      <c r="Q24" s="388" t="s">
        <v>1060</v>
      </c>
      <c r="R24" s="388" t="s">
        <v>1060</v>
      </c>
      <c r="S24" s="389"/>
      <c r="T24" s="389"/>
      <c r="U24" s="390"/>
      <c r="V24" s="178">
        <v>1</v>
      </c>
      <c r="W24" s="390"/>
      <c r="X24" s="391" t="s">
        <v>838</v>
      </c>
      <c r="AZ24" s="132"/>
      <c r="BA24" s="132"/>
    </row>
    <row r="25" spans="1:53" ht="60.75" customHeight="1" thickBot="1">
      <c r="A25" s="130" t="s">
        <v>17</v>
      </c>
      <c r="B25" s="404" t="s">
        <v>1083</v>
      </c>
      <c r="C25" s="176" t="s">
        <v>1084</v>
      </c>
      <c r="D25" s="176" t="s">
        <v>1085</v>
      </c>
      <c r="E25" s="176" t="s">
        <v>1086</v>
      </c>
      <c r="F25" s="278" t="s">
        <v>843</v>
      </c>
      <c r="G25" s="279"/>
      <c r="H25" s="169" t="s">
        <v>73</v>
      </c>
      <c r="I25" s="280" t="s">
        <v>69</v>
      </c>
      <c r="J25" s="281"/>
      <c r="K25" s="169" t="s">
        <v>68</v>
      </c>
      <c r="L25" s="278" t="s">
        <v>76</v>
      </c>
      <c r="M25" s="282"/>
      <c r="N25" s="279"/>
      <c r="O25" s="387"/>
      <c r="P25" s="388" t="s">
        <v>1060</v>
      </c>
      <c r="Q25" s="388" t="s">
        <v>1060</v>
      </c>
      <c r="R25" s="388" t="s">
        <v>1060</v>
      </c>
      <c r="S25" s="389"/>
      <c r="T25" s="389"/>
      <c r="U25" s="390"/>
      <c r="V25" s="388">
        <v>2020</v>
      </c>
      <c r="W25" s="390"/>
      <c r="X25" s="391" t="s">
        <v>838</v>
      </c>
      <c r="AZ25" s="132"/>
      <c r="BA25" s="132"/>
    </row>
    <row r="26" spans="1:53" ht="79.5" customHeight="1" thickBot="1">
      <c r="A26" s="130" t="s">
        <v>18</v>
      </c>
      <c r="B26" s="404" t="s">
        <v>1087</v>
      </c>
      <c r="C26" s="176" t="s">
        <v>1088</v>
      </c>
      <c r="D26" s="176" t="s">
        <v>1089</v>
      </c>
      <c r="E26" s="176" t="s">
        <v>1090</v>
      </c>
      <c r="F26" s="278" t="s">
        <v>77</v>
      </c>
      <c r="G26" s="279"/>
      <c r="H26" s="169" t="s">
        <v>73</v>
      </c>
      <c r="I26" s="280" t="s">
        <v>69</v>
      </c>
      <c r="J26" s="281"/>
      <c r="K26" s="169" t="s">
        <v>68</v>
      </c>
      <c r="L26" s="278" t="s">
        <v>75</v>
      </c>
      <c r="M26" s="282"/>
      <c r="N26" s="279"/>
      <c r="O26" s="387"/>
      <c r="P26" s="388" t="s">
        <v>1060</v>
      </c>
      <c r="Q26" s="388" t="s">
        <v>1060</v>
      </c>
      <c r="R26" s="388" t="s">
        <v>1060</v>
      </c>
      <c r="S26" s="389"/>
      <c r="T26" s="389"/>
      <c r="U26" s="390"/>
      <c r="V26" s="177">
        <v>1.1950000000000001</v>
      </c>
      <c r="W26" s="390"/>
      <c r="X26" s="391" t="s">
        <v>838</v>
      </c>
      <c r="AZ26" s="132"/>
      <c r="BA26" s="132"/>
    </row>
    <row r="27" spans="1:53" ht="75" customHeight="1" thickBot="1">
      <c r="A27" s="400" t="s">
        <v>11</v>
      </c>
      <c r="B27" s="405" t="s">
        <v>1091</v>
      </c>
      <c r="C27" s="176" t="s">
        <v>1092</v>
      </c>
      <c r="D27" s="176" t="s">
        <v>1093</v>
      </c>
      <c r="E27" s="176" t="s">
        <v>1094</v>
      </c>
      <c r="F27" s="278" t="s">
        <v>77</v>
      </c>
      <c r="G27" s="279"/>
      <c r="H27" s="169" t="s">
        <v>73</v>
      </c>
      <c r="I27" s="280" t="s">
        <v>69</v>
      </c>
      <c r="J27" s="281"/>
      <c r="K27" s="169" t="s">
        <v>68</v>
      </c>
      <c r="L27" s="278" t="s">
        <v>26</v>
      </c>
      <c r="M27" s="282"/>
      <c r="N27" s="279"/>
      <c r="O27" s="387"/>
      <c r="P27" s="388" t="s">
        <v>1060</v>
      </c>
      <c r="Q27" s="388" t="s">
        <v>1060</v>
      </c>
      <c r="R27" s="388" t="s">
        <v>1060</v>
      </c>
      <c r="S27" s="389"/>
      <c r="T27" s="389"/>
      <c r="U27" s="390"/>
      <c r="V27" s="181">
        <v>0.68600000000000005</v>
      </c>
      <c r="W27" s="390"/>
      <c r="X27" s="391" t="s">
        <v>838</v>
      </c>
      <c r="AZ27" s="132"/>
      <c r="BA27" s="132"/>
    </row>
    <row r="28" spans="1:53" ht="105" customHeight="1" thickBot="1">
      <c r="A28" s="406"/>
      <c r="B28" s="407"/>
      <c r="C28" s="176" t="s">
        <v>1095</v>
      </c>
      <c r="D28" s="176" t="s">
        <v>1096</v>
      </c>
      <c r="E28" s="176" t="s">
        <v>1097</v>
      </c>
      <c r="F28" s="278" t="s">
        <v>77</v>
      </c>
      <c r="G28" s="279"/>
      <c r="H28" s="169" t="s">
        <v>73</v>
      </c>
      <c r="I28" s="280" t="s">
        <v>69</v>
      </c>
      <c r="J28" s="281"/>
      <c r="K28" s="169" t="s">
        <v>819</v>
      </c>
      <c r="L28" s="278" t="s">
        <v>26</v>
      </c>
      <c r="M28" s="282"/>
      <c r="N28" s="279"/>
      <c r="O28" s="387"/>
      <c r="P28" s="388" t="s">
        <v>1060</v>
      </c>
      <c r="Q28" s="388" t="s">
        <v>1060</v>
      </c>
      <c r="R28" s="388" t="s">
        <v>1060</v>
      </c>
      <c r="S28" s="389"/>
      <c r="T28" s="389"/>
      <c r="U28" s="390"/>
      <c r="V28" s="182">
        <v>0.13800000000000001</v>
      </c>
      <c r="W28" s="390"/>
      <c r="X28" s="391" t="s">
        <v>838</v>
      </c>
      <c r="AZ28" s="132"/>
      <c r="BA28" s="132"/>
    </row>
    <row r="29" spans="1:53" ht="72" customHeight="1" thickBot="1">
      <c r="A29" s="406"/>
      <c r="B29" s="407"/>
      <c r="C29" s="176" t="s">
        <v>1098</v>
      </c>
      <c r="D29" s="176" t="s">
        <v>1099</v>
      </c>
      <c r="E29" s="176" t="s">
        <v>1100</v>
      </c>
      <c r="F29" s="278" t="s">
        <v>843</v>
      </c>
      <c r="G29" s="279"/>
      <c r="H29" s="169" t="s">
        <v>74</v>
      </c>
      <c r="I29" s="280" t="s">
        <v>69</v>
      </c>
      <c r="J29" s="281"/>
      <c r="K29" s="169" t="s">
        <v>68</v>
      </c>
      <c r="L29" s="278" t="s">
        <v>26</v>
      </c>
      <c r="M29" s="282"/>
      <c r="N29" s="279"/>
      <c r="O29" s="387"/>
      <c r="P29" s="388" t="s">
        <v>1060</v>
      </c>
      <c r="Q29" s="388" t="s">
        <v>1060</v>
      </c>
      <c r="R29" s="388" t="s">
        <v>1060</v>
      </c>
      <c r="S29" s="389"/>
      <c r="T29" s="389"/>
      <c r="U29" s="390"/>
      <c r="V29" s="388">
        <v>2213</v>
      </c>
      <c r="W29" s="390"/>
      <c r="X29" s="391" t="s">
        <v>838</v>
      </c>
      <c r="AZ29" s="132"/>
      <c r="BA29" s="132"/>
    </row>
    <row r="30" spans="1:53" ht="50.1" customHeight="1" thickBot="1">
      <c r="A30" s="402"/>
      <c r="B30" s="408"/>
      <c r="C30" s="176" t="s">
        <v>1101</v>
      </c>
      <c r="D30" s="176" t="s">
        <v>1102</v>
      </c>
      <c r="E30" s="176" t="s">
        <v>1103</v>
      </c>
      <c r="F30" s="278" t="s">
        <v>843</v>
      </c>
      <c r="G30" s="279"/>
      <c r="H30" s="169" t="s">
        <v>74</v>
      </c>
      <c r="I30" s="280" t="s">
        <v>69</v>
      </c>
      <c r="J30" s="281"/>
      <c r="K30" s="169" t="s">
        <v>68</v>
      </c>
      <c r="L30" s="278" t="s">
        <v>67</v>
      </c>
      <c r="M30" s="282"/>
      <c r="N30" s="279"/>
      <c r="O30" s="387"/>
      <c r="P30" s="388" t="s">
        <v>1060</v>
      </c>
      <c r="Q30" s="388" t="s">
        <v>1060</v>
      </c>
      <c r="R30" s="388" t="s">
        <v>1060</v>
      </c>
      <c r="S30" s="389"/>
      <c r="T30" s="389"/>
      <c r="U30" s="390"/>
      <c r="V30" s="388">
        <v>26362</v>
      </c>
      <c r="W30" s="390"/>
      <c r="X30" s="391" t="s">
        <v>838</v>
      </c>
      <c r="AZ30" s="132"/>
      <c r="BA30" s="132"/>
    </row>
    <row r="31" spans="1:53" ht="72" customHeight="1" thickBot="1">
      <c r="A31" s="130" t="s">
        <v>14</v>
      </c>
      <c r="B31" s="404" t="s">
        <v>1104</v>
      </c>
      <c r="C31" s="176" t="s">
        <v>1105</v>
      </c>
      <c r="D31" s="176" t="s">
        <v>1106</v>
      </c>
      <c r="E31" s="176" t="s">
        <v>1107</v>
      </c>
      <c r="F31" s="278" t="s">
        <v>843</v>
      </c>
      <c r="G31" s="279"/>
      <c r="H31" s="169" t="s">
        <v>73</v>
      </c>
      <c r="I31" s="280" t="s">
        <v>70</v>
      </c>
      <c r="J31" s="281"/>
      <c r="K31" s="169" t="s">
        <v>68</v>
      </c>
      <c r="L31" s="278" t="s">
        <v>76</v>
      </c>
      <c r="M31" s="282"/>
      <c r="N31" s="279"/>
      <c r="O31" s="387"/>
      <c r="P31" s="173" t="s">
        <v>1060</v>
      </c>
      <c r="Q31" s="173" t="s">
        <v>1060</v>
      </c>
      <c r="R31" s="173" t="s">
        <v>1060</v>
      </c>
      <c r="S31" s="409"/>
      <c r="T31" s="409"/>
      <c r="U31" s="390"/>
      <c r="V31" s="388">
        <v>3835</v>
      </c>
      <c r="W31" s="390"/>
      <c r="X31" s="391" t="s">
        <v>838</v>
      </c>
      <c r="AZ31" s="132"/>
      <c r="BA31" s="132"/>
    </row>
    <row r="32" spans="1:53" ht="72" customHeight="1" thickBot="1">
      <c r="A32" s="130" t="s">
        <v>19</v>
      </c>
      <c r="B32" s="404" t="s">
        <v>1108</v>
      </c>
      <c r="C32" s="176" t="s">
        <v>1109</v>
      </c>
      <c r="D32" s="176" t="s">
        <v>1110</v>
      </c>
      <c r="E32" s="176" t="s">
        <v>1111</v>
      </c>
      <c r="F32" s="278" t="s">
        <v>77</v>
      </c>
      <c r="G32" s="279"/>
      <c r="H32" s="169" t="s">
        <v>73</v>
      </c>
      <c r="I32" s="280" t="s">
        <v>69</v>
      </c>
      <c r="J32" s="281"/>
      <c r="K32" s="169" t="s">
        <v>819</v>
      </c>
      <c r="L32" s="278" t="s">
        <v>26</v>
      </c>
      <c r="M32" s="282"/>
      <c r="N32" s="279"/>
      <c r="O32" s="387"/>
      <c r="P32" s="388" t="s">
        <v>1060</v>
      </c>
      <c r="Q32" s="388" t="s">
        <v>1060</v>
      </c>
      <c r="R32" s="388" t="s">
        <v>1060</v>
      </c>
      <c r="S32" s="410"/>
      <c r="T32" s="409"/>
      <c r="U32" s="390"/>
      <c r="V32" s="177">
        <v>0.05</v>
      </c>
      <c r="W32" s="390"/>
      <c r="X32" s="391" t="s">
        <v>838</v>
      </c>
      <c r="AZ32" s="132"/>
      <c r="BA32" s="132"/>
    </row>
    <row r="33" spans="1:53" ht="60" customHeight="1" thickBot="1">
      <c r="A33" s="400" t="s">
        <v>12</v>
      </c>
      <c r="B33" s="401" t="s">
        <v>1112</v>
      </c>
      <c r="C33" s="176" t="s">
        <v>1113</v>
      </c>
      <c r="D33" s="176" t="s">
        <v>1114</v>
      </c>
      <c r="E33" s="176" t="s">
        <v>1115</v>
      </c>
      <c r="F33" s="278" t="s">
        <v>77</v>
      </c>
      <c r="G33" s="279"/>
      <c r="H33" s="169" t="s">
        <v>73</v>
      </c>
      <c r="I33" s="280" t="s">
        <v>69</v>
      </c>
      <c r="J33" s="281"/>
      <c r="K33" s="169" t="s">
        <v>68</v>
      </c>
      <c r="L33" s="278" t="s">
        <v>26</v>
      </c>
      <c r="M33" s="282"/>
      <c r="N33" s="279"/>
      <c r="O33" s="387"/>
      <c r="P33" s="388" t="s">
        <v>1060</v>
      </c>
      <c r="Q33" s="388" t="s">
        <v>1060</v>
      </c>
      <c r="R33" s="388" t="s">
        <v>1060</v>
      </c>
      <c r="S33" s="410"/>
      <c r="T33" s="411"/>
      <c r="U33" s="390"/>
      <c r="V33" s="177">
        <v>1.05</v>
      </c>
      <c r="W33" s="390"/>
      <c r="X33" s="391" t="s">
        <v>838</v>
      </c>
      <c r="AZ33" s="132"/>
      <c r="BA33" s="132"/>
    </row>
    <row r="34" spans="1:53" ht="93" customHeight="1" thickBot="1">
      <c r="A34" s="406"/>
      <c r="B34" s="412"/>
      <c r="C34" s="176" t="s">
        <v>1116</v>
      </c>
      <c r="D34" s="176" t="s">
        <v>1117</v>
      </c>
      <c r="E34" s="176" t="s">
        <v>1118</v>
      </c>
      <c r="F34" s="278" t="s">
        <v>77</v>
      </c>
      <c r="G34" s="279"/>
      <c r="H34" s="169" t="s">
        <v>73</v>
      </c>
      <c r="I34" s="280" t="s">
        <v>69</v>
      </c>
      <c r="J34" s="281"/>
      <c r="K34" s="169" t="s">
        <v>68</v>
      </c>
      <c r="L34" s="278" t="s">
        <v>76</v>
      </c>
      <c r="M34" s="282"/>
      <c r="N34" s="279"/>
      <c r="O34" s="387"/>
      <c r="P34" s="173" t="s">
        <v>1060</v>
      </c>
      <c r="Q34" s="173" t="s">
        <v>1060</v>
      </c>
      <c r="R34" s="173" t="s">
        <v>1060</v>
      </c>
      <c r="S34" s="409"/>
      <c r="T34" s="411"/>
      <c r="U34" s="390"/>
      <c r="V34" s="177">
        <v>1.05</v>
      </c>
      <c r="W34" s="390"/>
      <c r="X34" s="391" t="s">
        <v>838</v>
      </c>
      <c r="AZ34" s="132"/>
      <c r="BA34" s="132"/>
    </row>
    <row r="35" spans="1:53" ht="75" customHeight="1" thickBot="1">
      <c r="A35" s="402"/>
      <c r="B35" s="403"/>
      <c r="C35" s="176" t="s">
        <v>1119</v>
      </c>
      <c r="D35" s="176" t="s">
        <v>1120</v>
      </c>
      <c r="E35" s="176" t="s">
        <v>1121</v>
      </c>
      <c r="F35" s="278" t="s">
        <v>77</v>
      </c>
      <c r="G35" s="279"/>
      <c r="H35" s="169" t="s">
        <v>73</v>
      </c>
      <c r="I35" s="280" t="s">
        <v>70</v>
      </c>
      <c r="J35" s="281"/>
      <c r="K35" s="169" t="s">
        <v>68</v>
      </c>
      <c r="L35" s="278" t="s">
        <v>26</v>
      </c>
      <c r="M35" s="282"/>
      <c r="N35" s="279"/>
      <c r="O35" s="387"/>
      <c r="P35" s="173" t="s">
        <v>1060</v>
      </c>
      <c r="Q35" s="173" t="s">
        <v>1060</v>
      </c>
      <c r="R35" s="173" t="s">
        <v>1060</v>
      </c>
      <c r="S35" s="409"/>
      <c r="T35" s="411"/>
      <c r="U35" s="390"/>
      <c r="V35" s="388" t="s">
        <v>1122</v>
      </c>
      <c r="W35" s="390"/>
      <c r="X35" s="391" t="s">
        <v>838</v>
      </c>
      <c r="AZ35" s="132"/>
      <c r="BA35" s="132"/>
    </row>
    <row r="36" spans="1:53" ht="59.25" customHeight="1" thickBot="1">
      <c r="A36" s="130" t="s">
        <v>15</v>
      </c>
      <c r="B36" s="404" t="s">
        <v>1123</v>
      </c>
      <c r="C36" s="176" t="s">
        <v>1124</v>
      </c>
      <c r="D36" s="176" t="s">
        <v>1125</v>
      </c>
      <c r="E36" s="176" t="s">
        <v>1126</v>
      </c>
      <c r="F36" s="278" t="s">
        <v>77</v>
      </c>
      <c r="G36" s="279"/>
      <c r="H36" s="169" t="s">
        <v>74</v>
      </c>
      <c r="I36" s="280" t="s">
        <v>69</v>
      </c>
      <c r="J36" s="281"/>
      <c r="K36" s="169" t="s">
        <v>68</v>
      </c>
      <c r="L36" s="278" t="s">
        <v>26</v>
      </c>
      <c r="M36" s="282"/>
      <c r="N36" s="279"/>
      <c r="O36" s="387"/>
      <c r="P36" s="173" t="s">
        <v>1060</v>
      </c>
      <c r="Q36" s="173" t="s">
        <v>1060</v>
      </c>
      <c r="R36" s="173" t="s">
        <v>1060</v>
      </c>
      <c r="S36" s="409"/>
      <c r="T36" s="409"/>
      <c r="U36" s="390"/>
      <c r="V36" s="388" t="s">
        <v>1127</v>
      </c>
      <c r="W36" s="390"/>
      <c r="X36" s="391" t="s">
        <v>838</v>
      </c>
      <c r="AZ36" s="132"/>
      <c r="BA36" s="132"/>
    </row>
    <row r="37" spans="1:53" ht="66" customHeight="1" thickBot="1">
      <c r="A37" s="400" t="s">
        <v>1128</v>
      </c>
      <c r="B37" s="401" t="s">
        <v>1129</v>
      </c>
      <c r="C37" s="176" t="s">
        <v>1130</v>
      </c>
      <c r="D37" s="176" t="s">
        <v>1131</v>
      </c>
      <c r="E37" s="176" t="s">
        <v>1132</v>
      </c>
      <c r="F37" s="278" t="s">
        <v>77</v>
      </c>
      <c r="G37" s="279"/>
      <c r="H37" s="169" t="s">
        <v>73</v>
      </c>
      <c r="I37" s="280" t="s">
        <v>69</v>
      </c>
      <c r="J37" s="281"/>
      <c r="K37" s="169" t="s">
        <v>68</v>
      </c>
      <c r="L37" s="278" t="s">
        <v>26</v>
      </c>
      <c r="M37" s="282"/>
      <c r="N37" s="279"/>
      <c r="O37" s="387"/>
      <c r="P37" s="173" t="s">
        <v>1060</v>
      </c>
      <c r="Q37" s="173" t="s">
        <v>1060</v>
      </c>
      <c r="R37" s="173" t="s">
        <v>1060</v>
      </c>
      <c r="S37" s="409"/>
      <c r="T37" s="411"/>
      <c r="U37" s="390"/>
      <c r="V37" s="388" t="s">
        <v>1133</v>
      </c>
      <c r="W37" s="390"/>
      <c r="X37" s="391" t="s">
        <v>838</v>
      </c>
      <c r="AZ37" s="132"/>
      <c r="BA37" s="132"/>
    </row>
    <row r="38" spans="1:53" ht="120" customHeight="1" thickBot="1">
      <c r="A38" s="406"/>
      <c r="B38" s="412"/>
      <c r="C38" s="176" t="s">
        <v>1134</v>
      </c>
      <c r="D38" s="176" t="s">
        <v>1135</v>
      </c>
      <c r="E38" s="176" t="s">
        <v>1136</v>
      </c>
      <c r="F38" s="278" t="s">
        <v>77</v>
      </c>
      <c r="G38" s="279"/>
      <c r="H38" s="169" t="s">
        <v>73</v>
      </c>
      <c r="I38" s="280" t="s">
        <v>69</v>
      </c>
      <c r="J38" s="281"/>
      <c r="K38" s="169" t="s">
        <v>68</v>
      </c>
      <c r="L38" s="278" t="s">
        <v>26</v>
      </c>
      <c r="M38" s="282"/>
      <c r="N38" s="279"/>
      <c r="O38" s="387"/>
      <c r="P38" s="388" t="s">
        <v>1060</v>
      </c>
      <c r="Q38" s="388" t="s">
        <v>1060</v>
      </c>
      <c r="R38" s="388" t="s">
        <v>1060</v>
      </c>
      <c r="S38" s="410"/>
      <c r="T38" s="411"/>
      <c r="U38" s="390"/>
      <c r="V38" s="388" t="s">
        <v>1137</v>
      </c>
      <c r="W38" s="390"/>
      <c r="X38" s="391" t="s">
        <v>838</v>
      </c>
      <c r="AZ38" s="132"/>
      <c r="BA38" s="132"/>
    </row>
    <row r="39" spans="1:53" ht="52.5" customHeight="1" thickBot="1">
      <c r="A39" s="402"/>
      <c r="B39" s="403"/>
      <c r="C39" s="176" t="s">
        <v>1138</v>
      </c>
      <c r="D39" s="176" t="s">
        <v>1139</v>
      </c>
      <c r="E39" s="176" t="s">
        <v>1140</v>
      </c>
      <c r="F39" s="278" t="s">
        <v>77</v>
      </c>
      <c r="G39" s="279"/>
      <c r="H39" s="169" t="s">
        <v>73</v>
      </c>
      <c r="I39" s="280" t="s">
        <v>69</v>
      </c>
      <c r="J39" s="281"/>
      <c r="K39" s="169" t="s">
        <v>68</v>
      </c>
      <c r="L39" s="278" t="s">
        <v>76</v>
      </c>
      <c r="M39" s="282"/>
      <c r="N39" s="279"/>
      <c r="O39" s="387"/>
      <c r="P39" s="173" t="s">
        <v>1060</v>
      </c>
      <c r="Q39" s="173" t="s">
        <v>1060</v>
      </c>
      <c r="R39" s="173" t="s">
        <v>1060</v>
      </c>
      <c r="S39" s="409"/>
      <c r="T39" s="411"/>
      <c r="U39" s="390"/>
      <c r="V39" s="181">
        <v>0.85189999999999999</v>
      </c>
      <c r="W39" s="390"/>
      <c r="X39" s="391" t="s">
        <v>838</v>
      </c>
      <c r="AZ39" s="132"/>
      <c r="BA39" s="132"/>
    </row>
    <row r="40" spans="1:53" ht="70.5" customHeight="1" thickBot="1">
      <c r="A40" s="130" t="s">
        <v>1141</v>
      </c>
      <c r="B40" s="404" t="s">
        <v>1142</v>
      </c>
      <c r="C40" s="176" t="s">
        <v>1143</v>
      </c>
      <c r="D40" s="176" t="s">
        <v>1144</v>
      </c>
      <c r="E40" s="176" t="s">
        <v>1145</v>
      </c>
      <c r="F40" s="278" t="s">
        <v>843</v>
      </c>
      <c r="G40" s="279"/>
      <c r="H40" s="169" t="s">
        <v>74</v>
      </c>
      <c r="I40" s="280" t="s">
        <v>70</v>
      </c>
      <c r="J40" s="281"/>
      <c r="K40" s="169" t="s">
        <v>68</v>
      </c>
      <c r="L40" s="278" t="s">
        <v>26</v>
      </c>
      <c r="M40" s="282"/>
      <c r="N40" s="279"/>
      <c r="O40" s="387"/>
      <c r="P40" s="173" t="s">
        <v>1060</v>
      </c>
      <c r="Q40" s="173" t="s">
        <v>1060</v>
      </c>
      <c r="R40" s="173" t="s">
        <v>1060</v>
      </c>
      <c r="S40" s="390"/>
      <c r="T40" s="389"/>
      <c r="U40" s="390"/>
      <c r="V40" s="388" t="s">
        <v>1146</v>
      </c>
      <c r="W40" s="390"/>
      <c r="X40" s="391" t="s">
        <v>838</v>
      </c>
      <c r="AZ40" s="132"/>
      <c r="BA40" s="132"/>
    </row>
    <row r="41" spans="1:53" ht="50.1" customHeight="1" thickBot="1">
      <c r="A41" s="413" t="s">
        <v>1147</v>
      </c>
      <c r="B41" s="404" t="s">
        <v>929</v>
      </c>
      <c r="C41" s="176" t="s">
        <v>1148</v>
      </c>
      <c r="D41" s="176" t="s">
        <v>1149</v>
      </c>
      <c r="E41" s="176" t="s">
        <v>1150</v>
      </c>
      <c r="F41" s="278" t="s">
        <v>77</v>
      </c>
      <c r="G41" s="279"/>
      <c r="H41" s="169" t="s">
        <v>73</v>
      </c>
      <c r="I41" s="280" t="s">
        <v>69</v>
      </c>
      <c r="J41" s="281"/>
      <c r="K41" s="169" t="s">
        <v>68</v>
      </c>
      <c r="L41" s="278" t="s">
        <v>26</v>
      </c>
      <c r="M41" s="282"/>
      <c r="N41" s="279"/>
      <c r="O41" s="387"/>
      <c r="P41" s="173" t="s">
        <v>1060</v>
      </c>
      <c r="Q41" s="173" t="s">
        <v>1060</v>
      </c>
      <c r="R41" s="173" t="s">
        <v>1060</v>
      </c>
      <c r="S41" s="390"/>
      <c r="T41" s="389"/>
      <c r="U41" s="390"/>
      <c r="V41" s="414">
        <v>1</v>
      </c>
      <c r="W41" s="390"/>
      <c r="X41" s="391" t="s">
        <v>838</v>
      </c>
      <c r="AZ41" s="132"/>
      <c r="BA41" s="132"/>
    </row>
    <row r="42" spans="1:53" ht="90" customHeight="1" thickBot="1">
      <c r="A42" s="130" t="s">
        <v>1151</v>
      </c>
      <c r="B42" s="404" t="s">
        <v>1152</v>
      </c>
      <c r="C42" s="176" t="s">
        <v>1153</v>
      </c>
      <c r="D42" s="176" t="s">
        <v>1154</v>
      </c>
      <c r="E42" s="176" t="s">
        <v>1155</v>
      </c>
      <c r="F42" s="278" t="s">
        <v>77</v>
      </c>
      <c r="G42" s="279"/>
      <c r="H42" s="169" t="s">
        <v>73</v>
      </c>
      <c r="I42" s="280" t="s">
        <v>69</v>
      </c>
      <c r="J42" s="281"/>
      <c r="K42" s="169" t="s">
        <v>68</v>
      </c>
      <c r="L42" s="278" t="s">
        <v>26</v>
      </c>
      <c r="M42" s="282"/>
      <c r="N42" s="279"/>
      <c r="O42" s="387"/>
      <c r="P42" s="173" t="s">
        <v>1060</v>
      </c>
      <c r="Q42" s="173" t="s">
        <v>1060</v>
      </c>
      <c r="R42" s="173" t="s">
        <v>1060</v>
      </c>
      <c r="S42" s="390"/>
      <c r="T42" s="389"/>
      <c r="U42" s="390"/>
      <c r="V42" s="414">
        <v>1</v>
      </c>
      <c r="W42" s="390"/>
      <c r="X42" s="391" t="s">
        <v>838</v>
      </c>
      <c r="AZ42" s="132"/>
      <c r="BA42" s="132"/>
    </row>
    <row r="43" spans="1:53" ht="90" customHeight="1" thickBot="1">
      <c r="A43" s="130" t="s">
        <v>1156</v>
      </c>
      <c r="B43" s="404" t="s">
        <v>931</v>
      </c>
      <c r="C43" s="176" t="s">
        <v>1157</v>
      </c>
      <c r="D43" s="176" t="s">
        <v>1158</v>
      </c>
      <c r="E43" s="176" t="s">
        <v>1159</v>
      </c>
      <c r="F43" s="278" t="s">
        <v>77</v>
      </c>
      <c r="G43" s="279"/>
      <c r="H43" s="169" t="s">
        <v>73</v>
      </c>
      <c r="I43" s="280" t="s">
        <v>69</v>
      </c>
      <c r="J43" s="281"/>
      <c r="K43" s="169" t="s">
        <v>68</v>
      </c>
      <c r="L43" s="278" t="s">
        <v>26</v>
      </c>
      <c r="M43" s="282"/>
      <c r="N43" s="279"/>
      <c r="O43" s="387"/>
      <c r="P43" s="173" t="s">
        <v>1060</v>
      </c>
      <c r="Q43" s="173" t="s">
        <v>1060</v>
      </c>
      <c r="R43" s="173" t="s">
        <v>1060</v>
      </c>
      <c r="S43" s="390"/>
      <c r="T43" s="389"/>
      <c r="U43" s="390"/>
      <c r="V43" s="414">
        <v>1</v>
      </c>
      <c r="W43" s="390"/>
      <c r="X43" s="391" t="s">
        <v>838</v>
      </c>
      <c r="AZ43" s="132"/>
      <c r="BA43" s="132"/>
    </row>
    <row r="44" spans="1:53" ht="24" customHeight="1" thickBot="1">
      <c r="A44" s="415" t="s">
        <v>1160</v>
      </c>
      <c r="B44" s="416"/>
      <c r="C44" s="416"/>
      <c r="D44" s="416"/>
      <c r="E44" s="416"/>
      <c r="F44" s="416"/>
      <c r="G44" s="416"/>
      <c r="H44" s="416"/>
      <c r="I44" s="416"/>
      <c r="J44" s="416"/>
      <c r="K44" s="416"/>
      <c r="L44" s="416"/>
      <c r="M44" s="416"/>
      <c r="N44" s="416"/>
      <c r="O44" s="416"/>
      <c r="P44" s="416"/>
      <c r="Q44" s="416"/>
      <c r="R44" s="416"/>
      <c r="S44" s="416"/>
      <c r="T44" s="416"/>
      <c r="U44" s="416"/>
      <c r="V44" s="416"/>
      <c r="W44" s="416"/>
      <c r="X44" s="417"/>
      <c r="AZ44" s="132"/>
      <c r="BA44" s="132"/>
    </row>
    <row r="45" spans="1:53" ht="21.75" customHeight="1" thickBot="1">
      <c r="A45" s="292" t="s">
        <v>41</v>
      </c>
      <c r="B45" s="322"/>
      <c r="C45" s="322"/>
      <c r="D45" s="322"/>
      <c r="E45" s="322"/>
      <c r="F45" s="322"/>
      <c r="G45" s="322"/>
      <c r="H45" s="322"/>
      <c r="I45" s="322"/>
      <c r="J45" s="293"/>
      <c r="K45" s="292" t="s">
        <v>85</v>
      </c>
      <c r="L45" s="322"/>
      <c r="M45" s="322"/>
      <c r="N45" s="322"/>
      <c r="O45" s="322"/>
      <c r="P45" s="322"/>
      <c r="Q45" s="322"/>
      <c r="R45" s="322"/>
      <c r="S45" s="322"/>
      <c r="T45" s="322"/>
      <c r="U45" s="322"/>
      <c r="V45" s="322"/>
      <c r="W45" s="322"/>
      <c r="X45" s="293"/>
      <c r="AZ45" s="132"/>
      <c r="BA45" s="132"/>
    </row>
    <row r="46" spans="1:53" ht="34.5" customHeight="1" thickBot="1">
      <c r="A46" s="292" t="s">
        <v>47</v>
      </c>
      <c r="B46" s="322"/>
      <c r="C46" s="322"/>
      <c r="D46" s="322"/>
      <c r="E46" s="293"/>
      <c r="F46" s="292" t="s">
        <v>48</v>
      </c>
      <c r="G46" s="322"/>
      <c r="H46" s="322"/>
      <c r="I46" s="322"/>
      <c r="J46" s="293"/>
      <c r="K46" s="290" t="s">
        <v>820</v>
      </c>
      <c r="L46" s="287" t="s">
        <v>824</v>
      </c>
      <c r="M46" s="288"/>
      <c r="N46" s="288"/>
      <c r="O46" s="288"/>
      <c r="P46" s="288"/>
      <c r="Q46" s="288"/>
      <c r="R46" s="288"/>
      <c r="S46" s="288"/>
      <c r="T46" s="288"/>
      <c r="U46" s="288"/>
      <c r="V46" s="288"/>
      <c r="W46" s="288"/>
      <c r="X46" s="289"/>
      <c r="AZ46" s="132"/>
      <c r="BA46" s="132"/>
    </row>
    <row r="47" spans="1:53" ht="24" customHeight="1" thickBot="1">
      <c r="A47" s="418"/>
      <c r="B47" s="419"/>
      <c r="C47" s="420" t="s">
        <v>49</v>
      </c>
      <c r="D47" s="420" t="s">
        <v>50</v>
      </c>
      <c r="E47" s="420" t="s">
        <v>51</v>
      </c>
      <c r="F47" s="420" t="s">
        <v>49</v>
      </c>
      <c r="G47" s="418" t="s">
        <v>52</v>
      </c>
      <c r="H47" s="419"/>
      <c r="I47" s="290" t="s">
        <v>847</v>
      </c>
      <c r="J47" s="420" t="s">
        <v>51</v>
      </c>
      <c r="K47" s="421"/>
      <c r="L47" s="287" t="s">
        <v>829</v>
      </c>
      <c r="M47" s="288"/>
      <c r="N47" s="288"/>
      <c r="O47" s="288"/>
      <c r="P47" s="288"/>
      <c r="Q47" s="292" t="s">
        <v>48</v>
      </c>
      <c r="R47" s="322"/>
      <c r="S47" s="322"/>
      <c r="T47" s="322"/>
      <c r="U47" s="293"/>
      <c r="V47" s="323" t="s">
        <v>822</v>
      </c>
      <c r="W47" s="324"/>
      <c r="X47" s="290" t="s">
        <v>823</v>
      </c>
      <c r="AZ47" s="132"/>
      <c r="BA47" s="132"/>
    </row>
    <row r="48" spans="1:53" ht="45.75" customHeight="1" thickBot="1">
      <c r="A48" s="415"/>
      <c r="B48" s="417"/>
      <c r="C48" s="422"/>
      <c r="D48" s="422"/>
      <c r="E48" s="422"/>
      <c r="F48" s="422"/>
      <c r="G48" s="415"/>
      <c r="H48" s="417"/>
      <c r="I48" s="291"/>
      <c r="J48" s="422"/>
      <c r="K48" s="291"/>
      <c r="L48" s="189" t="s">
        <v>821</v>
      </c>
      <c r="M48" s="423"/>
      <c r="N48" s="189" t="s">
        <v>50</v>
      </c>
      <c r="O48" s="423"/>
      <c r="P48" s="190" t="s">
        <v>51</v>
      </c>
      <c r="Q48" s="191" t="s">
        <v>821</v>
      </c>
      <c r="R48" s="292" t="s">
        <v>52</v>
      </c>
      <c r="S48" s="293"/>
      <c r="T48" s="150" t="s">
        <v>856</v>
      </c>
      <c r="U48" s="188" t="s">
        <v>51</v>
      </c>
      <c r="V48" s="325"/>
      <c r="W48" s="326"/>
      <c r="X48" s="291"/>
      <c r="AZ48" s="132"/>
      <c r="BA48" s="132"/>
    </row>
    <row r="49" spans="1:53" ht="19.5" customHeight="1" thickBot="1">
      <c r="A49" s="424" t="s">
        <v>32</v>
      </c>
      <c r="B49" s="425"/>
      <c r="C49" s="426">
        <v>115791.11</v>
      </c>
      <c r="D49" s="426">
        <v>388080</v>
      </c>
      <c r="E49" s="151">
        <f>SUM(B49:C49)</f>
        <v>115791.11</v>
      </c>
      <c r="F49" s="427"/>
      <c r="G49" s="428" t="s">
        <v>853</v>
      </c>
      <c r="H49" s="127"/>
      <c r="I49" s="127"/>
      <c r="J49" s="151">
        <f>SUM(F49:I49)</f>
        <v>0</v>
      </c>
      <c r="K49" s="151" t="e">
        <f>#REF!+J49</f>
        <v>#REF!</v>
      </c>
      <c r="L49" s="429">
        <v>116137.1</v>
      </c>
      <c r="M49" s="430"/>
      <c r="N49" s="429">
        <v>353850.6</v>
      </c>
      <c r="O49" s="430"/>
      <c r="P49" s="431">
        <f>SUM(L49:O49)</f>
        <v>469987.69999999995</v>
      </c>
      <c r="Q49" s="129"/>
      <c r="R49" s="128" t="s">
        <v>848</v>
      </c>
      <c r="S49" s="129"/>
      <c r="T49" s="129"/>
      <c r="U49" s="152" t="e">
        <f>SUM(#REF!,T49)</f>
        <v>#REF!</v>
      </c>
      <c r="V49" s="431" t="e">
        <f>SUM(P49,U49)</f>
        <v>#REF!</v>
      </c>
      <c r="W49" s="432"/>
      <c r="X49" s="153" t="e">
        <f>IF(V49=0,0,V49/K49)</f>
        <v>#REF!</v>
      </c>
      <c r="AZ49" s="132"/>
      <c r="BA49" s="132"/>
    </row>
    <row r="50" spans="1:53" ht="19.5" customHeight="1" thickBot="1">
      <c r="A50" s="424" t="s">
        <v>33</v>
      </c>
      <c r="B50" s="425"/>
      <c r="C50" s="426">
        <v>115791.11</v>
      </c>
      <c r="D50" s="426">
        <v>388080</v>
      </c>
      <c r="E50" s="151">
        <f>SUM(B50:C50)</f>
        <v>115791.11</v>
      </c>
      <c r="F50" s="427"/>
      <c r="G50" s="428" t="s">
        <v>848</v>
      </c>
      <c r="H50" s="127"/>
      <c r="I50" s="127"/>
      <c r="J50" s="151">
        <f>SUM(F50:I50)</f>
        <v>0</v>
      </c>
      <c r="K50" s="151" t="e">
        <f>J50+#REF!</f>
        <v>#REF!</v>
      </c>
      <c r="L50" s="429">
        <v>116137.1</v>
      </c>
      <c r="M50" s="430"/>
      <c r="N50" s="429">
        <v>353850.6</v>
      </c>
      <c r="O50" s="430"/>
      <c r="P50" s="431">
        <f>SUM(L50:O50)</f>
        <v>469987.69999999995</v>
      </c>
      <c r="Q50" s="129"/>
      <c r="R50" s="128" t="s">
        <v>848</v>
      </c>
      <c r="S50" s="129"/>
      <c r="T50" s="129"/>
      <c r="U50" s="152" t="e">
        <f>SUM(#REF!,T50)</f>
        <v>#REF!</v>
      </c>
      <c r="V50" s="431" t="e">
        <f>SUM(P50,U50)</f>
        <v>#REF!</v>
      </c>
      <c r="W50" s="432"/>
      <c r="X50" s="153" t="e">
        <f>IF(V50=0,0,V50/K50)</f>
        <v>#REF!</v>
      </c>
      <c r="AZ50" s="132"/>
      <c r="BA50" s="132"/>
    </row>
    <row r="51" spans="1:53" ht="39.950000000000003" customHeight="1">
      <c r="A51" s="433" t="s">
        <v>1161</v>
      </c>
      <c r="B51" s="433"/>
      <c r="C51" s="433"/>
      <c r="D51" s="433"/>
      <c r="E51" s="433"/>
      <c r="F51" s="433"/>
      <c r="G51" s="433"/>
      <c r="H51" s="433"/>
      <c r="I51" s="433"/>
      <c r="J51" s="433"/>
      <c r="K51" s="433"/>
      <c r="L51" s="433"/>
      <c r="M51" s="433"/>
      <c r="N51" s="433"/>
      <c r="O51" s="433"/>
      <c r="P51" s="433"/>
      <c r="Q51" s="433"/>
      <c r="R51" s="433"/>
      <c r="S51" s="433"/>
      <c r="T51" s="433"/>
      <c r="U51" s="433"/>
      <c r="V51" s="433"/>
      <c r="W51" s="433"/>
      <c r="X51" s="433"/>
      <c r="AZ51" s="132"/>
      <c r="BA51" s="132"/>
    </row>
    <row r="52" spans="1:53" ht="15" customHeight="1">
      <c r="A52" s="434"/>
      <c r="B52" s="434"/>
      <c r="C52" s="434"/>
      <c r="D52" s="434"/>
      <c r="E52" s="434"/>
      <c r="F52" s="434"/>
      <c r="G52" s="434"/>
      <c r="H52" s="434"/>
      <c r="I52" s="434"/>
      <c r="J52" s="434"/>
      <c r="K52" s="434"/>
      <c r="L52" s="434"/>
      <c r="M52" s="434"/>
      <c r="N52" s="434"/>
      <c r="O52" s="434"/>
      <c r="P52" s="434"/>
      <c r="Q52" s="434"/>
      <c r="R52" s="434"/>
      <c r="S52" s="434"/>
      <c r="T52" s="434"/>
      <c r="U52" s="434"/>
      <c r="V52" s="434"/>
      <c r="W52" s="434"/>
      <c r="X52" s="434"/>
      <c r="AZ52" s="132"/>
      <c r="BA52" s="132"/>
    </row>
    <row r="53" spans="1:53" ht="15" customHeight="1">
      <c r="AZ53" s="132"/>
      <c r="BA53" s="132"/>
    </row>
    <row r="54" spans="1:53" ht="15" customHeight="1">
      <c r="AZ54" s="132"/>
      <c r="BA54" s="132"/>
    </row>
    <row r="55" spans="1:53" ht="15" customHeight="1">
      <c r="AZ55" s="132"/>
      <c r="BA55" s="132"/>
    </row>
    <row r="56" spans="1:53" ht="15" customHeight="1">
      <c r="AZ56" s="132"/>
      <c r="BA56" s="132"/>
    </row>
    <row r="57" spans="1:53" ht="15" customHeight="1">
      <c r="AZ57" s="132"/>
      <c r="BA57" s="132"/>
    </row>
    <row r="58" spans="1:53" ht="15" customHeight="1">
      <c r="AZ58" s="132"/>
      <c r="BA58" s="132"/>
    </row>
    <row r="59" spans="1:53" ht="15" customHeight="1">
      <c r="AZ59" s="132"/>
      <c r="BA59" s="132"/>
    </row>
    <row r="60" spans="1:53" ht="15" customHeight="1">
      <c r="AZ60" s="132"/>
      <c r="BA60" s="132"/>
    </row>
    <row r="61" spans="1:53" ht="15" customHeight="1">
      <c r="AZ61" s="132"/>
      <c r="BA61" s="132"/>
    </row>
    <row r="62" spans="1:53" ht="15" customHeight="1">
      <c r="AZ62" s="132"/>
      <c r="BA62" s="132"/>
    </row>
    <row r="63" spans="1:53" ht="15" customHeight="1">
      <c r="AZ63" s="132"/>
      <c r="BA63" s="132"/>
    </row>
    <row r="64" spans="1:53" ht="15" customHeight="1">
      <c r="AZ64" s="132"/>
      <c r="BA64" s="132"/>
    </row>
    <row r="65" spans="52:53" ht="15" customHeight="1">
      <c r="AZ65" s="132"/>
      <c r="BA65" s="132"/>
    </row>
    <row r="66" spans="52:53" ht="15" customHeight="1">
      <c r="AZ66" s="132"/>
      <c r="BA66" s="132"/>
    </row>
    <row r="67" spans="52:53" ht="15" customHeight="1">
      <c r="AZ67" s="132"/>
      <c r="BA67" s="132"/>
    </row>
    <row r="68" spans="52:53" ht="15" customHeight="1">
      <c r="AZ68" s="132"/>
      <c r="BA68" s="132"/>
    </row>
    <row r="69" spans="52:53" ht="15" customHeight="1">
      <c r="AZ69" s="132"/>
      <c r="BA69" s="132"/>
    </row>
    <row r="70" spans="52:53" ht="15" customHeight="1">
      <c r="AZ70" s="132"/>
      <c r="BA70" s="132"/>
    </row>
    <row r="71" spans="52:53" ht="15" customHeight="1">
      <c r="AZ71" s="132"/>
      <c r="BA71" s="132"/>
    </row>
    <row r="72" spans="52:53" ht="15" customHeight="1">
      <c r="AZ72" s="132"/>
      <c r="BA72" s="132"/>
    </row>
    <row r="73" spans="52:53" ht="15" customHeight="1">
      <c r="AZ73" s="132"/>
      <c r="BA73" s="132"/>
    </row>
    <row r="74" spans="52:53" ht="15" customHeight="1">
      <c r="AZ74" s="132"/>
      <c r="BA74" s="132"/>
    </row>
    <row r="75" spans="52:53" ht="15" customHeight="1">
      <c r="AZ75" s="132"/>
      <c r="BA75" s="132"/>
    </row>
    <row r="76" spans="52:53" ht="15" customHeight="1">
      <c r="AZ76" s="132"/>
      <c r="BA76" s="132"/>
    </row>
    <row r="77" spans="52:53" ht="15" customHeight="1">
      <c r="AZ77" s="132"/>
      <c r="BA77" s="132"/>
    </row>
    <row r="78" spans="52:53" ht="15" customHeight="1">
      <c r="AZ78" s="132"/>
      <c r="BA78" s="132"/>
    </row>
    <row r="79" spans="52:53" ht="15" customHeight="1">
      <c r="AZ79" s="132"/>
      <c r="BA79" s="132"/>
    </row>
    <row r="80" spans="52:53" ht="15" customHeight="1">
      <c r="AZ80" s="132"/>
      <c r="BA80" s="132"/>
    </row>
    <row r="81" spans="52:53" ht="15" customHeight="1">
      <c r="AZ81" s="132"/>
      <c r="BA81" s="132"/>
    </row>
    <row r="82" spans="52:53" ht="15" customHeight="1">
      <c r="AZ82" s="132"/>
      <c r="BA82" s="132"/>
    </row>
    <row r="83" spans="52:53" ht="15" customHeight="1">
      <c r="AZ83" s="132"/>
      <c r="BA83" s="132"/>
    </row>
    <row r="84" spans="52:53" ht="15" customHeight="1">
      <c r="AZ84" s="132"/>
      <c r="BA84" s="132"/>
    </row>
    <row r="85" spans="52:53" ht="15" customHeight="1">
      <c r="AZ85" s="132"/>
      <c r="BA85" s="132"/>
    </row>
    <row r="86" spans="52:53" ht="15" customHeight="1">
      <c r="AZ86" s="132"/>
      <c r="BA86" s="132"/>
    </row>
    <row r="87" spans="52:53" ht="15" customHeight="1">
      <c r="AZ87" s="132"/>
      <c r="BA87" s="132"/>
    </row>
    <row r="88" spans="52:53" ht="15" customHeight="1">
      <c r="AZ88" s="132"/>
      <c r="BA88" s="132"/>
    </row>
    <row r="89" spans="52:53" ht="15" customHeight="1">
      <c r="AZ89" s="132"/>
      <c r="BA89" s="132"/>
    </row>
    <row r="90" spans="52:53" ht="15" customHeight="1">
      <c r="AZ90" s="132"/>
      <c r="BA90" s="132"/>
    </row>
    <row r="91" spans="52:53" ht="15" customHeight="1">
      <c r="AZ91" s="132"/>
      <c r="BA91" s="132"/>
    </row>
    <row r="92" spans="52:53" ht="15" customHeight="1">
      <c r="AZ92" s="132"/>
      <c r="BA92" s="132"/>
    </row>
    <row r="93" spans="52:53" ht="15" customHeight="1">
      <c r="AZ93" s="132"/>
      <c r="BA93" s="132"/>
    </row>
    <row r="94" spans="52:53" ht="15" customHeight="1">
      <c r="AZ94" s="132"/>
      <c r="BA94" s="132"/>
    </row>
    <row r="95" spans="52:53" ht="15" customHeight="1">
      <c r="AZ95" s="132"/>
      <c r="BA95" s="132"/>
    </row>
    <row r="96" spans="52:53" ht="15" customHeight="1">
      <c r="AZ96" s="132"/>
      <c r="BA96" s="132"/>
    </row>
    <row r="97" spans="52:53" ht="15" customHeight="1">
      <c r="AZ97" s="132"/>
      <c r="BA97" s="132"/>
    </row>
    <row r="98" spans="52:53" ht="15" customHeight="1">
      <c r="AZ98" s="132"/>
      <c r="BA98" s="132"/>
    </row>
    <row r="99" spans="52:53" ht="15" customHeight="1">
      <c r="AZ99" s="132"/>
      <c r="BA99" s="132"/>
    </row>
    <row r="100" spans="52:53" ht="15" customHeight="1">
      <c r="AZ100" s="132"/>
      <c r="BA100" s="132"/>
    </row>
    <row r="101" spans="52:53" ht="15" customHeight="1">
      <c r="AZ101" s="132"/>
      <c r="BA101" s="132"/>
    </row>
    <row r="102" spans="52:53" ht="15" customHeight="1">
      <c r="AZ102" s="132"/>
      <c r="BA102" s="132"/>
    </row>
    <row r="103" spans="52:53" ht="15" customHeight="1">
      <c r="AZ103" s="132"/>
      <c r="BA103" s="132"/>
    </row>
    <row r="104" spans="52:53" ht="15" customHeight="1">
      <c r="AZ104" s="132"/>
      <c r="BA104" s="132"/>
    </row>
    <row r="105" spans="52:53" ht="15" customHeight="1">
      <c r="AZ105" s="132"/>
      <c r="BA105" s="132"/>
    </row>
    <row r="106" spans="52:53" ht="15" customHeight="1">
      <c r="AZ106" s="132"/>
      <c r="BA106" s="132"/>
    </row>
    <row r="107" spans="52:53" ht="15" customHeight="1">
      <c r="AZ107" s="132"/>
      <c r="BA107" s="132"/>
    </row>
    <row r="108" spans="52:53" ht="15" customHeight="1">
      <c r="AZ108" s="132"/>
      <c r="BA108" s="132"/>
    </row>
    <row r="109" spans="52:53" ht="15" customHeight="1">
      <c r="AZ109" s="132"/>
      <c r="BA109" s="132"/>
    </row>
    <row r="110" spans="52:53" ht="15" customHeight="1">
      <c r="AZ110" s="132"/>
      <c r="BA110" s="132"/>
    </row>
    <row r="111" spans="52:53" ht="15" customHeight="1">
      <c r="AZ111" s="132"/>
      <c r="BA111" s="132"/>
    </row>
    <row r="112" spans="52:53" ht="15" customHeight="1">
      <c r="AZ112" s="132"/>
      <c r="BA112" s="132"/>
    </row>
    <row r="113" spans="52:53" ht="15" customHeight="1">
      <c r="AZ113" s="132"/>
      <c r="BA113" s="132"/>
    </row>
    <row r="114" spans="52:53" ht="15" customHeight="1">
      <c r="AZ114" s="132"/>
      <c r="BA114" s="132"/>
    </row>
    <row r="115" spans="52:53" ht="15" customHeight="1">
      <c r="AZ115" s="132"/>
      <c r="BA115" s="132"/>
    </row>
    <row r="116" spans="52:53" ht="15" customHeight="1">
      <c r="AZ116" s="132"/>
      <c r="BA116" s="132"/>
    </row>
    <row r="117" spans="52:53" ht="15" customHeight="1">
      <c r="AZ117" s="132"/>
      <c r="BA117" s="132"/>
    </row>
    <row r="118" spans="52:53" ht="15" customHeight="1">
      <c r="AZ118" s="132"/>
      <c r="BA118" s="132"/>
    </row>
    <row r="119" spans="52:53" ht="15" customHeight="1">
      <c r="AZ119" s="132"/>
      <c r="BA119" s="132"/>
    </row>
    <row r="120" spans="52:53" ht="15" customHeight="1">
      <c r="AZ120" s="132"/>
      <c r="BA120" s="132"/>
    </row>
    <row r="121" spans="52:53" ht="15" customHeight="1">
      <c r="AZ121" s="132"/>
      <c r="BA121" s="132"/>
    </row>
    <row r="122" spans="52:53" ht="15" customHeight="1">
      <c r="AZ122" s="132"/>
      <c r="BA122" s="132"/>
    </row>
    <row r="123" spans="52:53" ht="15" customHeight="1">
      <c r="AZ123" s="132"/>
      <c r="BA123" s="132"/>
    </row>
    <row r="124" spans="52:53" ht="15" customHeight="1">
      <c r="AZ124" s="132"/>
      <c r="BA124" s="132"/>
    </row>
    <row r="125" spans="52:53" ht="15" customHeight="1">
      <c r="AZ125" s="132"/>
      <c r="BA125" s="132"/>
    </row>
    <row r="126" spans="52:53" ht="15" customHeight="1">
      <c r="AZ126" s="132"/>
      <c r="BA126" s="132"/>
    </row>
    <row r="127" spans="52:53" ht="15" customHeight="1">
      <c r="AZ127" s="132"/>
      <c r="BA127" s="132"/>
    </row>
    <row r="128" spans="52:53" ht="15" customHeight="1">
      <c r="AZ128" s="132"/>
      <c r="BA128" s="132"/>
    </row>
    <row r="129" spans="52:53" ht="15" customHeight="1">
      <c r="AZ129" s="132"/>
      <c r="BA129" s="132"/>
    </row>
    <row r="130" spans="52:53" ht="15" customHeight="1">
      <c r="AZ130" s="132"/>
      <c r="BA130" s="132"/>
    </row>
    <row r="131" spans="52:53" ht="15" customHeight="1">
      <c r="AZ131" s="132"/>
      <c r="BA131" s="132"/>
    </row>
    <row r="132" spans="52:53" ht="15" customHeight="1">
      <c r="AZ132" s="132"/>
      <c r="BA132" s="132"/>
    </row>
    <row r="133" spans="52:53" ht="15" customHeight="1">
      <c r="AZ133" s="132"/>
      <c r="BA133" s="132"/>
    </row>
    <row r="134" spans="52:53" ht="15" customHeight="1">
      <c r="AZ134" s="132"/>
      <c r="BA134" s="132"/>
    </row>
    <row r="135" spans="52:53" ht="15" customHeight="1">
      <c r="AZ135" s="132"/>
      <c r="BA135" s="132"/>
    </row>
    <row r="136" spans="52:53" ht="15" customHeight="1">
      <c r="AZ136" s="132"/>
      <c r="BA136" s="132"/>
    </row>
    <row r="137" spans="52:53" ht="15" customHeight="1">
      <c r="AZ137" s="132"/>
      <c r="BA137" s="132"/>
    </row>
    <row r="140" spans="52:53" ht="15" customHeight="1"/>
    <row r="1006" spans="52:68" ht="15.75" customHeight="1" thickBot="1">
      <c r="AZ1006" s="26" t="s">
        <v>152</v>
      </c>
      <c r="BA1006" s="58" t="s">
        <v>790</v>
      </c>
      <c r="BB1006" s="311" t="s">
        <v>153</v>
      </c>
      <c r="BC1006" s="311"/>
      <c r="BD1006" s="311"/>
      <c r="BE1006" s="311"/>
      <c r="BF1006" s="63" t="s">
        <v>331</v>
      </c>
      <c r="BG1006" s="63" t="s">
        <v>332</v>
      </c>
      <c r="BH1006" s="62" t="s">
        <v>330</v>
      </c>
      <c r="BI1006" s="131" t="s">
        <v>407</v>
      </c>
      <c r="BJ1006" s="71" t="s">
        <v>555</v>
      </c>
      <c r="BK1006" s="71" t="s">
        <v>39</v>
      </c>
      <c r="BL1006" s="71" t="s">
        <v>40</v>
      </c>
      <c r="BM1006" s="72" t="s">
        <v>556</v>
      </c>
      <c r="BN1006" s="104" t="s">
        <v>56</v>
      </c>
      <c r="BO1006" s="105" t="s">
        <v>795</v>
      </c>
      <c r="BP1006" s="105"/>
    </row>
    <row r="1007" spans="52:68" ht="15.75" customHeight="1">
      <c r="AZ1007" s="26" t="str">
        <f t="shared" ref="AZ1007:AZ1049" si="0">MID(BA1007,1,4)</f>
        <v>E011</v>
      </c>
      <c r="BA1007" s="20" t="s">
        <v>96</v>
      </c>
      <c r="BB1007" s="37" t="s">
        <v>241</v>
      </c>
      <c r="BC1007" s="38" t="s">
        <v>243</v>
      </c>
      <c r="BD1007" s="39" t="s">
        <v>154</v>
      </c>
      <c r="BE1007" s="40" t="s">
        <v>155</v>
      </c>
      <c r="BF1007" s="131" t="s">
        <v>333</v>
      </c>
      <c r="BG1007" s="65" t="s">
        <v>338</v>
      </c>
      <c r="BH1007" s="131" t="s">
        <v>286</v>
      </c>
      <c r="BI1007" s="67" t="s">
        <v>177</v>
      </c>
      <c r="BJ1007" s="131" t="s">
        <v>412</v>
      </c>
      <c r="BM1007" s="186" t="s">
        <v>557</v>
      </c>
      <c r="BN1007" s="73" t="s">
        <v>793</v>
      </c>
      <c r="BO1007" s="119" t="s">
        <v>805</v>
      </c>
      <c r="BP1007" s="107"/>
    </row>
    <row r="1008" spans="52:68" ht="15.75" customHeight="1">
      <c r="AZ1008" s="26" t="str">
        <f t="shared" si="0"/>
        <v>E012</v>
      </c>
      <c r="BA1008" s="21" t="s">
        <v>97</v>
      </c>
      <c r="BB1008" s="314" t="s">
        <v>232</v>
      </c>
      <c r="BC1008" s="315" t="s">
        <v>157</v>
      </c>
      <c r="BD1008" s="41" t="s">
        <v>158</v>
      </c>
      <c r="BE1008" s="186"/>
      <c r="BF1008" s="131" t="s">
        <v>334</v>
      </c>
      <c r="BG1008" s="65" t="s">
        <v>339</v>
      </c>
      <c r="BH1008" s="131" t="s">
        <v>287</v>
      </c>
      <c r="BI1008" s="67" t="s">
        <v>244</v>
      </c>
      <c r="BJ1008" s="131" t="s">
        <v>413</v>
      </c>
      <c r="BK1008" s="70" t="s">
        <v>414</v>
      </c>
      <c r="BL1008" s="131" t="s">
        <v>415</v>
      </c>
      <c r="BM1008" s="186" t="s">
        <v>558</v>
      </c>
      <c r="BN1008" s="74" t="s">
        <v>791</v>
      </c>
      <c r="BO1008" s="119" t="s">
        <v>797</v>
      </c>
      <c r="BP1008" s="107"/>
    </row>
    <row r="1009" spans="52:68" ht="15.75" customHeight="1">
      <c r="AZ1009" s="26" t="str">
        <f t="shared" si="0"/>
        <v>E013</v>
      </c>
      <c r="BA1009" s="21" t="s">
        <v>98</v>
      </c>
      <c r="BB1009" s="314"/>
      <c r="BC1009" s="315"/>
      <c r="BD1009" s="41" t="s">
        <v>159</v>
      </c>
      <c r="BE1009" s="186"/>
      <c r="BF1009" s="131" t="s">
        <v>335</v>
      </c>
      <c r="BG1009" s="65" t="s">
        <v>340</v>
      </c>
      <c r="BH1009" s="131" t="s">
        <v>288</v>
      </c>
      <c r="BI1009" s="67" t="s">
        <v>408</v>
      </c>
      <c r="BJ1009" s="131" t="s">
        <v>416</v>
      </c>
      <c r="BK1009" s="131" t="s">
        <v>417</v>
      </c>
      <c r="BL1009" s="131" t="s">
        <v>418</v>
      </c>
      <c r="BM1009" s="186" t="s">
        <v>559</v>
      </c>
      <c r="BN1009" s="75" t="s">
        <v>792</v>
      </c>
      <c r="BO1009" s="119" t="s">
        <v>798</v>
      </c>
      <c r="BP1009" s="109"/>
    </row>
    <row r="1010" spans="52:68" ht="30" customHeight="1">
      <c r="AZ1010" s="26" t="str">
        <f t="shared" si="0"/>
        <v>E015</v>
      </c>
      <c r="BA1010" s="27" t="s">
        <v>95</v>
      </c>
      <c r="BB1010" s="314" t="s">
        <v>233</v>
      </c>
      <c r="BC1010" s="315" t="s">
        <v>264</v>
      </c>
      <c r="BD1010" s="42" t="s">
        <v>161</v>
      </c>
      <c r="BE1010" s="294"/>
      <c r="BF1010" s="131" t="s">
        <v>336</v>
      </c>
      <c r="BG1010" s="65" t="s">
        <v>341</v>
      </c>
      <c r="BH1010" s="131" t="s">
        <v>289</v>
      </c>
      <c r="BI1010" s="67" t="s">
        <v>245</v>
      </c>
      <c r="BJ1010" s="131" t="s">
        <v>419</v>
      </c>
      <c r="BK1010" s="131" t="s">
        <v>420</v>
      </c>
      <c r="BL1010" s="131" t="s">
        <v>421</v>
      </c>
      <c r="BM1010" s="186" t="s">
        <v>560</v>
      </c>
      <c r="BN1010" s="73" t="s">
        <v>199</v>
      </c>
      <c r="BO1010" s="119" t="s">
        <v>857</v>
      </c>
      <c r="BP1010" s="109"/>
    </row>
    <row r="1011" spans="52:68" ht="30" customHeight="1">
      <c r="AZ1011" s="26" t="str">
        <f t="shared" si="0"/>
        <v>E021</v>
      </c>
      <c r="BA1011" s="21" t="s">
        <v>104</v>
      </c>
      <c r="BB1011" s="314"/>
      <c r="BC1011" s="315"/>
      <c r="BD1011" s="43" t="s">
        <v>162</v>
      </c>
      <c r="BE1011" s="294"/>
      <c r="BF1011" s="131" t="s">
        <v>337</v>
      </c>
      <c r="BG1011" s="65" t="s">
        <v>342</v>
      </c>
      <c r="BH1011" s="131" t="s">
        <v>290</v>
      </c>
      <c r="BI1011" s="67" t="s">
        <v>246</v>
      </c>
      <c r="BK1011" s="131" t="s">
        <v>422</v>
      </c>
      <c r="BL1011" s="131" t="s">
        <v>423</v>
      </c>
      <c r="BM1011" s="186" t="s">
        <v>561</v>
      </c>
      <c r="BN1011" s="74" t="s">
        <v>794</v>
      </c>
      <c r="BO1011" s="119" t="s">
        <v>799</v>
      </c>
      <c r="BP1011" s="110"/>
    </row>
    <row r="1012" spans="52:68" ht="30" customHeight="1">
      <c r="AZ1012" s="26" t="str">
        <f t="shared" si="0"/>
        <v>E031</v>
      </c>
      <c r="BA1012" s="120" t="s">
        <v>106</v>
      </c>
      <c r="BB1012" s="314"/>
      <c r="BC1012" s="315"/>
      <c r="BD1012" s="43" t="s">
        <v>163</v>
      </c>
      <c r="BE1012" s="294"/>
      <c r="BF1012" s="132"/>
      <c r="BG1012" s="65" t="s">
        <v>343</v>
      </c>
      <c r="BH1012" s="131" t="s">
        <v>291</v>
      </c>
      <c r="BI1012" s="67" t="s">
        <v>247</v>
      </c>
      <c r="BK1012" s="131" t="s">
        <v>424</v>
      </c>
      <c r="BL1012" s="131" t="s">
        <v>425</v>
      </c>
      <c r="BM1012" s="186" t="s">
        <v>562</v>
      </c>
      <c r="BN1012" s="75" t="s">
        <v>329</v>
      </c>
      <c r="BO1012" s="119" t="s">
        <v>800</v>
      </c>
      <c r="BP1012" s="110"/>
    </row>
    <row r="1013" spans="52:68" ht="15.75" customHeight="1">
      <c r="AZ1013" s="26" t="str">
        <f t="shared" si="0"/>
        <v>S034</v>
      </c>
      <c r="BA1013" s="120" t="s">
        <v>807</v>
      </c>
      <c r="BB1013" s="314"/>
      <c r="BC1013" s="315"/>
      <c r="BD1013" s="44" t="s">
        <v>164</v>
      </c>
      <c r="BE1013" s="294"/>
      <c r="BF1013" s="132"/>
      <c r="BG1013" s="65" t="s">
        <v>344</v>
      </c>
      <c r="BH1013" s="131" t="s">
        <v>292</v>
      </c>
      <c r="BI1013" s="67" t="s">
        <v>248</v>
      </c>
      <c r="BK1013" s="131" t="s">
        <v>426</v>
      </c>
      <c r="BL1013" s="131" t="s">
        <v>427</v>
      </c>
      <c r="BM1013" s="186" t="s">
        <v>563</v>
      </c>
      <c r="BN1013" s="73"/>
      <c r="BO1013" s="119" t="s">
        <v>801</v>
      </c>
      <c r="BP1013" s="110"/>
    </row>
    <row r="1014" spans="52:68" ht="15" customHeight="1">
      <c r="AZ1014" s="26" t="str">
        <f t="shared" si="0"/>
        <v>E035</v>
      </c>
      <c r="BA1014" s="121" t="s">
        <v>808</v>
      </c>
      <c r="BB1014" s="295" t="s">
        <v>234</v>
      </c>
      <c r="BC1014" s="296" t="s">
        <v>166</v>
      </c>
      <c r="BD1014" s="45" t="s">
        <v>167</v>
      </c>
      <c r="BE1014" s="186"/>
      <c r="BF1014" s="132"/>
      <c r="BG1014" s="131" t="s">
        <v>345</v>
      </c>
      <c r="BH1014" s="131" t="s">
        <v>293</v>
      </c>
      <c r="BI1014" s="67" t="s">
        <v>249</v>
      </c>
      <c r="BK1014" s="131" t="s">
        <v>428</v>
      </c>
      <c r="BL1014" s="131" t="s">
        <v>429</v>
      </c>
      <c r="BM1014" s="186" t="s">
        <v>564</v>
      </c>
      <c r="BN1014" s="75"/>
      <c r="BO1014" s="119" t="s">
        <v>802</v>
      </c>
      <c r="BP1014" s="110"/>
    </row>
    <row r="1015" spans="52:68" ht="15" customHeight="1">
      <c r="AZ1015" s="26" t="str">
        <f t="shared" si="0"/>
        <v>E036</v>
      </c>
      <c r="BA1015" s="49" t="s">
        <v>809</v>
      </c>
      <c r="BB1015" s="295"/>
      <c r="BC1015" s="296"/>
      <c r="BD1015" s="45" t="s">
        <v>168</v>
      </c>
      <c r="BE1015" s="186"/>
      <c r="BF1015" s="132"/>
      <c r="BG1015" s="131" t="s">
        <v>346</v>
      </c>
      <c r="BH1015" s="131" t="s">
        <v>294</v>
      </c>
      <c r="BI1015" s="67" t="s">
        <v>250</v>
      </c>
      <c r="BK1015" s="131" t="s">
        <v>430</v>
      </c>
      <c r="BL1015" s="131" t="s">
        <v>431</v>
      </c>
      <c r="BM1015" s="186" t="s">
        <v>565</v>
      </c>
      <c r="BN1015" s="74"/>
      <c r="BO1015" s="119" t="s">
        <v>803</v>
      </c>
      <c r="BP1015" s="110"/>
    </row>
    <row r="1016" spans="52:68" ht="15.75" customHeight="1">
      <c r="AZ1016" s="26" t="str">
        <f t="shared" si="0"/>
        <v>F037</v>
      </c>
      <c r="BA1016" s="49" t="s">
        <v>810</v>
      </c>
      <c r="BB1016" s="295"/>
      <c r="BC1016" s="296"/>
      <c r="BD1016" s="46" t="s">
        <v>169</v>
      </c>
      <c r="BE1016" s="186"/>
      <c r="BF1016" s="132"/>
      <c r="BG1016" s="131" t="s">
        <v>347</v>
      </c>
      <c r="BH1016" s="131" t="s">
        <v>295</v>
      </c>
      <c r="BI1016" s="67" t="s">
        <v>252</v>
      </c>
      <c r="BK1016" s="131" t="s">
        <v>432</v>
      </c>
      <c r="BL1016" s="131" t="s">
        <v>433</v>
      </c>
      <c r="BM1016" s="186" t="s">
        <v>828</v>
      </c>
      <c r="BN1016" s="75"/>
      <c r="BO1016" s="119" t="s">
        <v>804</v>
      </c>
      <c r="BP1016" s="110"/>
    </row>
    <row r="1017" spans="52:68" ht="15.75" customHeight="1">
      <c r="AZ1017" s="26" t="str">
        <f t="shared" si="0"/>
        <v>PA17</v>
      </c>
      <c r="BA1017" s="122" t="s">
        <v>107</v>
      </c>
      <c r="BB1017" s="295"/>
      <c r="BC1017" s="296"/>
      <c r="BD1017" s="44" t="s">
        <v>170</v>
      </c>
      <c r="BE1017" s="186"/>
      <c r="BF1017" s="132"/>
      <c r="BG1017" s="131" t="s">
        <v>348</v>
      </c>
      <c r="BH1017" s="131" t="s">
        <v>296</v>
      </c>
      <c r="BI1017" s="67" t="s">
        <v>409</v>
      </c>
      <c r="BK1017" s="131" t="s">
        <v>434</v>
      </c>
      <c r="BL1017" s="131" t="s">
        <v>435</v>
      </c>
      <c r="BM1017" s="186" t="s">
        <v>566</v>
      </c>
      <c r="BN1017" s="75"/>
      <c r="BO1017" s="119" t="s">
        <v>806</v>
      </c>
      <c r="BP1017" s="110"/>
    </row>
    <row r="1018" spans="52:68" ht="15.75" customHeight="1">
      <c r="AZ1018" s="26" t="str">
        <f t="shared" si="0"/>
        <v>P123</v>
      </c>
      <c r="BA1018" s="120" t="s">
        <v>141</v>
      </c>
      <c r="BB1018" s="295"/>
      <c r="BC1018" s="296"/>
      <c r="BD1018" s="44" t="s">
        <v>171</v>
      </c>
      <c r="BE1018" s="186"/>
      <c r="BF1018" s="132"/>
      <c r="BG1018" s="131" t="s">
        <v>349</v>
      </c>
      <c r="BH1018" s="131" t="s">
        <v>297</v>
      </c>
      <c r="BI1018" s="67" t="s">
        <v>195</v>
      </c>
      <c r="BK1018" s="131" t="s">
        <v>436</v>
      </c>
      <c r="BL1018" s="131" t="s">
        <v>437</v>
      </c>
      <c r="BM1018" s="186" t="s">
        <v>567</v>
      </c>
      <c r="BN1018" s="75"/>
      <c r="BO1018" s="119" t="s">
        <v>796</v>
      </c>
      <c r="BP1018" s="111"/>
    </row>
    <row r="1019" spans="52:68" ht="15.75" customHeight="1">
      <c r="AZ1019" s="26" t="str">
        <f t="shared" si="0"/>
        <v>E043</v>
      </c>
      <c r="BA1019" s="123" t="s">
        <v>812</v>
      </c>
      <c r="BB1019" s="295"/>
      <c r="BC1019" s="296"/>
      <c r="BD1019" s="44" t="s">
        <v>172</v>
      </c>
      <c r="BE1019" s="186"/>
      <c r="BF1019" s="132"/>
      <c r="BG1019" s="131" t="s">
        <v>350</v>
      </c>
      <c r="BH1019" s="131" t="s">
        <v>298</v>
      </c>
      <c r="BI1019" s="67" t="s">
        <v>410</v>
      </c>
      <c r="BK1019" s="131" t="s">
        <v>438</v>
      </c>
      <c r="BL1019" s="131" t="s">
        <v>439</v>
      </c>
      <c r="BM1019" s="186" t="s">
        <v>568</v>
      </c>
      <c r="BN1019" s="76"/>
      <c r="BO1019" s="110"/>
      <c r="BP1019" s="111"/>
    </row>
    <row r="1020" spans="52:68" ht="31.5" customHeight="1">
      <c r="AZ1020" s="26" t="str">
        <f t="shared" si="0"/>
        <v>E044</v>
      </c>
      <c r="BA1020" s="123" t="s">
        <v>813</v>
      </c>
      <c r="BB1020" s="295"/>
      <c r="BC1020" s="296"/>
      <c r="BD1020" s="44" t="s">
        <v>173</v>
      </c>
      <c r="BE1020" s="186"/>
      <c r="BF1020" s="132"/>
      <c r="BG1020" s="131" t="s">
        <v>351</v>
      </c>
      <c r="BH1020" s="131" t="s">
        <v>299</v>
      </c>
      <c r="BI1020" s="67" t="s">
        <v>254</v>
      </c>
      <c r="BK1020" s="131" t="s">
        <v>440</v>
      </c>
      <c r="BL1020" s="131" t="s">
        <v>441</v>
      </c>
      <c r="BM1020" s="186" t="s">
        <v>569</v>
      </c>
      <c r="BN1020" s="73"/>
      <c r="BO1020" s="113"/>
      <c r="BP1020" s="112"/>
    </row>
    <row r="1021" spans="52:68" ht="15.75" customHeight="1">
      <c r="AZ1021" s="26" t="str">
        <f t="shared" si="0"/>
        <v>E045</v>
      </c>
      <c r="BA1021" s="123" t="s">
        <v>814</v>
      </c>
      <c r="BB1021" s="295"/>
      <c r="BC1021" s="296"/>
      <c r="BD1021" s="44" t="s">
        <v>174</v>
      </c>
      <c r="BE1021" s="186"/>
      <c r="BF1021" s="132"/>
      <c r="BG1021" s="131" t="s">
        <v>352</v>
      </c>
      <c r="BH1021" s="131" t="s">
        <v>300</v>
      </c>
      <c r="BI1021" s="67" t="s">
        <v>256</v>
      </c>
      <c r="BK1021" s="131" t="s">
        <v>442</v>
      </c>
      <c r="BL1021" s="131" t="s">
        <v>443</v>
      </c>
      <c r="BM1021" s="186" t="s">
        <v>570</v>
      </c>
      <c r="BN1021" s="75"/>
      <c r="BO1021" s="114"/>
      <c r="BP1021" s="112"/>
    </row>
    <row r="1022" spans="52:68" ht="31.5" customHeight="1">
      <c r="AZ1022" s="26" t="str">
        <f t="shared" si="0"/>
        <v>PA07</v>
      </c>
      <c r="BA1022" s="120" t="s">
        <v>111</v>
      </c>
      <c r="BB1022" s="295"/>
      <c r="BC1022" s="296"/>
      <c r="BD1022" s="44" t="s">
        <v>175</v>
      </c>
      <c r="BE1022" s="186"/>
      <c r="BF1022" s="132"/>
      <c r="BG1022" s="131" t="s">
        <v>353</v>
      </c>
      <c r="BH1022" s="131" t="s">
        <v>301</v>
      </c>
      <c r="BI1022" s="67" t="s">
        <v>255</v>
      </c>
      <c r="BK1022" s="131" t="s">
        <v>444</v>
      </c>
      <c r="BL1022" s="131" t="s">
        <v>445</v>
      </c>
      <c r="BM1022" s="186" t="s">
        <v>571</v>
      </c>
      <c r="BN1022" s="73"/>
      <c r="BO1022" s="115"/>
      <c r="BP1022" s="112"/>
    </row>
    <row r="1023" spans="52:68" ht="15.75" customHeight="1">
      <c r="AZ1023" s="26" t="str">
        <f t="shared" si="0"/>
        <v>E061</v>
      </c>
      <c r="BA1023" s="23" t="s">
        <v>112</v>
      </c>
      <c r="BB1023" s="56" t="s">
        <v>235</v>
      </c>
      <c r="BC1023" s="47" t="s">
        <v>177</v>
      </c>
      <c r="BD1023" s="48" t="s">
        <v>178</v>
      </c>
      <c r="BE1023" s="49" t="s">
        <v>179</v>
      </c>
      <c r="BF1023" s="64"/>
      <c r="BG1023" s="66" t="s">
        <v>354</v>
      </c>
      <c r="BH1023" s="131" t="s">
        <v>302</v>
      </c>
      <c r="BI1023" s="67" t="s">
        <v>257</v>
      </c>
      <c r="BK1023" s="131" t="s">
        <v>446</v>
      </c>
      <c r="BL1023" s="131" t="s">
        <v>447</v>
      </c>
      <c r="BM1023" s="186" t="s">
        <v>572</v>
      </c>
      <c r="BN1023" s="75"/>
      <c r="BO1023" s="107"/>
      <c r="BP1023" s="113"/>
    </row>
    <row r="1024" spans="52:68" ht="15.75" customHeight="1">
      <c r="AZ1024" s="26" t="str">
        <f t="shared" si="0"/>
        <v>E062</v>
      </c>
      <c r="BA1024" s="23" t="s">
        <v>113</v>
      </c>
      <c r="BB1024" s="56" t="s">
        <v>236</v>
      </c>
      <c r="BC1024" s="47" t="s">
        <v>181</v>
      </c>
      <c r="BD1024" s="48" t="s">
        <v>178</v>
      </c>
      <c r="BE1024" s="49" t="s">
        <v>179</v>
      </c>
      <c r="BF1024" s="64"/>
      <c r="BG1024" s="131" t="s">
        <v>355</v>
      </c>
      <c r="BH1024" s="131" t="s">
        <v>303</v>
      </c>
      <c r="BI1024" s="67" t="s">
        <v>258</v>
      </c>
      <c r="BK1024" s="131" t="s">
        <v>448</v>
      </c>
      <c r="BL1024" s="131" t="s">
        <v>449</v>
      </c>
      <c r="BM1024" s="186" t="s">
        <v>573</v>
      </c>
      <c r="BN1024" s="77"/>
      <c r="BO1024" s="113"/>
      <c r="BP1024" s="113"/>
    </row>
    <row r="1025" spans="52:68" ht="15.75" customHeight="1">
      <c r="AZ1025" s="26" t="str">
        <f t="shared" si="0"/>
        <v>E063</v>
      </c>
      <c r="BA1025" s="23" t="s">
        <v>114</v>
      </c>
      <c r="BB1025" s="56" t="s">
        <v>237</v>
      </c>
      <c r="BC1025" s="47" t="s">
        <v>183</v>
      </c>
      <c r="BD1025" s="48" t="s">
        <v>178</v>
      </c>
      <c r="BE1025" s="49" t="s">
        <v>179</v>
      </c>
      <c r="BF1025" s="64"/>
      <c r="BG1025" s="131" t="s">
        <v>356</v>
      </c>
      <c r="BH1025" s="131" t="s">
        <v>304</v>
      </c>
      <c r="BI1025" s="67" t="s">
        <v>259</v>
      </c>
      <c r="BK1025" s="131" t="s">
        <v>450</v>
      </c>
      <c r="BL1025" s="131" t="s">
        <v>451</v>
      </c>
      <c r="BM1025" s="186" t="s">
        <v>574</v>
      </c>
      <c r="BN1025" s="78"/>
      <c r="BO1025" s="115"/>
      <c r="BP1025" s="114"/>
    </row>
    <row r="1026" spans="52:68" ht="15.75" customHeight="1">
      <c r="AZ1026" s="26" t="str">
        <f t="shared" si="0"/>
        <v>E064</v>
      </c>
      <c r="BA1026" s="23" t="s">
        <v>115</v>
      </c>
      <c r="BB1026" s="56" t="s">
        <v>238</v>
      </c>
      <c r="BC1026" s="47" t="s">
        <v>72</v>
      </c>
      <c r="BD1026" s="48" t="s">
        <v>178</v>
      </c>
      <c r="BE1026" s="49" t="s">
        <v>179</v>
      </c>
      <c r="BF1026" s="64"/>
      <c r="BG1026" s="131" t="s">
        <v>357</v>
      </c>
      <c r="BH1026" s="131" t="s">
        <v>305</v>
      </c>
      <c r="BI1026" s="68" t="s">
        <v>260</v>
      </c>
      <c r="BK1026" s="131" t="s">
        <v>452</v>
      </c>
      <c r="BL1026" s="131" t="s">
        <v>453</v>
      </c>
      <c r="BM1026" s="186" t="s">
        <v>575</v>
      </c>
      <c r="BN1026" s="79"/>
      <c r="BO1026" s="111"/>
      <c r="BP1026" s="114"/>
    </row>
    <row r="1027" spans="52:68" ht="30" customHeight="1">
      <c r="AZ1027" s="26" t="str">
        <f t="shared" si="0"/>
        <v>E065</v>
      </c>
      <c r="BA1027" s="23" t="s">
        <v>116</v>
      </c>
      <c r="BB1027" s="56" t="s">
        <v>239</v>
      </c>
      <c r="BC1027" s="47" t="s">
        <v>186</v>
      </c>
      <c r="BD1027" s="48" t="s">
        <v>178</v>
      </c>
      <c r="BE1027" s="49" t="s">
        <v>179</v>
      </c>
      <c r="BF1027" s="64"/>
      <c r="BG1027" s="66" t="s">
        <v>358</v>
      </c>
      <c r="BH1027" s="131" t="s">
        <v>306</v>
      </c>
      <c r="BI1027" s="69" t="s">
        <v>411</v>
      </c>
      <c r="BK1027" s="131" t="s">
        <v>454</v>
      </c>
      <c r="BL1027" s="131" t="s">
        <v>455</v>
      </c>
      <c r="BM1027" s="186" t="s">
        <v>576</v>
      </c>
      <c r="BN1027" s="77"/>
      <c r="BO1027" s="116"/>
      <c r="BP1027" s="113"/>
    </row>
    <row r="1028" spans="52:68" ht="15.75" customHeight="1">
      <c r="AZ1028" s="26" t="str">
        <f t="shared" si="0"/>
        <v>E066</v>
      </c>
      <c r="BA1028" s="23" t="s">
        <v>117</v>
      </c>
      <c r="BB1028" s="56" t="s">
        <v>240</v>
      </c>
      <c r="BC1028" s="47" t="s">
        <v>188</v>
      </c>
      <c r="BD1028" s="48" t="s">
        <v>178</v>
      </c>
      <c r="BE1028" s="49" t="s">
        <v>179</v>
      </c>
      <c r="BF1028" s="64"/>
      <c r="BG1028" s="131" t="s">
        <v>359</v>
      </c>
      <c r="BH1028" s="131" t="s">
        <v>307</v>
      </c>
      <c r="BK1028" s="131" t="s">
        <v>456</v>
      </c>
      <c r="BL1028" s="131" t="s">
        <v>457</v>
      </c>
      <c r="BM1028" s="186" t="s">
        <v>577</v>
      </c>
      <c r="BN1028" s="80"/>
      <c r="BO1028" s="109"/>
      <c r="BP1028" s="113"/>
    </row>
    <row r="1029" spans="52:68" ht="15.75" customHeight="1">
      <c r="AZ1029" s="26" t="str">
        <f t="shared" si="0"/>
        <v>E067</v>
      </c>
      <c r="BA1029" s="23" t="s">
        <v>118</v>
      </c>
      <c r="BB1029" s="57" t="s">
        <v>213</v>
      </c>
      <c r="BC1029" s="47" t="s">
        <v>189</v>
      </c>
      <c r="BD1029" s="48" t="s">
        <v>178</v>
      </c>
      <c r="BE1029" s="49" t="s">
        <v>179</v>
      </c>
      <c r="BF1029" s="64"/>
      <c r="BG1029" s="131" t="s">
        <v>360</v>
      </c>
      <c r="BH1029" s="131" t="s">
        <v>308</v>
      </c>
      <c r="BK1029" s="131" t="s">
        <v>458</v>
      </c>
      <c r="BL1029" s="131" t="s">
        <v>459</v>
      </c>
      <c r="BM1029" s="186" t="s">
        <v>578</v>
      </c>
      <c r="BN1029" s="75"/>
      <c r="BO1029" s="106"/>
      <c r="BP1029" s="114"/>
    </row>
    <row r="1030" spans="52:68" ht="15.75" customHeight="1">
      <c r="AZ1030" s="26" t="str">
        <f t="shared" si="0"/>
        <v>E071</v>
      </c>
      <c r="BA1030" s="23" t="s">
        <v>120</v>
      </c>
      <c r="BB1030" s="57" t="s">
        <v>214</v>
      </c>
      <c r="BC1030" s="47" t="s">
        <v>190</v>
      </c>
      <c r="BD1030" s="48" t="s">
        <v>178</v>
      </c>
      <c r="BE1030" s="49" t="s">
        <v>179</v>
      </c>
      <c r="BF1030" s="64"/>
      <c r="BG1030" s="131" t="s">
        <v>361</v>
      </c>
      <c r="BH1030" s="131" t="s">
        <v>309</v>
      </c>
      <c r="BK1030" s="131" t="s">
        <v>460</v>
      </c>
      <c r="BL1030" s="131" t="s">
        <v>461</v>
      </c>
      <c r="BM1030" s="186" t="s">
        <v>579</v>
      </c>
      <c r="BN1030" s="81"/>
      <c r="BO1030" s="106"/>
      <c r="BP1030" s="114"/>
    </row>
    <row r="1031" spans="52:68" ht="15.75" customHeight="1">
      <c r="AZ1031" s="26" t="str">
        <f t="shared" si="0"/>
        <v>E072</v>
      </c>
      <c r="BA1031" s="23" t="s">
        <v>121</v>
      </c>
      <c r="BB1031" s="57" t="s">
        <v>215</v>
      </c>
      <c r="BC1031" s="47" t="s">
        <v>191</v>
      </c>
      <c r="BD1031" s="48" t="s">
        <v>178</v>
      </c>
      <c r="BE1031" s="49" t="s">
        <v>179</v>
      </c>
      <c r="BF1031" s="64"/>
      <c r="BG1031" s="131" t="s">
        <v>362</v>
      </c>
      <c r="BH1031" s="131" t="s">
        <v>310</v>
      </c>
      <c r="BK1031" s="131" t="s">
        <v>462</v>
      </c>
      <c r="BL1031" s="131" t="s">
        <v>463</v>
      </c>
      <c r="BM1031" s="186" t="s">
        <v>580</v>
      </c>
      <c r="BN1031" s="82"/>
      <c r="BO1031" s="108"/>
      <c r="BP1031" s="113"/>
    </row>
    <row r="1032" spans="52:68" ht="15.75" customHeight="1">
      <c r="AZ1032" s="26" t="str">
        <f t="shared" si="0"/>
        <v>E073</v>
      </c>
      <c r="BA1032" s="23" t="s">
        <v>122</v>
      </c>
      <c r="BB1032" s="57" t="s">
        <v>216</v>
      </c>
      <c r="BC1032" s="47" t="s">
        <v>192</v>
      </c>
      <c r="BD1032" s="48" t="s">
        <v>178</v>
      </c>
      <c r="BE1032" s="49" t="s">
        <v>179</v>
      </c>
      <c r="BF1032" s="64"/>
      <c r="BG1032" s="131" t="s">
        <v>363</v>
      </c>
      <c r="BH1032" s="131" t="s">
        <v>311</v>
      </c>
      <c r="BK1032" s="131" t="s">
        <v>464</v>
      </c>
      <c r="BL1032" s="131" t="s">
        <v>465</v>
      </c>
      <c r="BM1032" s="186" t="s">
        <v>581</v>
      </c>
      <c r="BN1032" s="81"/>
      <c r="BO1032" s="108"/>
      <c r="BP1032" s="113"/>
    </row>
    <row r="1033" spans="52:68" ht="15.75" customHeight="1">
      <c r="AZ1033" s="26" t="str">
        <f t="shared" si="0"/>
        <v>E082</v>
      </c>
      <c r="BA1033" s="29" t="s">
        <v>146</v>
      </c>
      <c r="BB1033" s="57" t="s">
        <v>217</v>
      </c>
      <c r="BC1033" s="47" t="s">
        <v>193</v>
      </c>
      <c r="BD1033" s="48" t="s">
        <v>178</v>
      </c>
      <c r="BE1033" s="49" t="s">
        <v>179</v>
      </c>
      <c r="BF1033" s="64"/>
      <c r="BG1033" s="131" t="s">
        <v>364</v>
      </c>
      <c r="BH1033" s="131" t="s">
        <v>312</v>
      </c>
      <c r="BK1033" s="131" t="s">
        <v>466</v>
      </c>
      <c r="BL1033" s="131" t="s">
        <v>467</v>
      </c>
      <c r="BM1033" s="186" t="s">
        <v>582</v>
      </c>
      <c r="BN1033" s="77"/>
      <c r="BO1033" s="108"/>
      <c r="BP1033" s="115"/>
    </row>
    <row r="1034" spans="52:68" ht="15.75" customHeight="1">
      <c r="AZ1034" s="26" t="str">
        <f t="shared" si="0"/>
        <v>E083</v>
      </c>
      <c r="BA1034" s="24" t="s">
        <v>126</v>
      </c>
      <c r="BB1034" s="57" t="s">
        <v>218</v>
      </c>
      <c r="BC1034" s="47" t="s">
        <v>194</v>
      </c>
      <c r="BD1034" s="48" t="s">
        <v>178</v>
      </c>
      <c r="BE1034" s="49" t="s">
        <v>179</v>
      </c>
      <c r="BF1034" s="64"/>
      <c r="BG1034" s="131" t="s">
        <v>365</v>
      </c>
      <c r="BH1034" s="131" t="s">
        <v>313</v>
      </c>
      <c r="BK1034" s="131" t="s">
        <v>468</v>
      </c>
      <c r="BL1034" s="131" t="s">
        <v>469</v>
      </c>
      <c r="BM1034" s="186" t="s">
        <v>583</v>
      </c>
      <c r="BN1034" s="77"/>
      <c r="BO1034" s="108"/>
      <c r="BP1034" s="115"/>
    </row>
    <row r="1035" spans="52:68" ht="30">
      <c r="AZ1035" s="26" t="str">
        <f t="shared" si="0"/>
        <v>E085</v>
      </c>
      <c r="BA1035" s="24" t="s">
        <v>830</v>
      </c>
      <c r="BB1035" s="57" t="s">
        <v>219</v>
      </c>
      <c r="BC1035" s="47" t="s">
        <v>195</v>
      </c>
      <c r="BD1035" s="48" t="s">
        <v>178</v>
      </c>
      <c r="BE1035" s="49" t="s">
        <v>179</v>
      </c>
      <c r="BF1035" s="64"/>
      <c r="BG1035" s="131" t="s">
        <v>366</v>
      </c>
      <c r="BH1035" s="131" t="s">
        <v>314</v>
      </c>
      <c r="BK1035" s="131" t="s">
        <v>470</v>
      </c>
      <c r="BL1035" s="131" t="s">
        <v>471</v>
      </c>
      <c r="BM1035" s="186" t="s">
        <v>584</v>
      </c>
      <c r="BN1035" s="77"/>
      <c r="BO1035" s="108"/>
      <c r="BP1035" s="111"/>
    </row>
    <row r="1036" spans="52:68" ht="15.75" customHeight="1">
      <c r="AZ1036" s="26" t="str">
        <f t="shared" si="0"/>
        <v>E091</v>
      </c>
      <c r="BA1036" s="24" t="s">
        <v>110</v>
      </c>
      <c r="BB1036" s="57" t="s">
        <v>220</v>
      </c>
      <c r="BC1036" s="47" t="s">
        <v>196</v>
      </c>
      <c r="BD1036" s="48" t="s">
        <v>178</v>
      </c>
      <c r="BE1036" s="49" t="s">
        <v>179</v>
      </c>
      <c r="BF1036" s="64"/>
      <c r="BG1036" s="131" t="s">
        <v>367</v>
      </c>
      <c r="BH1036" s="131" t="s">
        <v>315</v>
      </c>
      <c r="BK1036" s="131" t="s">
        <v>329</v>
      </c>
      <c r="BL1036" s="131" t="s">
        <v>472</v>
      </c>
      <c r="BM1036" s="186" t="s">
        <v>585</v>
      </c>
      <c r="BN1036" s="78"/>
      <c r="BO1036" s="108"/>
      <c r="BP1036" s="111"/>
    </row>
    <row r="1037" spans="52:68" ht="15.75" customHeight="1">
      <c r="AZ1037" s="26" t="str">
        <f t="shared" si="0"/>
        <v>E092</v>
      </c>
      <c r="BA1037" s="24" t="s">
        <v>130</v>
      </c>
      <c r="BB1037" s="57" t="s">
        <v>221</v>
      </c>
      <c r="BC1037" s="47" t="s">
        <v>197</v>
      </c>
      <c r="BD1037" s="48" t="s">
        <v>178</v>
      </c>
      <c r="BE1037" s="49" t="s">
        <v>179</v>
      </c>
      <c r="BF1037" s="64"/>
      <c r="BG1037" s="131" t="s">
        <v>368</v>
      </c>
      <c r="BH1037" s="131" t="s">
        <v>316</v>
      </c>
      <c r="BL1037" s="131" t="s">
        <v>473</v>
      </c>
      <c r="BM1037" s="186" t="s">
        <v>586</v>
      </c>
      <c r="BN1037" s="77"/>
      <c r="BO1037" s="106"/>
      <c r="BP1037" s="116"/>
    </row>
    <row r="1038" spans="52:68" ht="15.75" customHeight="1">
      <c r="AZ1038" s="26" t="str">
        <f t="shared" si="0"/>
        <v>E101</v>
      </c>
      <c r="BA1038" s="29" t="s">
        <v>147</v>
      </c>
      <c r="BB1038" s="57" t="s">
        <v>222</v>
      </c>
      <c r="BC1038" s="47" t="s">
        <v>198</v>
      </c>
      <c r="BD1038" s="48" t="s">
        <v>178</v>
      </c>
      <c r="BE1038" s="49" t="s">
        <v>179</v>
      </c>
      <c r="BF1038" s="64"/>
      <c r="BG1038" s="131" t="s">
        <v>369</v>
      </c>
      <c r="BH1038" s="131" t="s">
        <v>317</v>
      </c>
      <c r="BL1038" s="131" t="s">
        <v>474</v>
      </c>
      <c r="BM1038" s="186" t="s">
        <v>587</v>
      </c>
      <c r="BN1038" s="77"/>
      <c r="BO1038" s="106"/>
      <c r="BP1038" s="116"/>
    </row>
    <row r="1039" spans="52:68" ht="15.75" customHeight="1">
      <c r="AZ1039" s="26" t="str">
        <f t="shared" si="0"/>
        <v>E102</v>
      </c>
      <c r="BA1039" s="29" t="s">
        <v>148</v>
      </c>
      <c r="BB1039" s="57" t="s">
        <v>223</v>
      </c>
      <c r="BC1039" s="47" t="s">
        <v>199</v>
      </c>
      <c r="BD1039" s="48" t="s">
        <v>178</v>
      </c>
      <c r="BE1039" s="49" t="s">
        <v>179</v>
      </c>
      <c r="BF1039" s="64"/>
      <c r="BG1039" s="131" t="s">
        <v>370</v>
      </c>
      <c r="BH1039" s="131" t="s">
        <v>318</v>
      </c>
      <c r="BL1039" s="131" t="s">
        <v>475</v>
      </c>
      <c r="BM1039" s="186" t="s">
        <v>588</v>
      </c>
      <c r="BN1039" s="75"/>
      <c r="BO1039" s="106"/>
      <c r="BP1039" s="116"/>
    </row>
    <row r="1040" spans="52:68" ht="15.75" customHeight="1">
      <c r="AZ1040" s="26" t="str">
        <f t="shared" si="0"/>
        <v>E103</v>
      </c>
      <c r="BA1040" s="25" t="s">
        <v>135</v>
      </c>
      <c r="BB1040" s="57" t="s">
        <v>224</v>
      </c>
      <c r="BC1040" s="47" t="s">
        <v>200</v>
      </c>
      <c r="BD1040" s="48" t="s">
        <v>178</v>
      </c>
      <c r="BE1040" s="49" t="s">
        <v>179</v>
      </c>
      <c r="BF1040" s="64"/>
      <c r="BG1040" s="66" t="s">
        <v>371</v>
      </c>
      <c r="BH1040" s="131" t="s">
        <v>319</v>
      </c>
      <c r="BL1040" s="131" t="s">
        <v>476</v>
      </c>
      <c r="BM1040" s="186" t="s">
        <v>589</v>
      </c>
      <c r="BN1040" s="76"/>
      <c r="BO1040" s="106"/>
      <c r="BP1040" s="109"/>
    </row>
    <row r="1041" spans="52:68" ht="15.75" customHeight="1">
      <c r="AZ1041" s="26" t="str">
        <f t="shared" si="0"/>
        <v>E104</v>
      </c>
      <c r="BA1041" s="28" t="s">
        <v>149</v>
      </c>
      <c r="BB1041" s="57" t="s">
        <v>225</v>
      </c>
      <c r="BC1041" s="47" t="s">
        <v>201</v>
      </c>
      <c r="BD1041" s="48" t="s">
        <v>178</v>
      </c>
      <c r="BE1041" s="49" t="s">
        <v>179</v>
      </c>
      <c r="BF1041" s="64"/>
      <c r="BG1041" s="131" t="s">
        <v>372</v>
      </c>
      <c r="BH1041" s="131" t="s">
        <v>320</v>
      </c>
      <c r="BL1041" s="131" t="s">
        <v>477</v>
      </c>
      <c r="BM1041" s="186" t="s">
        <v>589</v>
      </c>
      <c r="BN1041" s="79"/>
      <c r="BO1041" s="106"/>
      <c r="BP1041" s="109"/>
    </row>
    <row r="1042" spans="52:68" ht="15.75" customHeight="1">
      <c r="AZ1042" s="26" t="str">
        <f t="shared" si="0"/>
        <v>E105</v>
      </c>
      <c r="BA1042" s="25" t="s">
        <v>134</v>
      </c>
      <c r="BB1042" s="57" t="s">
        <v>226</v>
      </c>
      <c r="BC1042" s="47" t="s">
        <v>202</v>
      </c>
      <c r="BD1042" s="48" t="s">
        <v>178</v>
      </c>
      <c r="BE1042" s="49" t="s">
        <v>179</v>
      </c>
      <c r="BF1042" s="64"/>
      <c r="BG1042" s="131" t="s">
        <v>373</v>
      </c>
      <c r="BH1042" s="131" t="s">
        <v>321</v>
      </c>
      <c r="BL1042" s="131" t="s">
        <v>478</v>
      </c>
      <c r="BM1042" s="186" t="s">
        <v>590</v>
      </c>
      <c r="BN1042" s="77"/>
      <c r="BO1042" s="108"/>
      <c r="BP1042" s="114"/>
    </row>
    <row r="1043" spans="52:68" ht="30" customHeight="1">
      <c r="AZ1043" s="26" t="str">
        <f t="shared" si="0"/>
        <v>E112</v>
      </c>
      <c r="BA1043" s="22" t="s">
        <v>102</v>
      </c>
      <c r="BB1043" s="57" t="s">
        <v>227</v>
      </c>
      <c r="BC1043" s="47" t="s">
        <v>203</v>
      </c>
      <c r="BD1043" s="51" t="s">
        <v>204</v>
      </c>
      <c r="BE1043" s="186"/>
      <c r="BF1043" s="132"/>
      <c r="BG1043" s="131" t="s">
        <v>374</v>
      </c>
      <c r="BH1043" s="131" t="s">
        <v>322</v>
      </c>
      <c r="BL1043" s="131" t="s">
        <v>479</v>
      </c>
      <c r="BM1043" s="186" t="s">
        <v>591</v>
      </c>
      <c r="BN1043" s="77"/>
      <c r="BO1043" s="108"/>
      <c r="BP1043" s="114"/>
    </row>
    <row r="1044" spans="52:68" ht="30" customHeight="1">
      <c r="AZ1044" s="26" t="str">
        <f t="shared" si="0"/>
        <v>E122</v>
      </c>
      <c r="BA1044" s="30" t="s">
        <v>140</v>
      </c>
      <c r="BB1044" s="57" t="s">
        <v>228</v>
      </c>
      <c r="BC1044" s="47" t="s">
        <v>205</v>
      </c>
      <c r="BD1044" s="52" t="s">
        <v>206</v>
      </c>
      <c r="BE1044" s="186"/>
      <c r="BF1044" s="132"/>
      <c r="BG1044" s="131" t="s">
        <v>375</v>
      </c>
      <c r="BH1044" s="131" t="s">
        <v>323</v>
      </c>
      <c r="BL1044" s="131" t="s">
        <v>480</v>
      </c>
      <c r="BM1044" s="186" t="s">
        <v>592</v>
      </c>
      <c r="BN1044" s="83"/>
      <c r="BO1044" s="108"/>
      <c r="BP1044" s="111"/>
    </row>
    <row r="1045" spans="52:68" ht="15" customHeight="1">
      <c r="AZ1045" s="26" t="str">
        <f t="shared" si="0"/>
        <v>E124</v>
      </c>
      <c r="BA1045" s="30" t="s">
        <v>144</v>
      </c>
      <c r="BB1045" s="57" t="s">
        <v>229</v>
      </c>
      <c r="BC1045" s="47" t="s">
        <v>207</v>
      </c>
      <c r="BD1045" s="51" t="s">
        <v>208</v>
      </c>
      <c r="BE1045" s="186"/>
      <c r="BF1045" s="132"/>
      <c r="BG1045" s="131" t="s">
        <v>376</v>
      </c>
      <c r="BH1045" s="131" t="s">
        <v>324</v>
      </c>
      <c r="BL1045" s="131" t="s">
        <v>481</v>
      </c>
      <c r="BM1045" s="186" t="s">
        <v>593</v>
      </c>
      <c r="BN1045" s="83"/>
      <c r="BO1045" s="108"/>
      <c r="BP1045" s="111"/>
    </row>
    <row r="1046" spans="52:68" ht="15.75" customHeight="1">
      <c r="AZ1046" s="26" t="str">
        <f t="shared" si="0"/>
        <v>F081</v>
      </c>
      <c r="BA1046" s="31" t="s">
        <v>124</v>
      </c>
      <c r="BB1046" s="57" t="s">
        <v>230</v>
      </c>
      <c r="BC1046" s="47" t="s">
        <v>209</v>
      </c>
      <c r="BD1046" s="48" t="s">
        <v>210</v>
      </c>
      <c r="BE1046" s="186"/>
      <c r="BF1046" s="132"/>
      <c r="BG1046" s="131" t="s">
        <v>377</v>
      </c>
      <c r="BH1046" s="131" t="s">
        <v>325</v>
      </c>
      <c r="BL1046" s="131" t="s">
        <v>482</v>
      </c>
      <c r="BM1046" s="186" t="s">
        <v>594</v>
      </c>
      <c r="BN1046" s="77"/>
      <c r="BO1046" s="108"/>
      <c r="BP1046" s="110"/>
    </row>
    <row r="1047" spans="52:68" ht="15" customHeight="1">
      <c r="AZ1047" s="26" t="str">
        <f t="shared" si="0"/>
        <v>F084</v>
      </c>
      <c r="BA1047" s="31" t="s">
        <v>150</v>
      </c>
      <c r="BB1047" s="57" t="s">
        <v>231</v>
      </c>
      <c r="BC1047" s="54" t="s">
        <v>211</v>
      </c>
      <c r="BD1047" s="41" t="s">
        <v>212</v>
      </c>
      <c r="BE1047" s="186"/>
      <c r="BF1047" s="132"/>
      <c r="BG1047" s="131" t="s">
        <v>378</v>
      </c>
      <c r="BH1047" s="131" t="s">
        <v>326</v>
      </c>
      <c r="BL1047" s="131" t="s">
        <v>483</v>
      </c>
      <c r="BM1047" s="186" t="s">
        <v>595</v>
      </c>
      <c r="BN1047" s="83"/>
      <c r="BO1047" s="108"/>
      <c r="BP1047" s="115"/>
    </row>
    <row r="1048" spans="52:68" ht="15" customHeight="1">
      <c r="AZ1048" s="26" t="str">
        <f t="shared" si="0"/>
        <v>G055</v>
      </c>
      <c r="BA1048" s="32" t="s">
        <v>109</v>
      </c>
      <c r="BG1048" s="131" t="s">
        <v>379</v>
      </c>
      <c r="BH1048" s="131" t="s">
        <v>327</v>
      </c>
      <c r="BL1048" s="131" t="s">
        <v>484</v>
      </c>
      <c r="BM1048" s="186" t="s">
        <v>596</v>
      </c>
      <c r="BN1048" s="83"/>
      <c r="BO1048" s="108"/>
      <c r="BP1048" s="115"/>
    </row>
    <row r="1049" spans="52:68" ht="30">
      <c r="AZ1049" s="26" t="str">
        <f t="shared" si="0"/>
        <v>K052</v>
      </c>
      <c r="BA1049" s="33" t="s">
        <v>108</v>
      </c>
      <c r="BG1049" s="131" t="s">
        <v>380</v>
      </c>
      <c r="BH1049" s="131" t="s">
        <v>328</v>
      </c>
      <c r="BL1049" s="131" t="s">
        <v>485</v>
      </c>
      <c r="BM1049" s="186" t="s">
        <v>597</v>
      </c>
      <c r="BN1049" s="84"/>
      <c r="BO1049" s="108"/>
      <c r="BP1049" s="107"/>
    </row>
    <row r="1050" spans="52:68" ht="15" customHeight="1">
      <c r="AZ1050" s="26" t="s">
        <v>859</v>
      </c>
      <c r="BA1050" s="33" t="s">
        <v>858</v>
      </c>
      <c r="BG1050" s="131" t="s">
        <v>381</v>
      </c>
      <c r="BH1050" s="131" t="s">
        <v>329</v>
      </c>
      <c r="BL1050" s="131" t="s">
        <v>486</v>
      </c>
      <c r="BM1050" s="186" t="s">
        <v>597</v>
      </c>
      <c r="BN1050" s="83"/>
      <c r="BO1050" s="108"/>
      <c r="BP1050" s="107"/>
    </row>
    <row r="1051" spans="52:68" ht="15" customHeight="1">
      <c r="AZ1051" s="26" t="str">
        <f t="shared" ref="AZ1051:AZ1076" si="1">MID(BA1051,1,4)</f>
        <v>N014</v>
      </c>
      <c r="BA1051" s="34" t="s">
        <v>100</v>
      </c>
      <c r="BG1051" s="131" t="s">
        <v>382</v>
      </c>
      <c r="BL1051" s="131" t="s">
        <v>487</v>
      </c>
      <c r="BM1051" s="186" t="s">
        <v>598</v>
      </c>
      <c r="BN1051" s="78"/>
      <c r="BO1051" s="117"/>
      <c r="BP1051" s="109"/>
    </row>
    <row r="1052" spans="52:68" ht="15" customHeight="1">
      <c r="AZ1052" s="26" t="str">
        <f t="shared" si="1"/>
        <v>O121</v>
      </c>
      <c r="BA1052" s="30" t="s">
        <v>137</v>
      </c>
      <c r="BG1052" s="131" t="s">
        <v>383</v>
      </c>
      <c r="BL1052" s="131" t="s">
        <v>488</v>
      </c>
      <c r="BM1052" s="186" t="s">
        <v>599</v>
      </c>
      <c r="BN1052" s="73"/>
      <c r="BO1052" s="117"/>
      <c r="BP1052" s="109"/>
    </row>
    <row r="1053" spans="52:68" ht="15" customHeight="1">
      <c r="AZ1053" s="26" t="str">
        <f t="shared" si="1"/>
        <v>P106</v>
      </c>
      <c r="BA1053" s="35" t="s">
        <v>133</v>
      </c>
      <c r="BG1053" s="131" t="s">
        <v>384</v>
      </c>
      <c r="BL1053" s="131" t="s">
        <v>489</v>
      </c>
      <c r="BM1053" s="186" t="s">
        <v>600</v>
      </c>
      <c r="BN1053" s="73"/>
      <c r="BO1053" s="118"/>
      <c r="BP1053" s="105"/>
    </row>
    <row r="1054" spans="52:68" ht="15" customHeight="1">
      <c r="AZ1054" s="26" t="str">
        <f t="shared" si="1"/>
        <v>P111</v>
      </c>
      <c r="BA1054" s="30" t="s">
        <v>101</v>
      </c>
      <c r="BG1054" s="131" t="s">
        <v>385</v>
      </c>
      <c r="BL1054" s="131" t="s">
        <v>490</v>
      </c>
      <c r="BM1054" s="186" t="s">
        <v>601</v>
      </c>
      <c r="BN1054" s="77"/>
      <c r="BO1054" s="108"/>
      <c r="BP1054" s="114"/>
    </row>
    <row r="1055" spans="52:68" ht="15" customHeight="1">
      <c r="AZ1055" s="26" t="str">
        <f t="shared" si="1"/>
        <v>P123</v>
      </c>
      <c r="BA1055" s="36" t="s">
        <v>141</v>
      </c>
      <c r="BG1055" s="131" t="s">
        <v>386</v>
      </c>
      <c r="BL1055" s="131" t="s">
        <v>491</v>
      </c>
      <c r="BM1055" s="186" t="s">
        <v>602</v>
      </c>
      <c r="BN1055" s="73"/>
      <c r="BO1055" s="106"/>
      <c r="BP1055" s="114"/>
    </row>
    <row r="1056" spans="52:68" ht="15" customHeight="1">
      <c r="AZ1056" s="26" t="str">
        <f t="shared" si="1"/>
        <v>PA01</v>
      </c>
      <c r="BA1056" s="30" t="s">
        <v>145</v>
      </c>
      <c r="BG1056" s="131" t="s">
        <v>387</v>
      </c>
      <c r="BL1056" s="131" t="s">
        <v>492</v>
      </c>
      <c r="BM1056" s="186" t="s">
        <v>603</v>
      </c>
      <c r="BN1056" s="73"/>
      <c r="BO1056" s="106"/>
      <c r="BP1056" s="114"/>
    </row>
    <row r="1057" spans="52:68" ht="15" customHeight="1">
      <c r="AZ1057" s="26" t="str">
        <f t="shared" si="1"/>
        <v>PA02</v>
      </c>
      <c r="BA1057" s="34" t="s">
        <v>99</v>
      </c>
      <c r="BG1057" s="131" t="s">
        <v>388</v>
      </c>
      <c r="BL1057" s="131" t="s">
        <v>493</v>
      </c>
      <c r="BM1057" s="186" t="s">
        <v>604</v>
      </c>
      <c r="BN1057" s="85"/>
      <c r="BO1057" s="106"/>
      <c r="BP1057" s="114"/>
    </row>
    <row r="1058" spans="52:68" ht="15" customHeight="1">
      <c r="AZ1058" s="26" t="str">
        <f t="shared" si="1"/>
        <v>PA03</v>
      </c>
      <c r="BA1058" s="36" t="s">
        <v>142</v>
      </c>
      <c r="BG1058" s="131" t="s">
        <v>389</v>
      </c>
      <c r="BL1058" s="131" t="s">
        <v>494</v>
      </c>
      <c r="BM1058" s="186" t="s">
        <v>605</v>
      </c>
      <c r="BN1058" s="73"/>
      <c r="BO1058" s="106"/>
      <c r="BP1058" s="114"/>
    </row>
    <row r="1059" spans="52:68" ht="15" customHeight="1">
      <c r="AZ1059" s="26" t="str">
        <f t="shared" si="1"/>
        <v>PA04</v>
      </c>
      <c r="BA1059" s="31" t="s">
        <v>129</v>
      </c>
      <c r="BG1059" s="131" t="s">
        <v>390</v>
      </c>
      <c r="BL1059" s="131" t="s">
        <v>495</v>
      </c>
      <c r="BM1059" s="186" t="s">
        <v>606</v>
      </c>
      <c r="BN1059" s="86"/>
      <c r="BO1059" s="108"/>
      <c r="BP1059" s="113"/>
    </row>
    <row r="1060" spans="52:68" ht="15" customHeight="1">
      <c r="AZ1060" s="26" t="str">
        <f t="shared" si="1"/>
        <v>PA05</v>
      </c>
      <c r="BA1060" s="31" t="s">
        <v>127</v>
      </c>
      <c r="BG1060" s="131" t="s">
        <v>391</v>
      </c>
      <c r="BL1060" s="131" t="s">
        <v>496</v>
      </c>
      <c r="BM1060" s="186" t="s">
        <v>607</v>
      </c>
      <c r="BN1060" s="78"/>
      <c r="BO1060" s="108"/>
      <c r="BP1060" s="114"/>
    </row>
    <row r="1061" spans="52:68" ht="15" customHeight="1">
      <c r="AZ1061" s="26" t="str">
        <f t="shared" si="1"/>
        <v>PA06</v>
      </c>
      <c r="BA1061" s="31" t="s">
        <v>128</v>
      </c>
      <c r="BG1061" s="131" t="s">
        <v>392</v>
      </c>
      <c r="BL1061" s="131" t="s">
        <v>497</v>
      </c>
      <c r="BM1061" s="186" t="s">
        <v>608</v>
      </c>
      <c r="BN1061" s="75"/>
      <c r="BO1061" s="108"/>
      <c r="BP1061" s="115"/>
    </row>
    <row r="1062" spans="52:68" ht="15" customHeight="1">
      <c r="AZ1062" s="26" t="str">
        <f t="shared" si="1"/>
        <v>PA07</v>
      </c>
      <c r="BA1062" s="33" t="s">
        <v>111</v>
      </c>
      <c r="BG1062" s="131" t="s">
        <v>393</v>
      </c>
      <c r="BL1062" s="131" t="s">
        <v>498</v>
      </c>
      <c r="BM1062" s="186" t="s">
        <v>609</v>
      </c>
      <c r="BN1062" s="75"/>
      <c r="BO1062" s="108"/>
      <c r="BP1062" s="115"/>
    </row>
    <row r="1063" spans="52:68" ht="15" customHeight="1">
      <c r="AZ1063" s="26" t="str">
        <f t="shared" si="1"/>
        <v>PA08</v>
      </c>
      <c r="BA1063" s="33" t="s">
        <v>119</v>
      </c>
      <c r="BG1063" s="131" t="s">
        <v>394</v>
      </c>
      <c r="BL1063" s="131" t="s">
        <v>499</v>
      </c>
      <c r="BM1063" s="186" t="s">
        <v>610</v>
      </c>
      <c r="BN1063" s="75"/>
      <c r="BO1063" s="108"/>
      <c r="BP1063" s="113"/>
    </row>
    <row r="1064" spans="52:68" ht="15" customHeight="1">
      <c r="AZ1064" s="26" t="str">
        <f t="shared" si="1"/>
        <v>MA10</v>
      </c>
      <c r="BA1064" s="36" t="s">
        <v>143</v>
      </c>
      <c r="BG1064" s="131" t="s">
        <v>395</v>
      </c>
      <c r="BL1064" s="131" t="s">
        <v>500</v>
      </c>
      <c r="BM1064" s="186" t="s">
        <v>611</v>
      </c>
      <c r="BN1064" s="73"/>
      <c r="BO1064" s="108"/>
      <c r="BP1064" s="113"/>
    </row>
    <row r="1065" spans="52:68" ht="15" customHeight="1">
      <c r="AZ1065" s="26" t="str">
        <f t="shared" si="1"/>
        <v>OA11</v>
      </c>
      <c r="BA1065" s="30" t="s">
        <v>138</v>
      </c>
      <c r="BM1065" s="186" t="s">
        <v>612</v>
      </c>
      <c r="BN1065" s="75"/>
      <c r="BO1065" s="108"/>
      <c r="BP1065" s="113"/>
    </row>
    <row r="1066" spans="52:68" ht="15" customHeight="1">
      <c r="AZ1066" s="26" t="str">
        <f t="shared" si="1"/>
        <v>PA09</v>
      </c>
      <c r="BA1066" s="34" t="s">
        <v>105</v>
      </c>
      <c r="BG1066" s="131" t="s">
        <v>396</v>
      </c>
      <c r="BL1066" s="131" t="s">
        <v>501</v>
      </c>
      <c r="BM1066" s="186" t="s">
        <v>613</v>
      </c>
      <c r="BN1066" s="84"/>
      <c r="BO1066" s="108"/>
      <c r="BP1066" s="114"/>
    </row>
    <row r="1067" spans="52:68" ht="15" customHeight="1">
      <c r="AZ1067" s="26" t="str">
        <f t="shared" si="1"/>
        <v>PA14</v>
      </c>
      <c r="BA1067" s="30" t="s">
        <v>103</v>
      </c>
      <c r="BG1067" s="131" t="s">
        <v>397</v>
      </c>
      <c r="BL1067" s="131" t="s">
        <v>502</v>
      </c>
      <c r="BM1067" s="186" t="s">
        <v>614</v>
      </c>
      <c r="BN1067" s="84"/>
      <c r="BO1067" s="108"/>
      <c r="BP1067" s="113"/>
    </row>
    <row r="1068" spans="52:68" ht="15" customHeight="1">
      <c r="AZ1068" s="26" t="str">
        <f t="shared" si="1"/>
        <v>PA15</v>
      </c>
      <c r="BA1068" s="36" t="s">
        <v>139</v>
      </c>
      <c r="BG1068" s="131" t="s">
        <v>398</v>
      </c>
      <c r="BL1068" s="131" t="s">
        <v>503</v>
      </c>
      <c r="BM1068" s="186" t="s">
        <v>615</v>
      </c>
      <c r="BN1068" s="84"/>
      <c r="BO1068" s="108"/>
      <c r="BP1068" s="113"/>
    </row>
    <row r="1069" spans="52:68" ht="15" customHeight="1">
      <c r="AZ1069" s="26" t="str">
        <f t="shared" si="1"/>
        <v>PA16</v>
      </c>
      <c r="BA1069" s="31" t="s">
        <v>125</v>
      </c>
      <c r="BG1069" s="131" t="s">
        <v>399</v>
      </c>
      <c r="BL1069" s="131" t="s">
        <v>504</v>
      </c>
      <c r="BM1069" s="186" t="s">
        <v>616</v>
      </c>
      <c r="BN1069" s="78"/>
      <c r="BO1069" s="108"/>
      <c r="BP1069" s="113"/>
    </row>
    <row r="1070" spans="52:68" ht="15" customHeight="1">
      <c r="AZ1070" s="26" t="str">
        <f t="shared" si="1"/>
        <v>PA17</v>
      </c>
      <c r="BA1070" s="33" t="s">
        <v>107</v>
      </c>
      <c r="BG1070" s="131" t="s">
        <v>400</v>
      </c>
      <c r="BL1070" s="131" t="s">
        <v>505</v>
      </c>
      <c r="BM1070" s="186" t="s">
        <v>617</v>
      </c>
      <c r="BN1070" s="84"/>
      <c r="BO1070" s="108"/>
      <c r="BP1070" s="113"/>
    </row>
    <row r="1071" spans="52:68" ht="15" customHeight="1">
      <c r="AZ1071" s="26" t="str">
        <f t="shared" si="1"/>
        <v>PA18</v>
      </c>
      <c r="BA1071" s="31" t="s">
        <v>131</v>
      </c>
      <c r="BG1071" s="131" t="s">
        <v>401</v>
      </c>
      <c r="BL1071" s="131" t="s">
        <v>506</v>
      </c>
      <c r="BM1071" s="186" t="s">
        <v>618</v>
      </c>
      <c r="BN1071" s="84"/>
      <c r="BO1071" s="108"/>
      <c r="BP1071" s="112"/>
    </row>
    <row r="1072" spans="52:68" ht="15" customHeight="1">
      <c r="AZ1072" s="26" t="str">
        <f t="shared" si="1"/>
        <v>PA19</v>
      </c>
      <c r="BA1072" s="33" t="s">
        <v>123</v>
      </c>
      <c r="BG1072" s="131" t="s">
        <v>402</v>
      </c>
      <c r="BL1072" s="131" t="s">
        <v>507</v>
      </c>
      <c r="BM1072" s="186" t="s">
        <v>619</v>
      </c>
      <c r="BN1072" s="84"/>
      <c r="BO1072" s="108"/>
      <c r="BP1072" s="112"/>
    </row>
    <row r="1073" spans="52:68" ht="15" customHeight="1">
      <c r="AZ1073" s="26" t="str">
        <f t="shared" si="1"/>
        <v>PA21</v>
      </c>
      <c r="BA1073" s="35" t="s">
        <v>132</v>
      </c>
      <c r="BG1073" s="131" t="s">
        <v>403</v>
      </c>
      <c r="BL1073" s="131" t="s">
        <v>508</v>
      </c>
      <c r="BM1073" s="186" t="s">
        <v>620</v>
      </c>
      <c r="BN1073" s="83"/>
      <c r="BO1073" s="108"/>
      <c r="BP1073" s="114"/>
    </row>
    <row r="1074" spans="52:68" ht="15" customHeight="1">
      <c r="AZ1074" s="26" t="str">
        <f t="shared" si="1"/>
        <v>PA22</v>
      </c>
      <c r="BA1074" s="31" t="s">
        <v>151</v>
      </c>
      <c r="BG1074" s="131" t="s">
        <v>404</v>
      </c>
      <c r="BL1074" s="131" t="s">
        <v>509</v>
      </c>
      <c r="BM1074" s="186" t="s">
        <v>621</v>
      </c>
      <c r="BN1074" s="83"/>
      <c r="BO1074" s="108"/>
      <c r="BP1074" s="112"/>
    </row>
    <row r="1075" spans="52:68" ht="15" customHeight="1">
      <c r="AZ1075" s="26" t="str">
        <f t="shared" si="1"/>
        <v>PA23</v>
      </c>
      <c r="BA1075" s="35" t="s">
        <v>136</v>
      </c>
      <c r="BB1075" s="55" t="s">
        <v>241</v>
      </c>
      <c r="BC1075" s="40" t="s">
        <v>243</v>
      </c>
      <c r="BG1075" s="131" t="s">
        <v>405</v>
      </c>
      <c r="BL1075" s="131" t="s">
        <v>510</v>
      </c>
      <c r="BM1075" s="186" t="s">
        <v>622</v>
      </c>
      <c r="BN1075" s="84"/>
      <c r="BO1075" s="108"/>
      <c r="BP1075" s="112"/>
    </row>
    <row r="1076" spans="52:68" ht="15" customHeight="1">
      <c r="AZ1076" s="26" t="str">
        <f t="shared" si="1"/>
        <v>PA25</v>
      </c>
      <c r="BA1076" s="186" t="s">
        <v>811</v>
      </c>
      <c r="BB1076" s="184" t="s">
        <v>232</v>
      </c>
      <c r="BC1076" s="185" t="s">
        <v>262</v>
      </c>
      <c r="BG1076" s="131" t="s">
        <v>406</v>
      </c>
      <c r="BL1076" s="131" t="s">
        <v>511</v>
      </c>
      <c r="BM1076" s="186" t="s">
        <v>623</v>
      </c>
      <c r="BN1076" s="84"/>
      <c r="BO1076" s="108"/>
      <c r="BP1076" s="112"/>
    </row>
    <row r="1077" spans="52:68" ht="15" customHeight="1">
      <c r="BB1077" s="184" t="s">
        <v>233</v>
      </c>
      <c r="BC1077" s="185" t="s">
        <v>271</v>
      </c>
      <c r="BL1077" s="131" t="s">
        <v>512</v>
      </c>
      <c r="BM1077" s="186" t="s">
        <v>624</v>
      </c>
      <c r="BN1077" s="78"/>
      <c r="BO1077" s="108"/>
      <c r="BP1077" s="112"/>
    </row>
    <row r="1078" spans="52:68" ht="15" customHeight="1">
      <c r="BB1078" s="184" t="s">
        <v>234</v>
      </c>
      <c r="BC1078" s="187" t="s">
        <v>272</v>
      </c>
      <c r="BM1078" s="186" t="s">
        <v>625</v>
      </c>
      <c r="BN1078" s="84"/>
      <c r="BO1078" s="108"/>
      <c r="BP1078" s="107"/>
    </row>
    <row r="1079" spans="52:68" ht="15" customHeight="1">
      <c r="BB1079" s="184" t="s">
        <v>235</v>
      </c>
      <c r="BC1079" s="47" t="s">
        <v>270</v>
      </c>
      <c r="BL1079" s="131" t="s">
        <v>513</v>
      </c>
      <c r="BM1079" s="186" t="s">
        <v>626</v>
      </c>
      <c r="BN1079" s="75"/>
      <c r="BO1079" s="108"/>
      <c r="BP1079" s="107"/>
    </row>
    <row r="1080" spans="52:68" ht="15" customHeight="1">
      <c r="BB1080" s="184" t="s">
        <v>236</v>
      </c>
      <c r="BC1080" s="47" t="s">
        <v>181</v>
      </c>
      <c r="BL1080" s="131" t="s">
        <v>514</v>
      </c>
      <c r="BM1080" s="186" t="s">
        <v>627</v>
      </c>
      <c r="BN1080" s="84"/>
      <c r="BO1080" s="108"/>
      <c r="BP1080" s="114"/>
    </row>
    <row r="1081" spans="52:68" ht="15" customHeight="1">
      <c r="BB1081" s="184" t="s">
        <v>237</v>
      </c>
      <c r="BC1081" s="47" t="s">
        <v>183</v>
      </c>
      <c r="BL1081" s="131" t="s">
        <v>515</v>
      </c>
      <c r="BM1081" s="186" t="s">
        <v>628</v>
      </c>
      <c r="BN1081" s="78"/>
      <c r="BO1081" s="108"/>
      <c r="BP1081" s="114"/>
    </row>
    <row r="1082" spans="52:68" ht="15" customHeight="1">
      <c r="BB1082" s="184" t="s">
        <v>238</v>
      </c>
      <c r="BC1082" s="47" t="s">
        <v>72</v>
      </c>
      <c r="BL1082" s="131" t="s">
        <v>516</v>
      </c>
      <c r="BM1082" s="186" t="s">
        <v>629</v>
      </c>
      <c r="BN1082" s="75"/>
      <c r="BO1082" s="108"/>
      <c r="BP1082" s="114"/>
    </row>
    <row r="1083" spans="52:68" ht="15" customHeight="1">
      <c r="BB1083" s="184" t="s">
        <v>239</v>
      </c>
      <c r="BC1083" s="47" t="s">
        <v>186</v>
      </c>
      <c r="BL1083" s="131" t="s">
        <v>517</v>
      </c>
      <c r="BM1083" s="186" t="s">
        <v>630</v>
      </c>
      <c r="BN1083" s="75"/>
      <c r="BO1083" s="108"/>
      <c r="BP1083" s="114"/>
    </row>
    <row r="1084" spans="52:68" ht="15" customHeight="1">
      <c r="BB1084" s="184" t="s">
        <v>240</v>
      </c>
      <c r="BC1084" s="47" t="s">
        <v>269</v>
      </c>
      <c r="BL1084" s="131" t="s">
        <v>518</v>
      </c>
      <c r="BM1084" s="186" t="s">
        <v>631</v>
      </c>
      <c r="BN1084" s="81"/>
      <c r="BO1084" s="108"/>
      <c r="BP1084" s="107"/>
    </row>
    <row r="1085" spans="52:68" ht="15" customHeight="1">
      <c r="BB1085" s="50" t="s">
        <v>213</v>
      </c>
      <c r="BC1085" s="47" t="s">
        <v>189</v>
      </c>
      <c r="BL1085" s="131" t="s">
        <v>519</v>
      </c>
      <c r="BM1085" s="186" t="s">
        <v>632</v>
      </c>
      <c r="BN1085" s="75"/>
      <c r="BO1085" s="108"/>
      <c r="BP1085" s="113"/>
    </row>
    <row r="1086" spans="52:68" ht="15" customHeight="1">
      <c r="BB1086" s="50" t="s">
        <v>214</v>
      </c>
      <c r="BC1086" s="47" t="s">
        <v>190</v>
      </c>
      <c r="BL1086" s="131" t="s">
        <v>520</v>
      </c>
      <c r="BM1086" s="186" t="s">
        <v>633</v>
      </c>
      <c r="BN1086" s="75"/>
      <c r="BO1086" s="108"/>
      <c r="BP1086" s="113"/>
    </row>
    <row r="1087" spans="52:68" ht="15" customHeight="1">
      <c r="BB1087" s="50" t="s">
        <v>215</v>
      </c>
      <c r="BC1087" s="47" t="s">
        <v>273</v>
      </c>
      <c r="BL1087" s="131" t="s">
        <v>521</v>
      </c>
      <c r="BM1087" s="186" t="s">
        <v>634</v>
      </c>
      <c r="BN1087" s="75"/>
      <c r="BO1087" s="108"/>
      <c r="BP1087" s="113"/>
    </row>
    <row r="1088" spans="52:68" ht="15" customHeight="1">
      <c r="BB1088" s="50" t="s">
        <v>216</v>
      </c>
      <c r="BC1088" s="47" t="s">
        <v>192</v>
      </c>
      <c r="BL1088" s="131" t="s">
        <v>522</v>
      </c>
      <c r="BM1088" s="186" t="s">
        <v>634</v>
      </c>
      <c r="BN1088" s="75"/>
      <c r="BO1088" s="108"/>
      <c r="BP1088" s="107"/>
    </row>
    <row r="1089" spans="54:68" ht="15" customHeight="1">
      <c r="BB1089" s="50" t="s">
        <v>217</v>
      </c>
      <c r="BC1089" s="47" t="s">
        <v>193</v>
      </c>
      <c r="BL1089" s="131" t="s">
        <v>523</v>
      </c>
      <c r="BM1089" s="186" t="s">
        <v>635</v>
      </c>
      <c r="BN1089" s="75"/>
      <c r="BO1089" s="108"/>
      <c r="BP1089" s="113"/>
    </row>
    <row r="1090" spans="54:68" ht="15" customHeight="1">
      <c r="BB1090" s="50" t="s">
        <v>218</v>
      </c>
      <c r="BC1090" s="47" t="s">
        <v>274</v>
      </c>
      <c r="BL1090" s="131" t="s">
        <v>524</v>
      </c>
      <c r="BM1090" s="186" t="s">
        <v>636</v>
      </c>
      <c r="BN1090" s="75"/>
      <c r="BO1090" s="108"/>
      <c r="BP1090" s="107"/>
    </row>
    <row r="1091" spans="54:68" ht="15" customHeight="1">
      <c r="BB1091" s="50" t="s">
        <v>219</v>
      </c>
      <c r="BC1091" s="47" t="s">
        <v>275</v>
      </c>
      <c r="BL1091" s="131" t="s">
        <v>525</v>
      </c>
      <c r="BM1091" s="186" t="s">
        <v>637</v>
      </c>
      <c r="BN1091" s="75"/>
      <c r="BO1091" s="108"/>
      <c r="BP1091" s="107"/>
    </row>
    <row r="1092" spans="54:68" ht="15" customHeight="1">
      <c r="BB1092" s="50" t="s">
        <v>220</v>
      </c>
      <c r="BC1092" s="47" t="s">
        <v>196</v>
      </c>
      <c r="BL1092" s="131" t="s">
        <v>526</v>
      </c>
      <c r="BM1092" s="186" t="s">
        <v>638</v>
      </c>
      <c r="BN1092" s="75"/>
      <c r="BO1092" s="108"/>
      <c r="BP1092" s="107"/>
    </row>
    <row r="1093" spans="54:68" ht="15" customHeight="1">
      <c r="BB1093" s="57" t="s">
        <v>221</v>
      </c>
      <c r="BC1093" s="47" t="s">
        <v>276</v>
      </c>
      <c r="BL1093" s="131" t="s">
        <v>527</v>
      </c>
      <c r="BM1093" s="186" t="s">
        <v>639</v>
      </c>
      <c r="BN1093" s="78"/>
      <c r="BO1093" s="108"/>
      <c r="BP1093" s="107"/>
    </row>
    <row r="1094" spans="54:68" ht="15" customHeight="1">
      <c r="BB1094" s="57" t="s">
        <v>222</v>
      </c>
      <c r="BC1094" s="47" t="s">
        <v>198</v>
      </c>
      <c r="BL1094" s="131" t="s">
        <v>528</v>
      </c>
      <c r="BM1094" s="186" t="s">
        <v>640</v>
      </c>
      <c r="BN1094" s="78"/>
      <c r="BO1094" s="117"/>
      <c r="BP1094" s="114"/>
    </row>
    <row r="1095" spans="54:68" ht="15" customHeight="1">
      <c r="BB1095" s="57" t="s">
        <v>223</v>
      </c>
      <c r="BC1095" s="47" t="s">
        <v>199</v>
      </c>
      <c r="BL1095" s="131" t="s">
        <v>529</v>
      </c>
      <c r="BM1095" s="186" t="s">
        <v>641</v>
      </c>
      <c r="BN1095" s="78"/>
      <c r="BO1095" s="108"/>
      <c r="BP1095" s="114"/>
    </row>
    <row r="1096" spans="54:68" ht="15" customHeight="1">
      <c r="BB1096" s="57" t="s">
        <v>224</v>
      </c>
      <c r="BC1096" s="47" t="s">
        <v>277</v>
      </c>
      <c r="BL1096" s="131" t="s">
        <v>530</v>
      </c>
      <c r="BM1096" s="186" t="s">
        <v>642</v>
      </c>
      <c r="BN1096" s="84"/>
      <c r="BO1096" s="117"/>
      <c r="BP1096" s="114"/>
    </row>
    <row r="1097" spans="54:68" ht="15" customHeight="1">
      <c r="BB1097" s="57" t="s">
        <v>225</v>
      </c>
      <c r="BC1097" s="47" t="s">
        <v>278</v>
      </c>
      <c r="BL1097" s="131" t="s">
        <v>531</v>
      </c>
      <c r="BM1097" s="186" t="s">
        <v>643</v>
      </c>
      <c r="BN1097" s="84"/>
      <c r="BO1097" s="106"/>
      <c r="BP1097" s="107"/>
    </row>
    <row r="1098" spans="54:68" ht="15" customHeight="1">
      <c r="BB1098" s="57" t="s">
        <v>226</v>
      </c>
      <c r="BC1098" s="47" t="s">
        <v>279</v>
      </c>
      <c r="BL1098" s="131" t="s">
        <v>532</v>
      </c>
      <c r="BM1098" s="186" t="s">
        <v>644</v>
      </c>
      <c r="BN1098" s="77"/>
      <c r="BO1098" s="106"/>
      <c r="BP1098" s="115"/>
    </row>
    <row r="1099" spans="54:68" ht="15" customHeight="1">
      <c r="BB1099" s="57" t="s">
        <v>227</v>
      </c>
      <c r="BC1099" s="47" t="s">
        <v>285</v>
      </c>
      <c r="BD1099" s="61" t="s">
        <v>6</v>
      </c>
      <c r="BL1099" s="131" t="s">
        <v>533</v>
      </c>
      <c r="BM1099" s="186" t="s">
        <v>645</v>
      </c>
      <c r="BN1099" s="84"/>
      <c r="BO1099" s="106"/>
      <c r="BP1099" s="115"/>
    </row>
    <row r="1100" spans="54:68" ht="15" customHeight="1">
      <c r="BB1100" s="57" t="s">
        <v>228</v>
      </c>
      <c r="BC1100" s="47" t="s">
        <v>280</v>
      </c>
      <c r="BD1100" s="61" t="s">
        <v>252</v>
      </c>
      <c r="BL1100" s="131" t="s">
        <v>534</v>
      </c>
      <c r="BM1100" s="186" t="s">
        <v>646</v>
      </c>
      <c r="BN1100" s="83"/>
      <c r="BO1100" s="132"/>
    </row>
    <row r="1101" spans="54:68" ht="15" customHeight="1">
      <c r="BB1101" s="57" t="s">
        <v>229</v>
      </c>
      <c r="BC1101" s="47" t="s">
        <v>281</v>
      </c>
      <c r="BD1101" s="61" t="s">
        <v>6</v>
      </c>
      <c r="BL1101" s="131" t="s">
        <v>535</v>
      </c>
      <c r="BM1101" s="186" t="s">
        <v>647</v>
      </c>
      <c r="BN1101" s="84"/>
      <c r="BO1101" s="132"/>
    </row>
    <row r="1102" spans="54:68" ht="15" customHeight="1">
      <c r="BB1102" s="57" t="s">
        <v>230</v>
      </c>
      <c r="BC1102" s="47" t="s">
        <v>282</v>
      </c>
      <c r="BD1102" s="61" t="s">
        <v>6</v>
      </c>
      <c r="BL1102" s="131" t="s">
        <v>536</v>
      </c>
      <c r="BM1102" s="186" t="s">
        <v>648</v>
      </c>
      <c r="BN1102" s="84"/>
      <c r="BO1102" s="132"/>
    </row>
    <row r="1103" spans="54:68" ht="15" customHeight="1">
      <c r="BB1103" s="57" t="s">
        <v>231</v>
      </c>
      <c r="BC1103" s="54" t="s">
        <v>283</v>
      </c>
      <c r="BD1103" s="54" t="s">
        <v>211</v>
      </c>
      <c r="BL1103" s="131" t="s">
        <v>537</v>
      </c>
      <c r="BM1103" s="186" t="s">
        <v>649</v>
      </c>
      <c r="BN1103" s="77"/>
      <c r="BO1103" s="132"/>
    </row>
    <row r="1104" spans="54:68" ht="15.75" customHeight="1" thickBot="1">
      <c r="BL1104" s="131" t="s">
        <v>538</v>
      </c>
      <c r="BM1104" s="186" t="s">
        <v>650</v>
      </c>
      <c r="BN1104" s="84"/>
      <c r="BO1104" s="132"/>
    </row>
    <row r="1105" spans="54:67" ht="15" customHeight="1">
      <c r="BB1105" s="312" t="s">
        <v>243</v>
      </c>
      <c r="BC1105" s="313"/>
      <c r="BD1105" s="39" t="s">
        <v>261</v>
      </c>
      <c r="BL1105" s="131" t="s">
        <v>539</v>
      </c>
      <c r="BM1105" s="186" t="s">
        <v>651</v>
      </c>
      <c r="BN1105" s="84"/>
      <c r="BO1105" s="132"/>
    </row>
    <row r="1106" spans="54:67" ht="15" customHeight="1">
      <c r="BB1106" s="184" t="s">
        <v>156</v>
      </c>
      <c r="BC1106" s="185" t="s">
        <v>263</v>
      </c>
      <c r="BD1106" s="41" t="s">
        <v>158</v>
      </c>
      <c r="BL1106" s="131" t="s">
        <v>540</v>
      </c>
      <c r="BM1106" s="186" t="s">
        <v>652</v>
      </c>
      <c r="BN1106" s="77"/>
      <c r="BO1106" s="132"/>
    </row>
    <row r="1107" spans="54:67" ht="15" customHeight="1">
      <c r="BB1107" s="184" t="s">
        <v>156</v>
      </c>
      <c r="BC1107" s="185" t="s">
        <v>263</v>
      </c>
      <c r="BD1107" s="41" t="s">
        <v>159</v>
      </c>
      <c r="BL1107" s="131" t="s">
        <v>541</v>
      </c>
      <c r="BM1107" s="186" t="s">
        <v>653</v>
      </c>
      <c r="BN1107" s="77"/>
      <c r="BO1107" s="132"/>
    </row>
    <row r="1108" spans="54:67" ht="15" customHeight="1">
      <c r="BB1108" s="184" t="s">
        <v>160</v>
      </c>
      <c r="BC1108" s="185" t="s">
        <v>264</v>
      </c>
      <c r="BD1108" s="42" t="s">
        <v>161</v>
      </c>
      <c r="BL1108" s="131" t="s">
        <v>542</v>
      </c>
      <c r="BM1108" s="186" t="s">
        <v>654</v>
      </c>
      <c r="BN1108" s="73"/>
      <c r="BO1108" s="132"/>
    </row>
    <row r="1109" spans="54:67" ht="15.75" customHeight="1">
      <c r="BB1109" s="184" t="s">
        <v>160</v>
      </c>
      <c r="BC1109" s="185" t="s">
        <v>264</v>
      </c>
      <c r="BD1109" s="43" t="s">
        <v>162</v>
      </c>
      <c r="BL1109" s="131" t="s">
        <v>543</v>
      </c>
      <c r="BM1109" s="186" t="s">
        <v>655</v>
      </c>
      <c r="BN1109" s="73"/>
      <c r="BO1109" s="132"/>
    </row>
    <row r="1110" spans="54:67" ht="15.75" customHeight="1">
      <c r="BB1110" s="184" t="s">
        <v>160</v>
      </c>
      <c r="BC1110" s="185" t="s">
        <v>264</v>
      </c>
      <c r="BD1110" s="43" t="s">
        <v>163</v>
      </c>
      <c r="BL1110" s="131" t="s">
        <v>544</v>
      </c>
      <c r="BM1110" s="186" t="s">
        <v>656</v>
      </c>
      <c r="BN1110" s="73"/>
      <c r="BO1110" s="132"/>
    </row>
    <row r="1111" spans="54:67" ht="15.75" customHeight="1">
      <c r="BB1111" s="184" t="s">
        <v>160</v>
      </c>
      <c r="BC1111" s="185" t="s">
        <v>264</v>
      </c>
      <c r="BD1111" s="44" t="s">
        <v>164</v>
      </c>
      <c r="BL1111" s="131" t="s">
        <v>545</v>
      </c>
      <c r="BM1111" s="186" t="s">
        <v>657</v>
      </c>
      <c r="BN1111" s="73"/>
      <c r="BO1111" s="132"/>
    </row>
    <row r="1112" spans="54:67" ht="15" customHeight="1">
      <c r="BB1112" s="184" t="s">
        <v>165</v>
      </c>
      <c r="BC1112" s="187" t="s">
        <v>265</v>
      </c>
      <c r="BD1112" s="45" t="s">
        <v>167</v>
      </c>
      <c r="BL1112" s="131" t="s">
        <v>546</v>
      </c>
      <c r="BM1112" s="186" t="s">
        <v>658</v>
      </c>
      <c r="BN1112" s="87"/>
      <c r="BO1112" s="132"/>
    </row>
    <row r="1113" spans="54:67" ht="15" customHeight="1">
      <c r="BB1113" s="184" t="s">
        <v>165</v>
      </c>
      <c r="BC1113" s="187" t="s">
        <v>265</v>
      </c>
      <c r="BD1113" s="45" t="s">
        <v>168</v>
      </c>
      <c r="BL1113" s="131" t="s">
        <v>547</v>
      </c>
      <c r="BM1113" s="186" t="s">
        <v>659</v>
      </c>
      <c r="BN1113" s="87"/>
      <c r="BO1113" s="132"/>
    </row>
    <row r="1114" spans="54:67" ht="15.75" customHeight="1">
      <c r="BB1114" s="184" t="s">
        <v>165</v>
      </c>
      <c r="BC1114" s="187" t="s">
        <v>265</v>
      </c>
      <c r="BD1114" s="46" t="s">
        <v>169</v>
      </c>
      <c r="BL1114" s="131" t="s">
        <v>548</v>
      </c>
      <c r="BM1114" s="186" t="s">
        <v>660</v>
      </c>
      <c r="BN1114" s="87"/>
      <c r="BO1114" s="132"/>
    </row>
    <row r="1115" spans="54:67" ht="15.75" customHeight="1">
      <c r="BB1115" s="184" t="s">
        <v>165</v>
      </c>
      <c r="BC1115" s="187" t="s">
        <v>265</v>
      </c>
      <c r="BD1115" s="44" t="s">
        <v>170</v>
      </c>
      <c r="BL1115" s="131" t="s">
        <v>549</v>
      </c>
      <c r="BM1115" s="186" t="s">
        <v>661</v>
      </c>
      <c r="BN1115" s="87"/>
      <c r="BO1115" s="132"/>
    </row>
    <row r="1116" spans="54:67" ht="15.75" customHeight="1">
      <c r="BB1116" s="184" t="s">
        <v>165</v>
      </c>
      <c r="BC1116" s="187" t="s">
        <v>265</v>
      </c>
      <c r="BD1116" s="44" t="s">
        <v>171</v>
      </c>
      <c r="BL1116" s="131" t="s">
        <v>550</v>
      </c>
      <c r="BM1116" s="186" t="s">
        <v>662</v>
      </c>
      <c r="BN1116" s="87"/>
      <c r="BO1116" s="132"/>
    </row>
    <row r="1117" spans="54:67" ht="15.75" customHeight="1">
      <c r="BB1117" s="184" t="s">
        <v>165</v>
      </c>
      <c r="BC1117" s="187" t="s">
        <v>265</v>
      </c>
      <c r="BD1117" s="44" t="s">
        <v>172</v>
      </c>
      <c r="BL1117" s="131" t="s">
        <v>551</v>
      </c>
      <c r="BM1117" s="186" t="s">
        <v>663</v>
      </c>
      <c r="BN1117" s="87"/>
      <c r="BO1117" s="132"/>
    </row>
    <row r="1118" spans="54:67" ht="31.5" customHeight="1">
      <c r="BB1118" s="184" t="s">
        <v>165</v>
      </c>
      <c r="BC1118" s="187" t="s">
        <v>265</v>
      </c>
      <c r="BD1118" s="44" t="s">
        <v>173</v>
      </c>
      <c r="BL1118" s="131" t="s">
        <v>552</v>
      </c>
      <c r="BM1118" s="186" t="s">
        <v>664</v>
      </c>
      <c r="BN1118" s="87"/>
      <c r="BO1118" s="132"/>
    </row>
    <row r="1119" spans="54:67" ht="15.75" customHeight="1">
      <c r="BB1119" s="184" t="s">
        <v>165</v>
      </c>
      <c r="BC1119" s="187" t="s">
        <v>265</v>
      </c>
      <c r="BD1119" s="44" t="s">
        <v>174</v>
      </c>
      <c r="BL1119" s="131" t="s">
        <v>553</v>
      </c>
      <c r="BM1119" s="186" t="s">
        <v>665</v>
      </c>
      <c r="BN1119" s="87"/>
      <c r="BO1119" s="132"/>
    </row>
    <row r="1120" spans="54:67" ht="31.5" customHeight="1">
      <c r="BB1120" s="184" t="s">
        <v>165</v>
      </c>
      <c r="BC1120" s="187" t="s">
        <v>265</v>
      </c>
      <c r="BD1120" s="44" t="s">
        <v>175</v>
      </c>
      <c r="BL1120" s="131" t="s">
        <v>554</v>
      </c>
      <c r="BM1120" s="186" t="s">
        <v>666</v>
      </c>
      <c r="BN1120" s="73"/>
      <c r="BO1120" s="132"/>
    </row>
    <row r="1121" spans="54:67" ht="15" customHeight="1">
      <c r="BB1121" s="184" t="s">
        <v>176</v>
      </c>
      <c r="BC1121" s="47" t="s">
        <v>177</v>
      </c>
      <c r="BD1121" s="47" t="s">
        <v>177</v>
      </c>
      <c r="BL1121" s="131" t="s">
        <v>329</v>
      </c>
      <c r="BM1121" s="186" t="s">
        <v>667</v>
      </c>
      <c r="BN1121" s="84"/>
      <c r="BO1121" s="132"/>
    </row>
    <row r="1122" spans="54:67" ht="15.75" customHeight="1">
      <c r="BB1122" s="184" t="s">
        <v>180</v>
      </c>
      <c r="BC1122" s="47" t="s">
        <v>181</v>
      </c>
      <c r="BD1122" s="59" t="s">
        <v>244</v>
      </c>
      <c r="BM1122" s="186" t="s">
        <v>668</v>
      </c>
      <c r="BN1122" s="88"/>
      <c r="BO1122" s="132"/>
    </row>
    <row r="1123" spans="54:67" ht="15.75" customHeight="1">
      <c r="BB1123" s="184" t="s">
        <v>182</v>
      </c>
      <c r="BC1123" s="47" t="s">
        <v>183</v>
      </c>
      <c r="BD1123" s="59" t="s">
        <v>6</v>
      </c>
      <c r="BM1123" s="186" t="s">
        <v>669</v>
      </c>
      <c r="BN1123" s="89"/>
      <c r="BO1123" s="132"/>
    </row>
    <row r="1124" spans="54:67" ht="15.75" customHeight="1">
      <c r="BB1124" s="184" t="s">
        <v>184</v>
      </c>
      <c r="BC1124" s="47" t="s">
        <v>72</v>
      </c>
      <c r="BD1124" s="59" t="s">
        <v>245</v>
      </c>
      <c r="BM1124" s="186" t="s">
        <v>670</v>
      </c>
      <c r="BN1124" s="90"/>
      <c r="BO1124" s="132"/>
    </row>
    <row r="1125" spans="54:67" ht="15.75" customHeight="1">
      <c r="BB1125" s="184" t="s">
        <v>185</v>
      </c>
      <c r="BC1125" s="47" t="s">
        <v>186</v>
      </c>
      <c r="BD1125" s="59" t="s">
        <v>246</v>
      </c>
      <c r="BM1125" s="186" t="s">
        <v>671</v>
      </c>
      <c r="BN1125" s="90"/>
      <c r="BO1125" s="132"/>
    </row>
    <row r="1126" spans="54:67" ht="15.75" customHeight="1">
      <c r="BB1126" s="184" t="s">
        <v>187</v>
      </c>
      <c r="BC1126" s="47" t="s">
        <v>188</v>
      </c>
      <c r="BD1126" s="59" t="s">
        <v>247</v>
      </c>
      <c r="BM1126" s="186" t="s">
        <v>672</v>
      </c>
      <c r="BN1126" s="89"/>
      <c r="BO1126" s="132"/>
    </row>
    <row r="1127" spans="54:67" ht="15.75" customHeight="1">
      <c r="BB1127" s="50">
        <v>10</v>
      </c>
      <c r="BC1127" s="47" t="s">
        <v>189</v>
      </c>
      <c r="BD1127" s="59" t="s">
        <v>248</v>
      </c>
      <c r="BM1127" s="186" t="s">
        <v>673</v>
      </c>
      <c r="BN1127" s="74"/>
      <c r="BO1127" s="132"/>
    </row>
    <row r="1128" spans="54:67" ht="15.75" customHeight="1">
      <c r="BB1128" s="50">
        <v>10</v>
      </c>
      <c r="BC1128" s="47" t="s">
        <v>189</v>
      </c>
      <c r="BD1128" s="59" t="s">
        <v>831</v>
      </c>
      <c r="BM1128" s="186" t="s">
        <v>674</v>
      </c>
      <c r="BN1128" s="90"/>
      <c r="BO1128" s="132"/>
    </row>
    <row r="1129" spans="54:67" ht="15.75" customHeight="1">
      <c r="BB1129" s="50">
        <v>11</v>
      </c>
      <c r="BC1129" s="47" t="s">
        <v>190</v>
      </c>
      <c r="BD1129" s="59" t="s">
        <v>249</v>
      </c>
      <c r="BM1129" s="186" t="s">
        <v>675</v>
      </c>
      <c r="BN1129" s="74"/>
      <c r="BO1129" s="132"/>
    </row>
    <row r="1130" spans="54:67" ht="15.75" customHeight="1">
      <c r="BB1130" s="50">
        <v>11</v>
      </c>
      <c r="BC1130" s="47" t="s">
        <v>190</v>
      </c>
      <c r="BD1130" s="59" t="s">
        <v>268</v>
      </c>
      <c r="BM1130" s="186" t="s">
        <v>676</v>
      </c>
      <c r="BN1130" s="74"/>
      <c r="BO1130" s="132"/>
    </row>
    <row r="1131" spans="54:67" ht="15.75" customHeight="1">
      <c r="BB1131" s="50">
        <v>12</v>
      </c>
      <c r="BC1131" s="47" t="s">
        <v>266</v>
      </c>
      <c r="BD1131" s="59" t="s">
        <v>250</v>
      </c>
      <c r="BM1131" s="186" t="s">
        <v>677</v>
      </c>
      <c r="BN1131" s="73"/>
      <c r="BO1131" s="132"/>
    </row>
    <row r="1132" spans="54:67" ht="15.75" customHeight="1">
      <c r="BB1132" s="50">
        <v>12</v>
      </c>
      <c r="BC1132" s="47" t="s">
        <v>266</v>
      </c>
      <c r="BD1132" s="59" t="s">
        <v>244</v>
      </c>
      <c r="BM1132" s="186" t="s">
        <v>678</v>
      </c>
      <c r="BN1132" s="77"/>
      <c r="BO1132" s="132"/>
    </row>
    <row r="1133" spans="54:67" ht="15.75" customHeight="1">
      <c r="BB1133" s="50">
        <v>12</v>
      </c>
      <c r="BC1133" s="47" t="s">
        <v>266</v>
      </c>
      <c r="BD1133" s="59" t="s">
        <v>251</v>
      </c>
      <c r="BM1133" s="186" t="s">
        <v>679</v>
      </c>
      <c r="BN1133" s="77"/>
      <c r="BO1133" s="132"/>
    </row>
    <row r="1134" spans="54:67" ht="15" customHeight="1">
      <c r="BB1134" s="50">
        <v>13</v>
      </c>
      <c r="BC1134" s="47" t="s">
        <v>192</v>
      </c>
      <c r="BD1134" s="47" t="s">
        <v>252</v>
      </c>
      <c r="BM1134" s="186" t="s">
        <v>680</v>
      </c>
      <c r="BN1134" s="77"/>
      <c r="BO1134" s="132"/>
    </row>
    <row r="1135" spans="54:67" ht="15" customHeight="1">
      <c r="BB1135" s="50">
        <v>14</v>
      </c>
      <c r="BC1135" s="47" t="s">
        <v>193</v>
      </c>
      <c r="BD1135" s="47" t="s">
        <v>253</v>
      </c>
      <c r="BM1135" s="186" t="s">
        <v>681</v>
      </c>
      <c r="BN1135" s="77"/>
      <c r="BO1135" s="132"/>
    </row>
    <row r="1136" spans="54:67" ht="15" customHeight="1">
      <c r="BB1136" s="50">
        <v>15</v>
      </c>
      <c r="BC1136" s="47" t="s">
        <v>194</v>
      </c>
      <c r="BD1136" s="47" t="s">
        <v>410</v>
      </c>
      <c r="BM1136" s="186" t="s">
        <v>682</v>
      </c>
      <c r="BN1136" s="77"/>
      <c r="BO1136" s="132"/>
    </row>
    <row r="1137" spans="54:67" ht="15" customHeight="1">
      <c r="BB1137" s="50">
        <v>16</v>
      </c>
      <c r="BC1137" s="47" t="s">
        <v>195</v>
      </c>
      <c r="BD1137" s="47" t="s">
        <v>195</v>
      </c>
      <c r="BM1137" s="186" t="s">
        <v>683</v>
      </c>
      <c r="BN1137" s="77"/>
      <c r="BO1137" s="132"/>
    </row>
    <row r="1138" spans="54:67" ht="15" customHeight="1">
      <c r="BB1138" s="50">
        <v>17</v>
      </c>
      <c r="BC1138" s="47" t="s">
        <v>196</v>
      </c>
      <c r="BD1138" s="60" t="s">
        <v>254</v>
      </c>
      <c r="BM1138" s="186" t="s">
        <v>684</v>
      </c>
      <c r="BN1138" s="75"/>
      <c r="BO1138" s="132"/>
    </row>
    <row r="1139" spans="54:67" ht="15" customHeight="1">
      <c r="BB1139" s="50">
        <v>18</v>
      </c>
      <c r="BC1139" s="47" t="s">
        <v>197</v>
      </c>
      <c r="BD1139" s="60" t="s">
        <v>255</v>
      </c>
      <c r="BM1139" s="186" t="s">
        <v>685</v>
      </c>
      <c r="BN1139" s="75"/>
      <c r="BO1139" s="132"/>
    </row>
    <row r="1140" spans="54:67" ht="15" customHeight="1">
      <c r="BB1140" s="50">
        <v>19</v>
      </c>
      <c r="BC1140" s="47" t="s">
        <v>198</v>
      </c>
      <c r="BD1140" s="47" t="s">
        <v>256</v>
      </c>
      <c r="BM1140" s="186" t="s">
        <v>686</v>
      </c>
      <c r="BN1140" s="75"/>
      <c r="BO1140" s="132"/>
    </row>
    <row r="1141" spans="54:67" ht="15" customHeight="1">
      <c r="BB1141" s="50">
        <v>20</v>
      </c>
      <c r="BC1141" s="47" t="s">
        <v>199</v>
      </c>
      <c r="BD1141" s="47" t="s">
        <v>257</v>
      </c>
      <c r="BM1141" s="186" t="s">
        <v>687</v>
      </c>
      <c r="BN1141" s="77"/>
      <c r="BO1141" s="132"/>
    </row>
    <row r="1142" spans="54:67" ht="15" customHeight="1">
      <c r="BB1142" s="50">
        <v>21</v>
      </c>
      <c r="BC1142" s="47" t="s">
        <v>200</v>
      </c>
      <c r="BD1142" s="47" t="s">
        <v>258</v>
      </c>
      <c r="BM1142" s="186" t="s">
        <v>687</v>
      </c>
      <c r="BN1142" s="84"/>
      <c r="BO1142" s="132"/>
    </row>
    <row r="1143" spans="54:67" ht="15" customHeight="1">
      <c r="BB1143" s="50">
        <v>21</v>
      </c>
      <c r="BC1143" s="47" t="s">
        <v>200</v>
      </c>
      <c r="BD1143" s="47" t="s">
        <v>267</v>
      </c>
      <c r="BM1143" s="186" t="s">
        <v>688</v>
      </c>
      <c r="BN1143" s="77"/>
      <c r="BO1143" s="132"/>
    </row>
    <row r="1144" spans="54:67" ht="15" customHeight="1">
      <c r="BB1144" s="50" t="s">
        <v>225</v>
      </c>
      <c r="BC1144" s="47" t="s">
        <v>284</v>
      </c>
      <c r="BD1144" s="47" t="s">
        <v>259</v>
      </c>
      <c r="BM1144" s="186" t="s">
        <v>689</v>
      </c>
      <c r="BN1144" s="78"/>
      <c r="BO1144" s="132"/>
    </row>
    <row r="1145" spans="54:67" ht="15" customHeight="1">
      <c r="BB1145" s="50">
        <v>23</v>
      </c>
      <c r="BC1145" s="47" t="s">
        <v>279</v>
      </c>
      <c r="BD1145" s="47" t="s">
        <v>260</v>
      </c>
      <c r="BM1145" s="186" t="s">
        <v>690</v>
      </c>
      <c r="BN1145" s="74"/>
      <c r="BO1145" s="132"/>
    </row>
    <row r="1146" spans="54:67" ht="15" customHeight="1">
      <c r="BB1146" s="50" t="s">
        <v>227</v>
      </c>
      <c r="BC1146" s="47" t="s">
        <v>285</v>
      </c>
      <c r="BD1146" s="61" t="s">
        <v>6</v>
      </c>
      <c r="BM1146" s="186" t="s">
        <v>691</v>
      </c>
      <c r="BN1146" s="74"/>
      <c r="BO1146" s="132"/>
    </row>
    <row r="1147" spans="54:67" ht="15" customHeight="1">
      <c r="BB1147" s="50" t="s">
        <v>228</v>
      </c>
      <c r="BC1147" s="47" t="s">
        <v>280</v>
      </c>
      <c r="BD1147" s="61" t="s">
        <v>252</v>
      </c>
      <c r="BM1147" s="186" t="s">
        <v>692</v>
      </c>
      <c r="BN1147" s="74"/>
      <c r="BO1147" s="132"/>
    </row>
    <row r="1148" spans="54:67" ht="15" customHeight="1">
      <c r="BB1148" s="50" t="s">
        <v>229</v>
      </c>
      <c r="BC1148" s="47" t="s">
        <v>281</v>
      </c>
      <c r="BD1148" s="61" t="s">
        <v>6</v>
      </c>
      <c r="BM1148" s="186" t="s">
        <v>693</v>
      </c>
      <c r="BN1148" s="86"/>
      <c r="BO1148" s="132"/>
    </row>
    <row r="1149" spans="54:67" ht="15" customHeight="1">
      <c r="BB1149" s="50" t="s">
        <v>230</v>
      </c>
      <c r="BC1149" s="47" t="s">
        <v>282</v>
      </c>
      <c r="BD1149" s="61" t="s">
        <v>6</v>
      </c>
      <c r="BM1149" s="186" t="s">
        <v>694</v>
      </c>
      <c r="BN1149" s="74"/>
      <c r="BO1149" s="132"/>
    </row>
    <row r="1150" spans="54:67" ht="15" customHeight="1">
      <c r="BB1150" s="53" t="s">
        <v>231</v>
      </c>
      <c r="BC1150" s="54" t="s">
        <v>283</v>
      </c>
      <c r="BD1150" s="54" t="s">
        <v>211</v>
      </c>
      <c r="BM1150" s="186" t="s">
        <v>695</v>
      </c>
      <c r="BN1150" s="74"/>
      <c r="BO1150" s="132"/>
    </row>
    <row r="1151" spans="54:67" ht="15" customHeight="1">
      <c r="BM1151" s="186" t="s">
        <v>696</v>
      </c>
      <c r="BN1151" s="74"/>
      <c r="BO1151" s="132"/>
    </row>
    <row r="1152" spans="54:67" ht="15" customHeight="1">
      <c r="BM1152" s="186" t="s">
        <v>697</v>
      </c>
      <c r="BN1152" s="78"/>
      <c r="BO1152" s="132"/>
    </row>
    <row r="1153" spans="65:67" ht="15" customHeight="1">
      <c r="BM1153" s="186" t="s">
        <v>698</v>
      </c>
      <c r="BN1153" s="84"/>
      <c r="BO1153" s="132"/>
    </row>
    <row r="1154" spans="65:67" ht="15" customHeight="1">
      <c r="BM1154" s="186" t="s">
        <v>699</v>
      </c>
      <c r="BN1154" s="84"/>
      <c r="BO1154" s="132"/>
    </row>
    <row r="1155" spans="65:67" ht="15" customHeight="1">
      <c r="BM1155" s="186" t="s">
        <v>700</v>
      </c>
      <c r="BN1155" s="84"/>
      <c r="BO1155" s="132"/>
    </row>
    <row r="1156" spans="65:67" ht="15" customHeight="1">
      <c r="BM1156" s="186" t="s">
        <v>701</v>
      </c>
      <c r="BN1156" s="75"/>
      <c r="BO1156" s="132"/>
    </row>
    <row r="1157" spans="65:67" ht="15" customHeight="1">
      <c r="BM1157" s="186" t="s">
        <v>702</v>
      </c>
      <c r="BN1157" s="75"/>
      <c r="BO1157" s="132"/>
    </row>
    <row r="1158" spans="65:67" ht="15" customHeight="1">
      <c r="BM1158" s="186" t="s">
        <v>703</v>
      </c>
      <c r="BN1158" s="75"/>
      <c r="BO1158" s="132"/>
    </row>
    <row r="1159" spans="65:67" ht="15" customHeight="1">
      <c r="BM1159" s="186" t="s">
        <v>704</v>
      </c>
      <c r="BN1159" s="75"/>
      <c r="BO1159" s="132"/>
    </row>
    <row r="1160" spans="65:67" ht="15" customHeight="1">
      <c r="BM1160" s="186" t="s">
        <v>704</v>
      </c>
      <c r="BN1160" s="75"/>
      <c r="BO1160" s="132"/>
    </row>
    <row r="1161" spans="65:67" ht="15" customHeight="1">
      <c r="BM1161" s="186" t="s">
        <v>705</v>
      </c>
      <c r="BN1161" s="75"/>
      <c r="BO1161" s="132"/>
    </row>
    <row r="1162" spans="65:67" ht="15" customHeight="1">
      <c r="BM1162" s="186" t="s">
        <v>706</v>
      </c>
      <c r="BN1162" s="75"/>
      <c r="BO1162" s="132"/>
    </row>
    <row r="1163" spans="65:67" ht="15" customHeight="1">
      <c r="BM1163" s="186" t="s">
        <v>707</v>
      </c>
      <c r="BN1163" s="91"/>
      <c r="BO1163" s="132"/>
    </row>
    <row r="1164" spans="65:67" ht="15" customHeight="1">
      <c r="BM1164" s="186" t="s">
        <v>708</v>
      </c>
      <c r="BN1164" s="92"/>
      <c r="BO1164" s="132"/>
    </row>
    <row r="1165" spans="65:67" ht="15" customHeight="1">
      <c r="BM1165" s="186" t="s">
        <v>708</v>
      </c>
      <c r="BN1165" s="91"/>
      <c r="BO1165" s="132"/>
    </row>
    <row r="1166" spans="65:67" ht="15" customHeight="1">
      <c r="BM1166" s="186" t="s">
        <v>709</v>
      </c>
      <c r="BN1166" s="92"/>
      <c r="BO1166" s="132"/>
    </row>
    <row r="1167" spans="65:67" ht="15" customHeight="1">
      <c r="BM1167" s="186" t="s">
        <v>710</v>
      </c>
      <c r="BN1167" s="91"/>
      <c r="BO1167" s="132"/>
    </row>
    <row r="1168" spans="65:67" ht="15" customHeight="1">
      <c r="BM1168" s="186" t="s">
        <v>710</v>
      </c>
      <c r="BN1168" s="91"/>
      <c r="BO1168" s="132"/>
    </row>
    <row r="1169" spans="65:67" ht="15" customHeight="1">
      <c r="BM1169" s="186" t="s">
        <v>711</v>
      </c>
      <c r="BN1169" s="92"/>
      <c r="BO1169" s="132"/>
    </row>
    <row r="1170" spans="65:67" ht="15" customHeight="1">
      <c r="BM1170" s="186" t="s">
        <v>712</v>
      </c>
      <c r="BN1170" s="91"/>
      <c r="BO1170" s="132"/>
    </row>
    <row r="1171" spans="65:67" ht="15" customHeight="1">
      <c r="BM1171" s="186" t="s">
        <v>713</v>
      </c>
      <c r="BN1171" s="93"/>
      <c r="BO1171" s="132"/>
    </row>
    <row r="1172" spans="65:67" ht="15" customHeight="1">
      <c r="BM1172" s="186" t="s">
        <v>714</v>
      </c>
      <c r="BN1172" s="93"/>
      <c r="BO1172" s="132"/>
    </row>
    <row r="1173" spans="65:67" ht="15" customHeight="1">
      <c r="BM1173" s="186" t="s">
        <v>715</v>
      </c>
      <c r="BN1173" s="93"/>
      <c r="BO1173" s="132"/>
    </row>
    <row r="1174" spans="65:67" ht="15" customHeight="1">
      <c r="BM1174" s="186" t="s">
        <v>716</v>
      </c>
      <c r="BN1174" s="93"/>
      <c r="BO1174" s="132"/>
    </row>
    <row r="1175" spans="65:67" ht="15" customHeight="1">
      <c r="BM1175" s="186" t="s">
        <v>717</v>
      </c>
      <c r="BN1175" s="93"/>
      <c r="BO1175" s="132"/>
    </row>
    <row r="1176" spans="65:67" ht="15" customHeight="1">
      <c r="BM1176" s="186" t="s">
        <v>718</v>
      </c>
      <c r="BN1176" s="94"/>
      <c r="BO1176" s="132"/>
    </row>
    <row r="1177" spans="65:67" ht="15" customHeight="1">
      <c r="BM1177" s="186" t="s">
        <v>719</v>
      </c>
      <c r="BN1177" s="75"/>
      <c r="BO1177" s="132"/>
    </row>
    <row r="1178" spans="65:67" ht="15" customHeight="1">
      <c r="BM1178" s="186" t="s">
        <v>720</v>
      </c>
      <c r="BN1178" s="75"/>
      <c r="BO1178" s="132"/>
    </row>
    <row r="1179" spans="65:67" ht="15" customHeight="1">
      <c r="BM1179" s="186" t="s">
        <v>721</v>
      </c>
      <c r="BN1179" s="75"/>
      <c r="BO1179" s="132"/>
    </row>
    <row r="1180" spans="65:67" ht="15" customHeight="1">
      <c r="BM1180" s="186" t="s">
        <v>722</v>
      </c>
      <c r="BN1180" s="75"/>
      <c r="BO1180" s="132"/>
    </row>
    <row r="1181" spans="65:67" ht="15" customHeight="1">
      <c r="BM1181" s="186" t="s">
        <v>723</v>
      </c>
      <c r="BN1181" s="77"/>
      <c r="BO1181" s="132"/>
    </row>
    <row r="1182" spans="65:67" ht="15" customHeight="1">
      <c r="BM1182" s="186" t="s">
        <v>723</v>
      </c>
      <c r="BN1182" s="73"/>
      <c r="BO1182" s="132"/>
    </row>
    <row r="1183" spans="65:67" ht="15" customHeight="1">
      <c r="BM1183" s="186" t="s">
        <v>724</v>
      </c>
      <c r="BN1183" s="75"/>
      <c r="BO1183" s="132"/>
    </row>
    <row r="1184" spans="65:67" ht="15" customHeight="1">
      <c r="BM1184" s="186" t="s">
        <v>725</v>
      </c>
      <c r="BN1184" s="73"/>
      <c r="BO1184" s="132"/>
    </row>
    <row r="1185" spans="65:67" ht="15" customHeight="1">
      <c r="BM1185" s="186" t="s">
        <v>726</v>
      </c>
      <c r="BN1185" s="77"/>
      <c r="BO1185" s="132"/>
    </row>
    <row r="1186" spans="65:67" ht="15" customHeight="1">
      <c r="BM1186" s="186" t="s">
        <v>727</v>
      </c>
      <c r="BN1186" s="84"/>
      <c r="BO1186" s="132"/>
    </row>
    <row r="1187" spans="65:67" ht="15" customHeight="1">
      <c r="BM1187" s="186" t="s">
        <v>728</v>
      </c>
      <c r="BN1187" s="84"/>
      <c r="BO1187" s="132"/>
    </row>
    <row r="1188" spans="65:67" ht="15" customHeight="1">
      <c r="BM1188" s="186" t="s">
        <v>729</v>
      </c>
      <c r="BN1188" s="84"/>
      <c r="BO1188" s="132"/>
    </row>
    <row r="1189" spans="65:67" ht="15" customHeight="1">
      <c r="BM1189" s="186" t="s">
        <v>730</v>
      </c>
      <c r="BN1189" s="95"/>
      <c r="BO1189" s="132"/>
    </row>
    <row r="1190" spans="65:67" ht="15" customHeight="1">
      <c r="BM1190" s="186" t="s">
        <v>730</v>
      </c>
      <c r="BN1190" s="96"/>
      <c r="BO1190" s="132"/>
    </row>
    <row r="1191" spans="65:67" ht="15" customHeight="1">
      <c r="BM1191" s="186" t="s">
        <v>731</v>
      </c>
      <c r="BN1191" s="88"/>
      <c r="BO1191" s="132"/>
    </row>
    <row r="1192" spans="65:67" ht="15" customHeight="1">
      <c r="BM1192" s="186" t="s">
        <v>732</v>
      </c>
      <c r="BN1192" s="97"/>
      <c r="BO1192" s="132"/>
    </row>
    <row r="1193" spans="65:67" ht="15" customHeight="1">
      <c r="BM1193" s="186" t="s">
        <v>733</v>
      </c>
      <c r="BN1193" s="97"/>
      <c r="BO1193" s="132"/>
    </row>
    <row r="1194" spans="65:67" ht="15" customHeight="1">
      <c r="BM1194" s="186" t="s">
        <v>734</v>
      </c>
      <c r="BN1194" s="98"/>
      <c r="BO1194" s="132"/>
    </row>
    <row r="1195" spans="65:67" ht="15" customHeight="1">
      <c r="BM1195" s="186" t="s">
        <v>735</v>
      </c>
      <c r="BN1195" s="98"/>
      <c r="BO1195" s="132"/>
    </row>
    <row r="1196" spans="65:67" ht="15" customHeight="1">
      <c r="BM1196" s="186" t="s">
        <v>736</v>
      </c>
      <c r="BN1196" s="98"/>
      <c r="BO1196" s="132"/>
    </row>
    <row r="1197" spans="65:67" ht="15" customHeight="1">
      <c r="BM1197" s="186" t="s">
        <v>737</v>
      </c>
      <c r="BN1197" s="88"/>
      <c r="BO1197" s="132"/>
    </row>
    <row r="1198" spans="65:67" ht="15" customHeight="1">
      <c r="BM1198" s="186" t="s">
        <v>738</v>
      </c>
      <c r="BN1198" s="96"/>
      <c r="BO1198" s="132"/>
    </row>
    <row r="1199" spans="65:67" ht="15" customHeight="1">
      <c r="BM1199" s="186" t="s">
        <v>739</v>
      </c>
      <c r="BN1199" s="96"/>
      <c r="BO1199" s="132"/>
    </row>
    <row r="1200" spans="65:67" ht="15" customHeight="1">
      <c r="BM1200" s="186" t="s">
        <v>740</v>
      </c>
      <c r="BN1200" s="96"/>
      <c r="BO1200" s="132"/>
    </row>
    <row r="1201" spans="65:67" ht="15" customHeight="1">
      <c r="BM1201" s="186" t="s">
        <v>741</v>
      </c>
      <c r="BN1201" s="96"/>
      <c r="BO1201" s="132"/>
    </row>
    <row r="1202" spans="65:67" ht="15" customHeight="1">
      <c r="BM1202" s="186" t="s">
        <v>742</v>
      </c>
      <c r="BN1202" s="96"/>
      <c r="BO1202" s="132"/>
    </row>
    <row r="1203" spans="65:67" ht="15" customHeight="1">
      <c r="BM1203" s="186" t="s">
        <v>743</v>
      </c>
      <c r="BN1203" s="96"/>
      <c r="BO1203" s="132"/>
    </row>
    <row r="1204" spans="65:67" ht="15" customHeight="1">
      <c r="BM1204" s="186" t="s">
        <v>744</v>
      </c>
      <c r="BN1204" s="99"/>
      <c r="BO1204" s="132"/>
    </row>
    <row r="1205" spans="65:67" ht="15" customHeight="1">
      <c r="BM1205" s="186" t="s">
        <v>745</v>
      </c>
      <c r="BN1205" s="95"/>
      <c r="BO1205" s="132"/>
    </row>
    <row r="1206" spans="65:67" ht="15" customHeight="1">
      <c r="BM1206" s="186" t="s">
        <v>746</v>
      </c>
      <c r="BN1206" s="95"/>
      <c r="BO1206" s="132"/>
    </row>
    <row r="1207" spans="65:67" ht="15" customHeight="1">
      <c r="BM1207" s="186" t="s">
        <v>747</v>
      </c>
      <c r="BN1207" s="95"/>
      <c r="BO1207" s="132"/>
    </row>
    <row r="1208" spans="65:67" ht="15" customHeight="1">
      <c r="BM1208" s="186" t="s">
        <v>748</v>
      </c>
      <c r="BN1208" s="95"/>
      <c r="BO1208" s="132"/>
    </row>
    <row r="1209" spans="65:67" ht="15" customHeight="1">
      <c r="BM1209" s="186" t="s">
        <v>749</v>
      </c>
      <c r="BN1209" s="100"/>
      <c r="BO1209" s="132"/>
    </row>
    <row r="1210" spans="65:67" ht="15" customHeight="1">
      <c r="BM1210" s="186" t="s">
        <v>750</v>
      </c>
      <c r="BN1210" s="101"/>
      <c r="BO1210" s="132"/>
    </row>
    <row r="1211" spans="65:67" ht="15" customHeight="1">
      <c r="BM1211" s="186" t="s">
        <v>751</v>
      </c>
      <c r="BN1211" s="96"/>
      <c r="BO1211" s="132"/>
    </row>
    <row r="1212" spans="65:67" ht="15" customHeight="1">
      <c r="BM1212" s="186" t="s">
        <v>752</v>
      </c>
      <c r="BN1212" s="96"/>
      <c r="BO1212" s="132"/>
    </row>
    <row r="1213" spans="65:67" ht="15" customHeight="1">
      <c r="BM1213" s="186" t="s">
        <v>753</v>
      </c>
      <c r="BN1213" s="96"/>
      <c r="BO1213" s="132"/>
    </row>
    <row r="1214" spans="65:67" ht="15" customHeight="1">
      <c r="BM1214" s="186" t="s">
        <v>754</v>
      </c>
      <c r="BN1214" s="96"/>
      <c r="BO1214" s="132"/>
    </row>
    <row r="1215" spans="65:67" ht="15" customHeight="1">
      <c r="BM1215" s="186" t="s">
        <v>755</v>
      </c>
      <c r="BN1215" s="96"/>
      <c r="BO1215" s="132"/>
    </row>
    <row r="1216" spans="65:67" ht="15" customHeight="1">
      <c r="BM1216" s="186" t="s">
        <v>756</v>
      </c>
      <c r="BN1216" s="96"/>
      <c r="BO1216" s="132"/>
    </row>
    <row r="1217" spans="65:67" ht="15" customHeight="1">
      <c r="BM1217" s="186" t="s">
        <v>757</v>
      </c>
      <c r="BN1217" s="96"/>
      <c r="BO1217" s="132"/>
    </row>
    <row r="1218" spans="65:67" ht="15" customHeight="1">
      <c r="BM1218" s="186" t="s">
        <v>758</v>
      </c>
      <c r="BN1218" s="96"/>
      <c r="BO1218" s="132"/>
    </row>
    <row r="1219" spans="65:67" ht="15" customHeight="1">
      <c r="BM1219" s="186" t="s">
        <v>759</v>
      </c>
      <c r="BN1219" s="96"/>
      <c r="BO1219" s="132"/>
    </row>
    <row r="1220" spans="65:67" ht="15" customHeight="1">
      <c r="BM1220" s="186" t="s">
        <v>760</v>
      </c>
      <c r="BN1220" s="96"/>
      <c r="BO1220" s="132"/>
    </row>
    <row r="1221" spans="65:67" ht="15" customHeight="1">
      <c r="BM1221" s="186" t="s">
        <v>761</v>
      </c>
      <c r="BN1221" s="96"/>
      <c r="BO1221" s="132"/>
    </row>
    <row r="1222" spans="65:67" ht="15" customHeight="1">
      <c r="BM1222" s="186" t="s">
        <v>762</v>
      </c>
      <c r="BN1222" s="102"/>
      <c r="BO1222" s="132"/>
    </row>
    <row r="1223" spans="65:67" ht="15" customHeight="1">
      <c r="BM1223" s="186" t="s">
        <v>763</v>
      </c>
      <c r="BN1223" s="102"/>
      <c r="BO1223" s="132"/>
    </row>
    <row r="1224" spans="65:67" ht="15" customHeight="1">
      <c r="BM1224" s="186" t="s">
        <v>764</v>
      </c>
      <c r="BN1224" s="98"/>
      <c r="BO1224" s="132"/>
    </row>
    <row r="1225" spans="65:67" ht="15" customHeight="1">
      <c r="BM1225" s="186" t="s">
        <v>765</v>
      </c>
      <c r="BN1225" s="98"/>
      <c r="BO1225" s="132"/>
    </row>
    <row r="1226" spans="65:67" ht="15" customHeight="1">
      <c r="BM1226" s="186" t="s">
        <v>766</v>
      </c>
      <c r="BN1226" s="95"/>
      <c r="BO1226" s="132"/>
    </row>
    <row r="1227" spans="65:67" ht="15" customHeight="1">
      <c r="BM1227" s="186" t="s">
        <v>767</v>
      </c>
      <c r="BN1227" s="95"/>
      <c r="BO1227" s="132"/>
    </row>
    <row r="1228" spans="65:67" ht="15" customHeight="1">
      <c r="BM1228" s="186" t="s">
        <v>768</v>
      </c>
      <c r="BN1228" s="98"/>
      <c r="BO1228" s="132"/>
    </row>
    <row r="1229" spans="65:67" ht="15" customHeight="1">
      <c r="BM1229" s="186" t="s">
        <v>769</v>
      </c>
      <c r="BN1229" s="98"/>
      <c r="BO1229" s="132"/>
    </row>
    <row r="1230" spans="65:67" ht="15" customHeight="1">
      <c r="BM1230" s="186" t="s">
        <v>770</v>
      </c>
      <c r="BN1230" s="76"/>
      <c r="BO1230" s="132"/>
    </row>
    <row r="1231" spans="65:67" ht="15" customHeight="1">
      <c r="BM1231" s="186" t="s">
        <v>771</v>
      </c>
      <c r="BN1231" s="76"/>
      <c r="BO1231" s="132"/>
    </row>
    <row r="1232" spans="65:67" ht="15" customHeight="1">
      <c r="BM1232" s="186" t="s">
        <v>772</v>
      </c>
      <c r="BN1232" s="81"/>
      <c r="BO1232" s="132"/>
    </row>
    <row r="1233" spans="65:67" ht="15" customHeight="1">
      <c r="BM1233" s="186" t="s">
        <v>773</v>
      </c>
      <c r="BN1233" s="76"/>
      <c r="BO1233" s="132"/>
    </row>
    <row r="1234" spans="65:67" ht="15" customHeight="1">
      <c r="BM1234" s="186" t="s">
        <v>774</v>
      </c>
      <c r="BN1234" s="76"/>
      <c r="BO1234" s="132"/>
    </row>
    <row r="1235" spans="65:67" ht="15" customHeight="1">
      <c r="BM1235" s="186" t="s">
        <v>775</v>
      </c>
      <c r="BN1235" s="86"/>
      <c r="BO1235" s="132"/>
    </row>
    <row r="1236" spans="65:67" ht="15" customHeight="1">
      <c r="BM1236" s="186" t="s">
        <v>776</v>
      </c>
      <c r="BN1236" s="76"/>
      <c r="BO1236" s="132"/>
    </row>
    <row r="1237" spans="65:67" ht="15" customHeight="1">
      <c r="BM1237" s="186" t="s">
        <v>777</v>
      </c>
      <c r="BN1237" s="86"/>
      <c r="BO1237" s="132"/>
    </row>
    <row r="1238" spans="65:67" ht="15" customHeight="1">
      <c r="BM1238" s="186" t="s">
        <v>778</v>
      </c>
      <c r="BN1238" s="73"/>
      <c r="BO1238" s="132"/>
    </row>
    <row r="1239" spans="65:67" ht="15" customHeight="1">
      <c r="BM1239" s="186" t="s">
        <v>779</v>
      </c>
      <c r="BN1239" s="73"/>
      <c r="BO1239" s="132"/>
    </row>
    <row r="1240" spans="65:67" ht="15" customHeight="1">
      <c r="BM1240" s="186" t="s">
        <v>780</v>
      </c>
      <c r="BN1240" s="73"/>
      <c r="BO1240" s="132"/>
    </row>
    <row r="1241" spans="65:67" ht="15" customHeight="1">
      <c r="BM1241" s="186" t="s">
        <v>781</v>
      </c>
      <c r="BN1241" s="73"/>
      <c r="BO1241" s="132"/>
    </row>
    <row r="1242" spans="65:67" ht="15" customHeight="1">
      <c r="BM1242" s="186" t="s">
        <v>782</v>
      </c>
      <c r="BN1242" s="73"/>
      <c r="BO1242" s="132"/>
    </row>
    <row r="1243" spans="65:67" ht="15" customHeight="1">
      <c r="BM1243" s="186" t="s">
        <v>783</v>
      </c>
      <c r="BN1243" s="73"/>
      <c r="BO1243" s="132"/>
    </row>
    <row r="1244" spans="65:67" ht="15" customHeight="1">
      <c r="BM1244" s="186" t="s">
        <v>784</v>
      </c>
      <c r="BN1244" s="73"/>
      <c r="BO1244" s="132"/>
    </row>
    <row r="1245" spans="65:67" ht="15" customHeight="1">
      <c r="BM1245" s="186" t="s">
        <v>785</v>
      </c>
      <c r="BN1245" s="73"/>
      <c r="BO1245" s="132"/>
    </row>
    <row r="1246" spans="65:67" ht="15" customHeight="1">
      <c r="BM1246" s="186" t="s">
        <v>786</v>
      </c>
      <c r="BN1246" s="95"/>
      <c r="BO1246" s="132"/>
    </row>
    <row r="1247" spans="65:67" ht="15" customHeight="1">
      <c r="BM1247" s="186" t="s">
        <v>787</v>
      </c>
      <c r="BN1247" s="103"/>
      <c r="BO1247" s="132"/>
    </row>
    <row r="1248" spans="65:67" ht="15" customHeight="1">
      <c r="BN1248" s="73"/>
      <c r="BO1248" s="132"/>
    </row>
    <row r="1249" ht="15" customHeight="1"/>
  </sheetData>
  <dataConsolidate/>
  <mergeCells count="144">
    <mergeCell ref="BB1014:BB1022"/>
    <mergeCell ref="BC1014:BC1022"/>
    <mergeCell ref="BB1105:BC1105"/>
    <mergeCell ref="K11:P11"/>
    <mergeCell ref="K10:P10"/>
    <mergeCell ref="J9:P9"/>
    <mergeCell ref="A51:X51"/>
    <mergeCell ref="A52:X52"/>
    <mergeCell ref="BB1006:BE1006"/>
    <mergeCell ref="BB1008:BB1009"/>
    <mergeCell ref="BC1008:BC1009"/>
    <mergeCell ref="BB1010:BB1013"/>
    <mergeCell ref="BC1010:BC1013"/>
    <mergeCell ref="BE1010:BE1013"/>
    <mergeCell ref="I47:I48"/>
    <mergeCell ref="J47:J48"/>
    <mergeCell ref="L47:P47"/>
    <mergeCell ref="Q47:U47"/>
    <mergeCell ref="V47:W48"/>
    <mergeCell ref="X47:X48"/>
    <mergeCell ref="R48:S48"/>
    <mergeCell ref="A46:E46"/>
    <mergeCell ref="F46:J46"/>
    <mergeCell ref="K46:K48"/>
    <mergeCell ref="L46:X46"/>
    <mergeCell ref="A47:B48"/>
    <mergeCell ref="C47:C48"/>
    <mergeCell ref="D47:D48"/>
    <mergeCell ref="E47:E48"/>
    <mergeCell ref="F47:F48"/>
    <mergeCell ref="G47:H48"/>
    <mergeCell ref="F43:G43"/>
    <mergeCell ref="I43:J43"/>
    <mergeCell ref="L43:N43"/>
    <mergeCell ref="A44:X44"/>
    <mergeCell ref="A45:J45"/>
    <mergeCell ref="K45:X45"/>
    <mergeCell ref="F41:G41"/>
    <mergeCell ref="I41:J41"/>
    <mergeCell ref="L41:N41"/>
    <mergeCell ref="F42:G42"/>
    <mergeCell ref="I42:J42"/>
    <mergeCell ref="L42:N42"/>
    <mergeCell ref="I38:J38"/>
    <mergeCell ref="L38:N38"/>
    <mergeCell ref="F39:G39"/>
    <mergeCell ref="I39:J39"/>
    <mergeCell ref="L39:N39"/>
    <mergeCell ref="F40:G40"/>
    <mergeCell ref="I40:J40"/>
    <mergeCell ref="L40:N40"/>
    <mergeCell ref="L35:N35"/>
    <mergeCell ref="F36:G36"/>
    <mergeCell ref="I36:J36"/>
    <mergeCell ref="L36:N36"/>
    <mergeCell ref="A37:A39"/>
    <mergeCell ref="B37:B39"/>
    <mergeCell ref="F37:G37"/>
    <mergeCell ref="I37:J37"/>
    <mergeCell ref="L37:N37"/>
    <mergeCell ref="F38:G38"/>
    <mergeCell ref="A33:A35"/>
    <mergeCell ref="B33:B35"/>
    <mergeCell ref="F33:G33"/>
    <mergeCell ref="I33:J33"/>
    <mergeCell ref="L33:N33"/>
    <mergeCell ref="F34:G34"/>
    <mergeCell ref="I34:J34"/>
    <mergeCell ref="L34:N34"/>
    <mergeCell ref="F35:G35"/>
    <mergeCell ref="I35:J35"/>
    <mergeCell ref="F31:G31"/>
    <mergeCell ref="I31:J31"/>
    <mergeCell ref="L31:N31"/>
    <mergeCell ref="F32:G32"/>
    <mergeCell ref="I32:J32"/>
    <mergeCell ref="L32:N32"/>
    <mergeCell ref="L28:N28"/>
    <mergeCell ref="F29:G29"/>
    <mergeCell ref="I29:J29"/>
    <mergeCell ref="L29:N29"/>
    <mergeCell ref="F30:G30"/>
    <mergeCell ref="I30:J30"/>
    <mergeCell ref="L30:N30"/>
    <mergeCell ref="F26:G26"/>
    <mergeCell ref="I26:J26"/>
    <mergeCell ref="L26:N26"/>
    <mergeCell ref="A27:A30"/>
    <mergeCell ref="B27:B30"/>
    <mergeCell ref="F27:G27"/>
    <mergeCell ref="I27:J27"/>
    <mergeCell ref="L27:N27"/>
    <mergeCell ref="F28:G28"/>
    <mergeCell ref="I28:J28"/>
    <mergeCell ref="I23:J23"/>
    <mergeCell ref="L23:N23"/>
    <mergeCell ref="F24:G24"/>
    <mergeCell ref="I24:J24"/>
    <mergeCell ref="L24:N24"/>
    <mergeCell ref="F25:G25"/>
    <mergeCell ref="I25:J25"/>
    <mergeCell ref="L25:N25"/>
    <mergeCell ref="L20:N20"/>
    <mergeCell ref="F21:G21"/>
    <mergeCell ref="I21:J21"/>
    <mergeCell ref="L21:N21"/>
    <mergeCell ref="A22:A23"/>
    <mergeCell ref="B22:B23"/>
    <mergeCell ref="F22:G22"/>
    <mergeCell ref="I22:J22"/>
    <mergeCell ref="L22:N22"/>
    <mergeCell ref="F23:G23"/>
    <mergeCell ref="L16:N17"/>
    <mergeCell ref="P16:S16"/>
    <mergeCell ref="T16:U16"/>
    <mergeCell ref="V16:W16"/>
    <mergeCell ref="B18:B21"/>
    <mergeCell ref="F18:G18"/>
    <mergeCell ref="I18:J18"/>
    <mergeCell ref="L18:N18"/>
    <mergeCell ref="F20:G20"/>
    <mergeCell ref="I20:J20"/>
    <mergeCell ref="D16:D17"/>
    <mergeCell ref="E16:E17"/>
    <mergeCell ref="F16:G17"/>
    <mergeCell ref="H16:H17"/>
    <mergeCell ref="I16:J17"/>
    <mergeCell ref="K16:K17"/>
    <mergeCell ref="F13:H13"/>
    <mergeCell ref="J13:M13"/>
    <mergeCell ref="P13:X13"/>
    <mergeCell ref="A14:X14"/>
    <mergeCell ref="A15:A17"/>
    <mergeCell ref="B15:B17"/>
    <mergeCell ref="C15:U15"/>
    <mergeCell ref="V15:W15"/>
    <mergeCell ref="X15:X17"/>
    <mergeCell ref="C16:C17"/>
    <mergeCell ref="A2:R2"/>
    <mergeCell ref="U2:W2"/>
    <mergeCell ref="B7:H7"/>
    <mergeCell ref="B10:I10"/>
    <mergeCell ref="B11:E11"/>
    <mergeCell ref="A12:X12"/>
  </mergeCells>
  <dataValidations count="34">
    <dataValidation type="list" allowBlank="1" showInputMessage="1" showErrorMessage="1" sqref="R49:R50">
      <formula1>$AG$6:$AG$20</formula1>
    </dataValidation>
    <dataValidation type="list" allowBlank="1" showInputMessage="1" showErrorMessage="1" sqref="F11:I11">
      <formula1>$BG$1007:$BG$1077</formula1>
    </dataValidation>
    <dataValidation type="list" allowBlank="1" showInputMessage="1" showErrorMessage="1" error="!! Sólo debe seleccionar el Nombre de su Dependencia o Secretaría!!" sqref="O7:S7">
      <formula1>$BI$1007:$BI$1027</formula1>
    </dataValidation>
    <dataValidation type="list" allowBlank="1" showInputMessage="1" showErrorMessage="1" error="!! No debe modificar esta información!!" sqref="V7:X7">
      <formula1>INDIRECT($K$7)</formula1>
    </dataValidation>
    <dataValidation type="list" allowBlank="1" showInputMessage="1" showErrorMessage="1" error="!!Seleccione el Trimestre del Reporte!!" prompt="!!Seleccione el Trimestre del Reporte!!" sqref="X3">
      <formula1>$Z$2:$Z$5</formula1>
    </dataValidation>
    <dataValidation type="custom" allowBlank="1" showInputMessage="1" showErrorMessage="1" error="!! No modifique esta información !!" sqref="T7:U7 B15 N13:O13 I13 D13:E13 J10:J11 N7 I7 A7 P49:P50 J49:K50 E49:E50 H16:I16 C15:C16 K16:L16 O16:O17 X15 Q9:S11 A10:A15 W17 V15:V17 X47 P16 A6:X6 A8:X8 D16:F16 P17:U17 A44:A47 C47:E47 I47:J47 G47 F46:F47 K45:K46 L46:L48 Q47:V47 M48:U48 V49:X50 A9:J9">
      <formula1>0</formula1>
    </dataValidation>
    <dataValidation type="list" allowBlank="1" showInputMessage="1" showErrorMessage="1" error="No puede cambiar el Nombre del  Programa, sólo ebe seleccionarlo.  " sqref="B7">
      <formula1>$BA$1007:$BA$1076</formula1>
    </dataValidation>
    <dataValidation type="list" allowBlank="1" showInputMessage="1" showErrorMessage="1" error="!!Debe elegir el tipo de indicador de la lista!!" prompt="!!Seleccione el tipo de indicador!!" sqref="H22:H24 H40:H43 H30 H32:H33 H35:H38 H27:H28 H18:H20">
      <formula1>$AB$6:$AB$7</formula1>
    </dataValidation>
    <dataValidation type="list" allowBlank="1" showInputMessage="1" showErrorMessage="1" error="!!Debe seleccionar de la lista la frecuencia que mide el indicador!!" prompt="!!Seleccione la frecuencia para medir el indicador!!" sqref="L22:N24 L40:N43 L32:N33 L35:N38 L27:L30 M27:N28 M30:N30 L18:L20 M19:N20">
      <formula1>$Y$6:$Y$13</formula1>
    </dataValidation>
    <dataValidation type="list" allowBlank="1" showInputMessage="1" showErrorMessage="1" error="!!Debe seleccionar de la lista el sentido de medición del indicador!!!!" prompt="!!Seleccione el sentido de medición del indicador!!" sqref="K22:K24 K40:K43 K30 K32:K33 K35:K38 K27:K28 K18:K20">
      <formula1>$AE$6:$AE$7</formula1>
    </dataValidation>
    <dataValidation type="list" allowBlank="1" showInputMessage="1" showErrorMessage="1" sqref="P13">
      <formula1>$BM$1007:$BM$1247</formula1>
    </dataValidation>
    <dataValidation allowBlank="1" showInputMessage="1" showErrorMessage="1" prompt="Registre el Objetivo del Programa sectorial al que contribuye el Programa Presupuestrio." sqref="K11"/>
    <dataValidation type="list" errorStyle="information" allowBlank="1" showInputMessage="1" showErrorMessage="1" error="Verifique que la unidad de medida sea congruente con la fórmula de cálculo!!" prompt="Si la unidad de medida no aparece en la &quot;Lista desplegable&quot;, escríbala." sqref="G40 G22 F22:F24 F40:F43 F27:F28 F18:F20 F30:G30 G28 F32:F33 G19 F35:F38">
      <formula1>$AD$6:$AD$10</formula1>
    </dataValidation>
    <dataValidation type="list" allowBlank="1" showInputMessage="1" showErrorMessage="1" error="!!Debe elegir la dimennsión que mide el indicador!!" prompt="!!Seleccione la dimensión que mide el indicador!!" sqref="I18:I20 I22:I24 I40:I43 I30 I32:I33 I35:I38 I27:I28 J19">
      <formula1>$AC$6:$AC$9</formula1>
    </dataValidation>
    <dataValidation type="list" allowBlank="1" showInputMessage="1" showErrorMessage="1" sqref="B11">
      <formula1>$BG$1007:$BG$1076</formula1>
    </dataValidation>
    <dataValidation type="list" allowBlank="1" showInputMessage="1" showErrorMessage="1" sqref="B10">
      <formula1>$BF$1007:$BF$1011</formula1>
    </dataValidation>
    <dataValidation type="list" allowBlank="1" showInputMessage="1" showErrorMessage="1" sqref="J13">
      <formula1>$BL$1008:$BL$1120</formula1>
    </dataValidation>
    <dataValidation type="list" allowBlank="1" showInputMessage="1" showErrorMessage="1" sqref="B18">
      <formula1>FINES</formula1>
    </dataValidation>
    <dataValidation type="list" allowBlank="1" showInputMessage="1" showErrorMessage="1" sqref="B13:C13">
      <formula1>$BJ$1007:$BJ$1010</formula1>
    </dataValidation>
    <dataValidation type="list" allowBlank="1" showInputMessage="1" showErrorMessage="1" sqref="K10">
      <formula1>$BH$1007:$BH$1050</formula1>
    </dataValidation>
    <dataValidation type="list" allowBlank="1" showInputMessage="1" showErrorMessage="1" error="!!No puede cambiar esta Información!!" sqref="K7:M7">
      <formula1>INDIRECT($J$7)</formula1>
    </dataValidation>
    <dataValidation type="list" allowBlank="1" showInputMessage="1" showErrorMessage="1" error="!! No puede cambiar esta información!!" prompt="!!Selecciones el Ramo Administrativo!!" sqref="J7">
      <formula1>$BB$1076:$BB$1103</formula1>
    </dataValidation>
    <dataValidation type="custom" allowBlank="1" showInputMessage="1" showErrorMessage="1" error="!!No modifique esta información!!" sqref="A49:B50">
      <formula1>0</formula1>
    </dataValidation>
    <dataValidation type="list" allowBlank="1" showInputMessage="1" showErrorMessage="1" sqref="G49:G50">
      <formula1>$AG$6:$AG$22</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F34 F21 F31:G31 F29 F39:G39 F25:F26">
      <formula1>$Y$6:$Y$10</formula1>
    </dataValidation>
    <dataValidation type="list" allowBlank="1" showInputMessage="1" showErrorMessage="1" error="!!Debe seleccionar de la lista la frecuencia que mide el indicador!!" prompt="!!Seleccione la frecuencia para medir el indicador!!" sqref="L21:N21 L25:N26 L39:N39 L31:N31 L34:N34">
      <formula1>$T$6:$T$13</formula1>
    </dataValidation>
    <dataValidation type="list" allowBlank="1" showInputMessage="1" showErrorMessage="1" error="!!Debe elegir la dimennsión que mide el indicador!!" prompt="!!Seleccione la dimensión que mide el indicador!!" sqref="I21 I25:I26 I29 I31 I34 I39">
      <formula1>$X$6:$X$9</formula1>
    </dataValidation>
    <dataValidation type="list" allowBlank="1" showInputMessage="1" showErrorMessage="1" error="!!Debe seleccionar de la lista el sentido de medición del indicador!!!!" prompt="!!Seleccione el sentido de medición del indicador!!" sqref="K21 K25:K26 K29 K31 K34 K39">
      <formula1>$Z$6:$Z$7</formula1>
    </dataValidation>
    <dataValidation type="list" allowBlank="1" showInputMessage="1" showErrorMessage="1" error="!!Debe elegir el tipo de indicador de la lista!!" prompt="!!Seleccione el tipo de indicador!!" sqref="H21 H25:H26 H29 H31 H34 H39">
      <formula1>$W$6:$W$7</formula1>
    </dataValidation>
    <dataValidation allowBlank="1" showInputMessage="1" showErrorMessage="1" error="!! No modifique esta información !!" sqref="U49:U50"/>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X18:X43">
      <formula1>$AH$6:$AH$8</formula1>
    </dataValidation>
    <dataValidation allowBlank="1" showInputMessage="1" showErrorMessage="1" prompt="!!Registre la meta Programada al trimestre de reporte!!" sqref="U18:U43"/>
    <dataValidation allowBlank="1" showInputMessage="1" showErrorMessage="1" error="!!Registre en números relativos, la meta programada al trimestre de reporte!!" prompt="!!Registre en números relativos, la meta programada al trimestre de reporte!!" sqref="W18:W43"/>
    <dataValidation allowBlank="1" showInputMessage="1" showErrorMessage="1" error="!!Registre en números absolutos, la meta programada al trimestre de reporte!!" prompt="!!Registre en números absolutos, la meta programada al trimestre de reporte!!" sqref="V18:V43"/>
  </dataValidations>
  <pageMargins left="0.39370078740157483" right="0.39370078740157483" top="0.39370078740157483" bottom="0.39370078740157483" header="0.19685039370078741" footer="0.19685039370078741"/>
  <pageSetup paperSize="5" scale="50" orientation="landscape" r:id="rId1"/>
  <headerFooter>
    <oddFooter>&amp;C&amp;P - &amp;N</oddFooter>
  </headerFooter>
  <rowBreaks count="1" manualBreakCount="1">
    <brk id="27"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69"/>
  <sheetViews>
    <sheetView showGridLines="0" view="pageBreakPreview" topLeftCell="A3" zoomScale="80" zoomScaleNormal="80" zoomScaleSheetLayoutView="80" workbookViewId="0">
      <selection activeCell="F16" sqref="F16:G17"/>
    </sheetView>
  </sheetViews>
  <sheetFormatPr baseColWidth="10" defaultRowHeight="15"/>
  <cols>
    <col min="1" max="1" width="17.140625" style="131" customWidth="1"/>
    <col min="2" max="2" width="19.85546875" style="131" customWidth="1"/>
    <col min="3" max="3" width="24.5703125" style="131" customWidth="1"/>
    <col min="4" max="4" width="37.85546875" style="131" customWidth="1"/>
    <col min="5" max="5" width="35.7109375" style="472" customWidth="1"/>
    <col min="6" max="6" width="9.28515625" style="131" customWidth="1"/>
    <col min="7" max="7" width="8.140625" style="131" customWidth="1"/>
    <col min="8" max="8" width="10.5703125" style="131" customWidth="1"/>
    <col min="9" max="9" width="14" style="131" customWidth="1"/>
    <col min="10" max="10" width="10.5703125" style="131" customWidth="1"/>
    <col min="11" max="11" width="13.28515625" style="131" customWidth="1"/>
    <col min="12" max="12" width="12.42578125" style="131" customWidth="1"/>
    <col min="13" max="13" width="4.7109375" style="131" hidden="1" customWidth="1"/>
    <col min="14" max="14" width="14.5703125" style="131" customWidth="1"/>
    <col min="15" max="15" width="6.140625" style="131" hidden="1" customWidth="1"/>
    <col min="16" max="16" width="12.28515625" style="131" customWidth="1"/>
    <col min="17" max="17" width="7.140625" style="131" hidden="1" customWidth="1"/>
    <col min="18" max="18" width="9.42578125" style="131" customWidth="1"/>
    <col min="19" max="19" width="9.5703125" style="131" customWidth="1"/>
    <col min="20" max="20" width="8.85546875" style="131" customWidth="1"/>
    <col min="21" max="21" width="9.28515625" style="131" customWidth="1"/>
    <col min="22" max="22" width="10.7109375" style="131" bestFit="1" customWidth="1"/>
    <col min="23" max="23" width="15.7109375" style="131" customWidth="1"/>
    <col min="24" max="24" width="9" style="131" customWidth="1"/>
    <col min="25" max="25" width="14.7109375" style="131" customWidth="1"/>
    <col min="26" max="26" width="11.5703125" style="131" hidden="1" customWidth="1"/>
    <col min="27" max="27" width="6.140625" style="131" hidden="1" customWidth="1"/>
    <col min="28" max="28" width="7.7109375" style="131" hidden="1" customWidth="1"/>
    <col min="29" max="30" width="11.42578125" style="131" hidden="1" customWidth="1"/>
    <col min="31" max="31" width="22.28515625" style="131" hidden="1" customWidth="1"/>
    <col min="32" max="32" width="18.5703125" style="131" hidden="1" customWidth="1"/>
    <col min="33" max="33" width="19.42578125" style="131" hidden="1" customWidth="1"/>
    <col min="34" max="34" width="11.42578125" style="131" hidden="1" customWidth="1"/>
    <col min="35" max="35" width="19.140625" style="131" hidden="1" customWidth="1"/>
    <col min="36" max="52" width="11.42578125" style="131" hidden="1" customWidth="1"/>
    <col min="53" max="53" width="7.85546875" style="131" hidden="1" customWidth="1"/>
    <col min="54" max="54" width="80" style="131" hidden="1" customWidth="1"/>
    <col min="55" max="55" width="11.5703125" style="131" hidden="1" customWidth="1"/>
    <col min="56" max="56" width="38.140625" style="131" hidden="1" customWidth="1"/>
    <col min="57" max="57" width="75.28515625" style="131" hidden="1" customWidth="1"/>
    <col min="58" max="58" width="73" style="131" hidden="1" customWidth="1"/>
    <col min="59" max="59" width="59.42578125" style="131" hidden="1" customWidth="1"/>
    <col min="60" max="60" width="45.7109375" style="131" hidden="1" customWidth="1"/>
    <col min="61" max="61" width="90" style="131" hidden="1" customWidth="1"/>
    <col min="62" max="62" width="43.42578125" style="131" hidden="1" customWidth="1"/>
    <col min="63" max="63" width="29.85546875" style="131" hidden="1" customWidth="1"/>
    <col min="64" max="64" width="38.85546875" style="131" hidden="1" customWidth="1"/>
    <col min="65" max="65" width="55.5703125" style="131" hidden="1" customWidth="1"/>
    <col min="66" max="66" width="96.85546875" style="131" hidden="1" customWidth="1"/>
    <col min="67" max="67" width="34" style="131" hidden="1" customWidth="1"/>
    <col min="68" max="68" width="85.28515625" style="131" hidden="1" customWidth="1"/>
    <col min="69" max="69" width="39" style="131" customWidth="1"/>
    <col min="70" max="16384" width="11.42578125" style="131"/>
  </cols>
  <sheetData>
    <row r="1" spans="1:54" s="132" customFormat="1" ht="16.5" hidden="1" customHeight="1">
      <c r="B1" s="213"/>
      <c r="C1" s="213"/>
      <c r="D1" s="213"/>
      <c r="E1" s="213"/>
      <c r="F1" s="213"/>
      <c r="G1" s="213"/>
      <c r="H1" s="213"/>
      <c r="I1" s="213"/>
      <c r="J1" s="213"/>
      <c r="K1" s="213"/>
      <c r="L1" s="213"/>
      <c r="M1" s="213"/>
      <c r="N1" s="213"/>
      <c r="O1" s="213"/>
      <c r="P1" s="213"/>
      <c r="Q1" s="213"/>
      <c r="R1" s="213"/>
      <c r="S1" s="213"/>
      <c r="T1" s="213"/>
    </row>
    <row r="2" spans="1:54" s="132" customFormat="1" ht="14.25" customHeight="1">
      <c r="A2" s="214" t="s">
        <v>54</v>
      </c>
      <c r="B2" s="214"/>
      <c r="C2" s="214"/>
      <c r="D2" s="214"/>
      <c r="E2" s="214"/>
      <c r="F2" s="214"/>
      <c r="G2" s="214"/>
      <c r="H2" s="214"/>
      <c r="I2" s="214"/>
      <c r="J2" s="214"/>
      <c r="K2" s="214"/>
      <c r="L2" s="214"/>
      <c r="M2" s="214"/>
      <c r="N2" s="214"/>
      <c r="O2" s="214"/>
      <c r="P2" s="214"/>
      <c r="Q2" s="214"/>
      <c r="R2" s="214"/>
      <c r="S2" s="214"/>
      <c r="T2" s="214"/>
      <c r="U2" s="214"/>
      <c r="V2" s="196"/>
      <c r="W2" s="215" t="s">
        <v>55</v>
      </c>
      <c r="X2" s="215"/>
      <c r="Y2" s="215"/>
      <c r="AA2" s="18" t="s">
        <v>91</v>
      </c>
    </row>
    <row r="3" spans="1:54" s="132" customFormat="1" ht="18" customHeight="1">
      <c r="A3" s="216"/>
      <c r="B3" s="216"/>
      <c r="C3" s="216"/>
      <c r="D3" s="216"/>
      <c r="E3" s="216"/>
      <c r="F3" s="216"/>
      <c r="G3" s="216"/>
      <c r="H3" s="216"/>
      <c r="I3" s="216"/>
      <c r="J3" s="216"/>
      <c r="K3" s="216"/>
      <c r="L3" s="216"/>
      <c r="M3" s="216"/>
      <c r="N3" s="216"/>
      <c r="O3" s="216"/>
      <c r="P3" s="216"/>
      <c r="Q3" s="216"/>
      <c r="R3" s="216"/>
      <c r="S3" s="216"/>
      <c r="T3" s="216"/>
      <c r="U3" s="216"/>
      <c r="V3" s="196"/>
      <c r="W3" s="217" t="s">
        <v>90</v>
      </c>
      <c r="X3" s="217"/>
      <c r="Y3" s="144" t="s">
        <v>94</v>
      </c>
      <c r="AA3" s="18" t="s">
        <v>92</v>
      </c>
    </row>
    <row r="4" spans="1:54" s="132" customFormat="1" ht="15.75" customHeight="1">
      <c r="A4" s="218"/>
      <c r="B4" s="218"/>
      <c r="C4" s="218"/>
      <c r="D4" s="218"/>
      <c r="E4" s="218"/>
      <c r="F4" s="218"/>
      <c r="G4" s="218"/>
      <c r="H4" s="218"/>
      <c r="I4" s="218"/>
      <c r="J4" s="218"/>
      <c r="K4" s="218"/>
      <c r="L4" s="218"/>
      <c r="M4" s="218"/>
      <c r="N4" s="218"/>
      <c r="O4" s="218"/>
      <c r="P4" s="218"/>
      <c r="Q4" s="218"/>
      <c r="R4" s="218"/>
      <c r="S4" s="218"/>
      <c r="T4" s="218"/>
      <c r="U4" s="218"/>
      <c r="V4" s="196"/>
      <c r="W4" s="17"/>
      <c r="X4" s="17"/>
      <c r="Y4" s="17"/>
      <c r="AA4" s="18" t="s">
        <v>93</v>
      </c>
    </row>
    <row r="5" spans="1:54" s="132" customFormat="1" ht="12.75" customHeight="1" thickBot="1">
      <c r="C5" s="196"/>
      <c r="D5" s="196"/>
      <c r="E5" s="441"/>
      <c r="F5" s="196"/>
      <c r="G5" s="196"/>
      <c r="H5" s="196"/>
      <c r="I5" s="196"/>
      <c r="J5" s="196"/>
      <c r="K5" s="196"/>
      <c r="L5" s="196"/>
      <c r="M5" s="196"/>
      <c r="N5" s="196"/>
      <c r="O5" s="196"/>
      <c r="P5" s="196"/>
      <c r="Q5" s="196"/>
      <c r="R5" s="196"/>
      <c r="S5" s="196"/>
      <c r="T5" s="196"/>
      <c r="U5" s="196"/>
      <c r="V5" s="196"/>
      <c r="W5" s="196"/>
      <c r="X5" s="196"/>
      <c r="Y5" s="196"/>
      <c r="AA5" s="19" t="s">
        <v>94</v>
      </c>
      <c r="AD5" s="132" t="s">
        <v>842</v>
      </c>
      <c r="AI5" s="62" t="s">
        <v>841</v>
      </c>
    </row>
    <row r="6" spans="1:54" s="13" customFormat="1" ht="19.5" thickBot="1">
      <c r="A6" s="199" t="s">
        <v>34</v>
      </c>
      <c r="B6" s="200"/>
      <c r="C6" s="200"/>
      <c r="D6" s="200"/>
      <c r="E6" s="200"/>
      <c r="F6" s="200"/>
      <c r="G6" s="200"/>
      <c r="H6" s="200"/>
      <c r="I6" s="200"/>
      <c r="J6" s="200"/>
      <c r="K6" s="200"/>
      <c r="L6" s="200"/>
      <c r="M6" s="200"/>
      <c r="N6" s="200"/>
      <c r="O6" s="200"/>
      <c r="P6" s="200"/>
      <c r="Q6" s="200"/>
      <c r="R6" s="200"/>
      <c r="S6" s="200"/>
      <c r="T6" s="200"/>
      <c r="U6" s="200"/>
      <c r="V6" s="200"/>
      <c r="W6" s="200"/>
      <c r="X6" s="200"/>
      <c r="Y6" s="201"/>
      <c r="Z6" s="15" t="s">
        <v>75</v>
      </c>
      <c r="AA6" s="131" t="s">
        <v>86</v>
      </c>
      <c r="AC6" s="131" t="s">
        <v>73</v>
      </c>
      <c r="AD6" s="124" t="s">
        <v>69</v>
      </c>
      <c r="AE6" s="124" t="s">
        <v>77</v>
      </c>
      <c r="AF6" s="125" t="s">
        <v>68</v>
      </c>
      <c r="AG6" s="131">
        <v>2013</v>
      </c>
      <c r="AH6" s="126" t="s">
        <v>849</v>
      </c>
      <c r="AI6" s="131" t="s">
        <v>838</v>
      </c>
      <c r="BA6" s="132"/>
      <c r="BB6" s="132"/>
    </row>
    <row r="7" spans="1:54" ht="30.75" customHeight="1" thickBot="1">
      <c r="A7" s="138" t="s">
        <v>825</v>
      </c>
      <c r="B7" s="202" t="s">
        <v>814</v>
      </c>
      <c r="C7" s="203"/>
      <c r="D7" s="203"/>
      <c r="E7" s="203"/>
      <c r="F7" s="203"/>
      <c r="G7" s="203"/>
      <c r="H7" s="204"/>
      <c r="I7" s="142" t="s">
        <v>242</v>
      </c>
      <c r="J7" s="133" t="s">
        <v>230</v>
      </c>
      <c r="K7" s="205" t="s">
        <v>189</v>
      </c>
      <c r="L7" s="206"/>
      <c r="M7" s="207"/>
      <c r="N7" s="138" t="s">
        <v>64</v>
      </c>
      <c r="O7" s="205" t="s">
        <v>248</v>
      </c>
      <c r="P7" s="206"/>
      <c r="Q7" s="206"/>
      <c r="R7" s="206"/>
      <c r="S7" s="206"/>
      <c r="T7" s="207"/>
      <c r="U7" s="208" t="s">
        <v>789</v>
      </c>
      <c r="V7" s="209"/>
      <c r="W7" s="210" t="s">
        <v>248</v>
      </c>
      <c r="X7" s="211"/>
      <c r="Y7" s="212"/>
      <c r="Z7" s="15" t="s">
        <v>66</v>
      </c>
      <c r="AA7" s="131" t="s">
        <v>87</v>
      </c>
      <c r="AC7" s="131" t="s">
        <v>74</v>
      </c>
      <c r="AD7" s="124" t="s">
        <v>70</v>
      </c>
      <c r="AE7" s="124" t="s">
        <v>78</v>
      </c>
      <c r="AF7" s="125" t="s">
        <v>819</v>
      </c>
      <c r="AG7" s="131">
        <v>2014</v>
      </c>
      <c r="AH7" s="126" t="s">
        <v>850</v>
      </c>
      <c r="AI7" s="131" t="s">
        <v>839</v>
      </c>
      <c r="BA7" s="132"/>
      <c r="BB7" s="132"/>
    </row>
    <row r="8" spans="1:54" s="13" customFormat="1" ht="19.5" thickBot="1">
      <c r="A8" s="199" t="s">
        <v>36</v>
      </c>
      <c r="B8" s="200"/>
      <c r="C8" s="200"/>
      <c r="D8" s="200"/>
      <c r="E8" s="200"/>
      <c r="F8" s="200"/>
      <c r="G8" s="200"/>
      <c r="H8" s="200"/>
      <c r="I8" s="200"/>
      <c r="J8" s="200"/>
      <c r="K8" s="200"/>
      <c r="L8" s="200"/>
      <c r="M8" s="200"/>
      <c r="N8" s="200"/>
      <c r="O8" s="200"/>
      <c r="P8" s="200"/>
      <c r="Q8" s="200"/>
      <c r="R8" s="200"/>
      <c r="S8" s="200"/>
      <c r="T8" s="200"/>
      <c r="U8" s="200"/>
      <c r="V8" s="200"/>
      <c r="W8" s="200"/>
      <c r="X8" s="200"/>
      <c r="Y8" s="201"/>
      <c r="Z8" s="134" t="s">
        <v>76</v>
      </c>
      <c r="AA8" s="131" t="s">
        <v>88</v>
      </c>
      <c r="AD8" s="124" t="s">
        <v>71</v>
      </c>
      <c r="AE8" s="124" t="s">
        <v>79</v>
      </c>
      <c r="AG8" s="131">
        <v>2015</v>
      </c>
      <c r="AH8" s="126" t="s">
        <v>851</v>
      </c>
      <c r="AI8" s="131" t="s">
        <v>840</v>
      </c>
      <c r="BA8" s="132"/>
      <c r="BB8" s="132"/>
    </row>
    <row r="9" spans="1:54" ht="16.5" customHeight="1" thickBot="1">
      <c r="A9" s="233" t="s">
        <v>37</v>
      </c>
      <c r="B9" s="234"/>
      <c r="C9" s="234"/>
      <c r="D9" s="234"/>
      <c r="E9" s="234"/>
      <c r="F9" s="234"/>
      <c r="G9" s="234"/>
      <c r="H9" s="234"/>
      <c r="I9" s="235"/>
      <c r="J9" s="236" t="s">
        <v>827</v>
      </c>
      <c r="K9" s="237"/>
      <c r="L9" s="237"/>
      <c r="M9" s="237"/>
      <c r="N9" s="237"/>
      <c r="O9" s="237"/>
      <c r="P9" s="238"/>
      <c r="Q9" s="239" t="s">
        <v>1162</v>
      </c>
      <c r="R9" s="239"/>
      <c r="S9" s="239"/>
      <c r="T9" s="205" t="s">
        <v>329</v>
      </c>
      <c r="U9" s="206"/>
      <c r="V9" s="206"/>
      <c r="W9" s="206"/>
      <c r="X9" s="206"/>
      <c r="Y9" s="242"/>
      <c r="Z9" s="15" t="s">
        <v>67</v>
      </c>
      <c r="AA9" s="131" t="s">
        <v>89</v>
      </c>
      <c r="AD9" s="124" t="s">
        <v>72</v>
      </c>
      <c r="AE9" s="124" t="s">
        <v>80</v>
      </c>
      <c r="AG9" s="131">
        <v>2016</v>
      </c>
      <c r="AH9" s="126" t="s">
        <v>852</v>
      </c>
      <c r="BA9" s="132"/>
      <c r="BB9" s="132"/>
    </row>
    <row r="10" spans="1:54" ht="27.75" customHeight="1" thickBot="1">
      <c r="A10" s="139" t="s">
        <v>826</v>
      </c>
      <c r="B10" s="252" t="s">
        <v>334</v>
      </c>
      <c r="C10" s="253"/>
      <c r="D10" s="253"/>
      <c r="E10" s="253"/>
      <c r="F10" s="253"/>
      <c r="G10" s="253"/>
      <c r="H10" s="253"/>
      <c r="I10" s="254"/>
      <c r="J10" s="145" t="s">
        <v>788</v>
      </c>
      <c r="K10" s="252" t="s">
        <v>291</v>
      </c>
      <c r="L10" s="253"/>
      <c r="M10" s="253"/>
      <c r="N10" s="253"/>
      <c r="O10" s="253"/>
      <c r="P10" s="254"/>
      <c r="Q10" s="240"/>
      <c r="R10" s="240"/>
      <c r="S10" s="240"/>
      <c r="T10" s="243"/>
      <c r="U10" s="244"/>
      <c r="V10" s="244"/>
      <c r="W10" s="244"/>
      <c r="X10" s="244"/>
      <c r="Y10" s="245"/>
      <c r="Z10" s="15" t="s">
        <v>66</v>
      </c>
      <c r="AE10" s="124" t="s">
        <v>843</v>
      </c>
      <c r="AG10" s="131">
        <v>2017</v>
      </c>
      <c r="AH10" s="126" t="s">
        <v>853</v>
      </c>
      <c r="BA10" s="132"/>
      <c r="BB10" s="132"/>
    </row>
    <row r="11" spans="1:54" ht="40.5" customHeight="1" thickBot="1">
      <c r="A11" s="140" t="s">
        <v>65</v>
      </c>
      <c r="B11" s="255" t="s">
        <v>352</v>
      </c>
      <c r="C11" s="256"/>
      <c r="D11" s="256"/>
      <c r="E11" s="255" t="s">
        <v>353</v>
      </c>
      <c r="F11" s="256"/>
      <c r="G11" s="256"/>
      <c r="H11" s="256"/>
      <c r="I11" s="257"/>
      <c r="J11" s="146" t="s">
        <v>65</v>
      </c>
      <c r="K11" s="252" t="s">
        <v>1163</v>
      </c>
      <c r="L11" s="253"/>
      <c r="M11" s="253"/>
      <c r="N11" s="253"/>
      <c r="O11" s="253"/>
      <c r="P11" s="253"/>
      <c r="Q11" s="241"/>
      <c r="R11" s="241"/>
      <c r="S11" s="241"/>
      <c r="T11" s="246"/>
      <c r="U11" s="247"/>
      <c r="V11" s="247"/>
      <c r="W11" s="247"/>
      <c r="X11" s="247"/>
      <c r="Y11" s="248"/>
      <c r="Z11" s="15" t="s">
        <v>26</v>
      </c>
      <c r="AG11" s="131">
        <v>2018</v>
      </c>
      <c r="AH11" s="126" t="s">
        <v>854</v>
      </c>
      <c r="BA11" s="132"/>
      <c r="BB11" s="132"/>
    </row>
    <row r="12" spans="1:54" ht="15.75" customHeight="1" thickTop="1" thickBot="1">
      <c r="A12" s="219" t="s">
        <v>38</v>
      </c>
      <c r="B12" s="220"/>
      <c r="C12" s="220"/>
      <c r="D12" s="220"/>
      <c r="E12" s="220"/>
      <c r="F12" s="220"/>
      <c r="G12" s="220"/>
      <c r="H12" s="220"/>
      <c r="I12" s="220"/>
      <c r="J12" s="220"/>
      <c r="K12" s="220"/>
      <c r="L12" s="220"/>
      <c r="M12" s="220"/>
      <c r="N12" s="220"/>
      <c r="O12" s="220"/>
      <c r="P12" s="220"/>
      <c r="Q12" s="220"/>
      <c r="R12" s="220"/>
      <c r="S12" s="220"/>
      <c r="T12" s="220"/>
      <c r="U12" s="220"/>
      <c r="V12" s="220"/>
      <c r="W12" s="220"/>
      <c r="X12" s="220"/>
      <c r="Y12" s="221"/>
      <c r="Z12" s="15" t="s">
        <v>82</v>
      </c>
      <c r="AG12" s="131">
        <v>2019</v>
      </c>
      <c r="AH12" s="126" t="s">
        <v>848</v>
      </c>
      <c r="BA12" s="132"/>
      <c r="BB12" s="132"/>
    </row>
    <row r="13" spans="1:54" ht="34.5" customHeight="1" thickTop="1" thickBot="1">
      <c r="A13" s="141" t="s">
        <v>818</v>
      </c>
      <c r="B13" s="222" t="s">
        <v>413</v>
      </c>
      <c r="C13" s="223"/>
      <c r="D13" s="194" t="s">
        <v>817</v>
      </c>
      <c r="E13" s="224" t="s">
        <v>440</v>
      </c>
      <c r="F13" s="225"/>
      <c r="G13" s="225"/>
      <c r="H13" s="226"/>
      <c r="I13" s="147" t="s">
        <v>816</v>
      </c>
      <c r="J13" s="227" t="s">
        <v>498</v>
      </c>
      <c r="K13" s="228"/>
      <c r="L13" s="228"/>
      <c r="M13" s="229"/>
      <c r="N13" s="230" t="s">
        <v>815</v>
      </c>
      <c r="O13" s="231"/>
      <c r="P13" s="232" t="s">
        <v>630</v>
      </c>
      <c r="Q13" s="228"/>
      <c r="R13" s="228"/>
      <c r="S13" s="228"/>
      <c r="T13" s="228"/>
      <c r="U13" s="228"/>
      <c r="V13" s="228"/>
      <c r="W13" s="228"/>
      <c r="X13" s="228"/>
      <c r="Y13" s="228"/>
      <c r="Z13" s="15" t="s">
        <v>83</v>
      </c>
      <c r="AG13" s="131">
        <v>2020</v>
      </c>
      <c r="AH13" s="126" t="s">
        <v>855</v>
      </c>
      <c r="BA13" s="132"/>
      <c r="BB13" s="132"/>
    </row>
    <row r="14" spans="1:54" ht="15.75" thickBot="1">
      <c r="A14" s="261" t="s">
        <v>31</v>
      </c>
      <c r="B14" s="262"/>
      <c r="C14" s="262"/>
      <c r="D14" s="262"/>
      <c r="E14" s="262"/>
      <c r="F14" s="262"/>
      <c r="G14" s="262"/>
      <c r="H14" s="262"/>
      <c r="I14" s="262"/>
      <c r="J14" s="262"/>
      <c r="K14" s="262"/>
      <c r="L14" s="262"/>
      <c r="M14" s="262"/>
      <c r="N14" s="262"/>
      <c r="O14" s="262"/>
      <c r="P14" s="262"/>
      <c r="Q14" s="262"/>
      <c r="R14" s="262"/>
      <c r="S14" s="262"/>
      <c r="T14" s="262"/>
      <c r="U14" s="262"/>
      <c r="V14" s="262"/>
      <c r="W14" s="262"/>
      <c r="X14" s="263"/>
      <c r="Y14" s="264"/>
      <c r="AG14" s="131">
        <v>2021</v>
      </c>
      <c r="BA14" s="132"/>
      <c r="BB14" s="132"/>
    </row>
    <row r="15" spans="1:54" ht="26.25" customHeight="1" thickBot="1">
      <c r="A15" s="265" t="s">
        <v>24</v>
      </c>
      <c r="B15" s="267" t="s">
        <v>832</v>
      </c>
      <c r="C15" s="269" t="s">
        <v>30</v>
      </c>
      <c r="D15" s="269"/>
      <c r="E15" s="269"/>
      <c r="F15" s="269"/>
      <c r="G15" s="269"/>
      <c r="H15" s="269"/>
      <c r="I15" s="269"/>
      <c r="J15" s="269"/>
      <c r="K15" s="269"/>
      <c r="L15" s="269"/>
      <c r="M15" s="269"/>
      <c r="N15" s="269"/>
      <c r="O15" s="269"/>
      <c r="P15" s="269"/>
      <c r="Q15" s="269"/>
      <c r="R15" s="269"/>
      <c r="S15" s="269"/>
      <c r="T15" s="269"/>
      <c r="U15" s="269"/>
      <c r="V15" s="269"/>
      <c r="W15" s="267" t="s">
        <v>84</v>
      </c>
      <c r="X15" s="267"/>
      <c r="Y15" s="270" t="s">
        <v>53</v>
      </c>
      <c r="AG15" s="131">
        <v>2022</v>
      </c>
      <c r="BA15" s="132"/>
      <c r="BB15" s="132"/>
    </row>
    <row r="16" spans="1:54" ht="31.5" customHeight="1" thickBot="1">
      <c r="A16" s="266"/>
      <c r="B16" s="268"/>
      <c r="C16" s="272" t="s">
        <v>0</v>
      </c>
      <c r="D16" s="272" t="s">
        <v>1</v>
      </c>
      <c r="E16" s="272" t="s">
        <v>2</v>
      </c>
      <c r="F16" s="274" t="s">
        <v>28</v>
      </c>
      <c r="G16" s="275"/>
      <c r="H16" s="272" t="s">
        <v>845</v>
      </c>
      <c r="I16" s="274" t="s">
        <v>846</v>
      </c>
      <c r="J16" s="275"/>
      <c r="K16" s="272" t="s">
        <v>25</v>
      </c>
      <c r="L16" s="274" t="s">
        <v>29</v>
      </c>
      <c r="M16" s="283"/>
      <c r="N16" s="275"/>
      <c r="O16" s="268" t="s">
        <v>3</v>
      </c>
      <c r="P16" s="268"/>
      <c r="Q16" s="268"/>
      <c r="R16" s="268"/>
      <c r="S16" s="268"/>
      <c r="T16" s="268"/>
      <c r="U16" s="268" t="s">
        <v>833</v>
      </c>
      <c r="V16" s="268"/>
      <c r="W16" s="268" t="s">
        <v>27</v>
      </c>
      <c r="X16" s="268"/>
      <c r="Y16" s="271"/>
      <c r="AG16" s="131">
        <v>2023</v>
      </c>
      <c r="BA16" s="132"/>
      <c r="BB16" s="132"/>
    </row>
    <row r="17" spans="1:54" ht="38.25" customHeight="1" thickBot="1">
      <c r="A17" s="266"/>
      <c r="B17" s="268"/>
      <c r="C17" s="273"/>
      <c r="D17" s="273"/>
      <c r="E17" s="273"/>
      <c r="F17" s="276"/>
      <c r="G17" s="277"/>
      <c r="H17" s="267"/>
      <c r="I17" s="276"/>
      <c r="J17" s="277"/>
      <c r="K17" s="267"/>
      <c r="L17" s="276"/>
      <c r="M17" s="284"/>
      <c r="N17" s="277"/>
      <c r="O17" s="148">
        <v>2013</v>
      </c>
      <c r="P17" s="148">
        <v>2014</v>
      </c>
      <c r="Q17" s="148">
        <v>2015</v>
      </c>
      <c r="R17" s="148">
        <v>2015</v>
      </c>
      <c r="S17" s="148">
        <v>2016</v>
      </c>
      <c r="T17" s="148"/>
      <c r="U17" s="149" t="s">
        <v>834</v>
      </c>
      <c r="V17" s="149" t="s">
        <v>835</v>
      </c>
      <c r="W17" s="148" t="s">
        <v>836</v>
      </c>
      <c r="X17" s="148" t="s">
        <v>837</v>
      </c>
      <c r="Y17" s="269"/>
      <c r="AG17" s="131">
        <v>2024</v>
      </c>
      <c r="BA17" s="132"/>
      <c r="BB17" s="132"/>
    </row>
    <row r="18" spans="1:54" ht="53.25" customHeight="1" thickBot="1">
      <c r="A18" s="442" t="s">
        <v>8</v>
      </c>
      <c r="B18" s="386" t="s">
        <v>857</v>
      </c>
      <c r="C18" s="443" t="s">
        <v>1164</v>
      </c>
      <c r="D18" s="444" t="s">
        <v>1165</v>
      </c>
      <c r="E18" s="444" t="s">
        <v>1166</v>
      </c>
      <c r="F18" s="280" t="s">
        <v>77</v>
      </c>
      <c r="G18" s="281"/>
      <c r="H18" s="445" t="s">
        <v>73</v>
      </c>
      <c r="I18" s="280" t="s">
        <v>69</v>
      </c>
      <c r="J18" s="281"/>
      <c r="K18" s="445" t="s">
        <v>68</v>
      </c>
      <c r="L18" s="280" t="s">
        <v>26</v>
      </c>
      <c r="M18" s="446"/>
      <c r="N18" s="281"/>
      <c r="O18" s="14"/>
      <c r="P18" s="171" t="s">
        <v>1060</v>
      </c>
      <c r="Q18" s="171"/>
      <c r="R18" s="171" t="s">
        <v>1060</v>
      </c>
      <c r="S18" s="171" t="s">
        <v>1060</v>
      </c>
      <c r="T18" s="14"/>
      <c r="U18" s="177" t="s">
        <v>1167</v>
      </c>
      <c r="V18" s="447"/>
      <c r="W18" s="448">
        <v>6.9000000000000006E-2</v>
      </c>
      <c r="X18" s="447"/>
      <c r="Y18" s="143" t="s">
        <v>838</v>
      </c>
      <c r="BA18" s="132"/>
      <c r="BB18" s="132"/>
    </row>
    <row r="19" spans="1:54" ht="88.5" customHeight="1" thickBot="1">
      <c r="A19" s="449"/>
      <c r="B19" s="393"/>
      <c r="C19" s="443" t="s">
        <v>1168</v>
      </c>
      <c r="D19" s="444" t="s">
        <v>1169</v>
      </c>
      <c r="E19" s="444" t="s">
        <v>1170</v>
      </c>
      <c r="F19" s="280" t="s">
        <v>77</v>
      </c>
      <c r="G19" s="281"/>
      <c r="H19" s="445" t="s">
        <v>73</v>
      </c>
      <c r="I19" s="280" t="s">
        <v>69</v>
      </c>
      <c r="J19" s="281"/>
      <c r="K19" s="445" t="s">
        <v>68</v>
      </c>
      <c r="L19" s="280" t="s">
        <v>26</v>
      </c>
      <c r="M19" s="446"/>
      <c r="N19" s="281"/>
      <c r="O19" s="14"/>
      <c r="P19" s="171" t="s">
        <v>1060</v>
      </c>
      <c r="Q19" s="171" t="s">
        <v>1060</v>
      </c>
      <c r="R19" s="171" t="s">
        <v>1060</v>
      </c>
      <c r="S19" s="171" t="s">
        <v>1060</v>
      </c>
      <c r="T19" s="14"/>
      <c r="U19" s="177" t="s">
        <v>1167</v>
      </c>
      <c r="V19" s="447"/>
      <c r="W19" s="448">
        <v>0.128</v>
      </c>
      <c r="X19" s="447"/>
      <c r="Y19" s="143" t="s">
        <v>838</v>
      </c>
      <c r="BA19" s="132"/>
      <c r="BB19" s="132"/>
    </row>
    <row r="20" spans="1:54" ht="61.5" customHeight="1" thickBot="1">
      <c r="A20" s="450"/>
      <c r="B20" s="399"/>
      <c r="C20" s="443" t="s">
        <v>1171</v>
      </c>
      <c r="D20" s="444" t="s">
        <v>1172</v>
      </c>
      <c r="E20" s="444" t="s">
        <v>1173</v>
      </c>
      <c r="F20" s="280" t="s">
        <v>77</v>
      </c>
      <c r="G20" s="281"/>
      <c r="H20" s="445" t="s">
        <v>73</v>
      </c>
      <c r="I20" s="280" t="s">
        <v>69</v>
      </c>
      <c r="J20" s="281"/>
      <c r="K20" s="445" t="s">
        <v>68</v>
      </c>
      <c r="L20" s="280" t="s">
        <v>26</v>
      </c>
      <c r="M20" s="446"/>
      <c r="N20" s="281"/>
      <c r="O20" s="14"/>
      <c r="P20" s="171" t="s">
        <v>1060</v>
      </c>
      <c r="Q20" s="171"/>
      <c r="R20" s="171" t="s">
        <v>1060</v>
      </c>
      <c r="S20" s="171" t="s">
        <v>1060</v>
      </c>
      <c r="T20" s="14"/>
      <c r="U20" s="177" t="s">
        <v>1167</v>
      </c>
      <c r="V20" s="447"/>
      <c r="W20" s="388" t="s">
        <v>1174</v>
      </c>
      <c r="X20" s="447"/>
      <c r="Y20" s="143" t="s">
        <v>838</v>
      </c>
      <c r="BA20" s="132"/>
      <c r="BB20" s="132"/>
    </row>
    <row r="21" spans="1:54" ht="54" customHeight="1" thickBot="1">
      <c r="A21" s="442" t="s">
        <v>9</v>
      </c>
      <c r="B21" s="451" t="s">
        <v>1175</v>
      </c>
      <c r="C21" s="443" t="s">
        <v>1176</v>
      </c>
      <c r="D21" s="444" t="s">
        <v>1177</v>
      </c>
      <c r="E21" s="444" t="s">
        <v>1173</v>
      </c>
      <c r="F21" s="280" t="s">
        <v>77</v>
      </c>
      <c r="G21" s="281"/>
      <c r="H21" s="445" t="s">
        <v>73</v>
      </c>
      <c r="I21" s="280" t="s">
        <v>69</v>
      </c>
      <c r="J21" s="281"/>
      <c r="K21" s="445" t="s">
        <v>68</v>
      </c>
      <c r="L21" s="280" t="s">
        <v>26</v>
      </c>
      <c r="M21" s="446"/>
      <c r="N21" s="281"/>
      <c r="O21" s="14"/>
      <c r="P21" s="171" t="s">
        <v>1060</v>
      </c>
      <c r="Q21" s="171"/>
      <c r="R21" s="171" t="s">
        <v>1060</v>
      </c>
      <c r="S21" s="171" t="s">
        <v>1060</v>
      </c>
      <c r="T21" s="14"/>
      <c r="U21" s="177" t="s">
        <v>1167</v>
      </c>
      <c r="V21" s="447"/>
      <c r="W21" s="448">
        <v>0.56299999999999994</v>
      </c>
      <c r="X21" s="447"/>
      <c r="Y21" s="143" t="s">
        <v>838</v>
      </c>
      <c r="BA21" s="132"/>
      <c r="BB21" s="132"/>
    </row>
    <row r="22" spans="1:54" ht="84" customHeight="1" thickBot="1">
      <c r="A22" s="449"/>
      <c r="B22" s="452"/>
      <c r="C22" s="443" t="s">
        <v>1178</v>
      </c>
      <c r="D22" s="444" t="s">
        <v>1179</v>
      </c>
      <c r="E22" s="444" t="s">
        <v>1180</v>
      </c>
      <c r="F22" s="280" t="s">
        <v>77</v>
      </c>
      <c r="G22" s="281"/>
      <c r="H22" s="445" t="s">
        <v>73</v>
      </c>
      <c r="I22" s="280" t="s">
        <v>69</v>
      </c>
      <c r="J22" s="281"/>
      <c r="K22" s="445" t="s">
        <v>819</v>
      </c>
      <c r="L22" s="280" t="s">
        <v>26</v>
      </c>
      <c r="M22" s="446"/>
      <c r="N22" s="281"/>
      <c r="O22" s="14"/>
      <c r="P22" s="171" t="s">
        <v>1060</v>
      </c>
      <c r="Q22" s="171"/>
      <c r="R22" s="171" t="s">
        <v>1060</v>
      </c>
      <c r="S22" s="171" t="s">
        <v>1060</v>
      </c>
      <c r="T22" s="14"/>
      <c r="U22" s="177" t="s">
        <v>1167</v>
      </c>
      <c r="V22" s="447"/>
      <c r="W22" s="388" t="s">
        <v>1174</v>
      </c>
      <c r="X22" s="447"/>
      <c r="Y22" s="143" t="s">
        <v>838</v>
      </c>
      <c r="BA22" s="132"/>
      <c r="BB22" s="132"/>
    </row>
    <row r="23" spans="1:54" ht="39.950000000000003" customHeight="1" thickBot="1">
      <c r="A23" s="450"/>
      <c r="B23" s="453"/>
      <c r="C23" s="443" t="s">
        <v>1181</v>
      </c>
      <c r="D23" s="443" t="s">
        <v>1182</v>
      </c>
      <c r="E23" s="444" t="s">
        <v>1115</v>
      </c>
      <c r="F23" s="280" t="s">
        <v>77</v>
      </c>
      <c r="G23" s="281"/>
      <c r="H23" s="445" t="s">
        <v>74</v>
      </c>
      <c r="I23" s="280" t="s">
        <v>69</v>
      </c>
      <c r="J23" s="281"/>
      <c r="K23" s="445" t="s">
        <v>68</v>
      </c>
      <c r="L23" s="280" t="s">
        <v>76</v>
      </c>
      <c r="M23" s="446"/>
      <c r="N23" s="281"/>
      <c r="O23" s="14"/>
      <c r="P23" s="171" t="s">
        <v>1060</v>
      </c>
      <c r="Q23" s="171" t="s">
        <v>1060</v>
      </c>
      <c r="R23" s="171" t="s">
        <v>1060</v>
      </c>
      <c r="S23" s="171" t="s">
        <v>1060</v>
      </c>
      <c r="T23" s="14"/>
      <c r="U23" s="177" t="s">
        <v>1167</v>
      </c>
      <c r="V23" s="447"/>
      <c r="W23" s="388">
        <v>265</v>
      </c>
      <c r="X23" s="447"/>
      <c r="Y23" s="143" t="s">
        <v>838</v>
      </c>
      <c r="BA23" s="132"/>
      <c r="BB23" s="132"/>
    </row>
    <row r="24" spans="1:54" ht="57.75" customHeight="1" thickBot="1">
      <c r="A24" s="400" t="s">
        <v>10</v>
      </c>
      <c r="B24" s="451" t="s">
        <v>1183</v>
      </c>
      <c r="C24" s="443" t="s">
        <v>1164</v>
      </c>
      <c r="D24" s="444" t="s">
        <v>1165</v>
      </c>
      <c r="E24" s="444" t="s">
        <v>1166</v>
      </c>
      <c r="F24" s="280" t="s">
        <v>77</v>
      </c>
      <c r="G24" s="281"/>
      <c r="H24" s="445" t="s">
        <v>73</v>
      </c>
      <c r="I24" s="280" t="s">
        <v>69</v>
      </c>
      <c r="J24" s="281"/>
      <c r="K24" s="445" t="s">
        <v>68</v>
      </c>
      <c r="L24" s="280" t="s">
        <v>26</v>
      </c>
      <c r="M24" s="446"/>
      <c r="N24" s="281"/>
      <c r="O24" s="14"/>
      <c r="P24" s="171" t="s">
        <v>1060</v>
      </c>
      <c r="Q24" s="171" t="s">
        <v>1060</v>
      </c>
      <c r="R24" s="171" t="s">
        <v>1060</v>
      </c>
      <c r="S24" s="171" t="s">
        <v>1060</v>
      </c>
      <c r="T24" s="454"/>
      <c r="U24" s="177" t="s">
        <v>1167</v>
      </c>
      <c r="V24" s="447"/>
      <c r="W24" s="448">
        <v>6.9000000000000006E-2</v>
      </c>
      <c r="X24" s="447"/>
      <c r="Y24" s="143" t="s">
        <v>838</v>
      </c>
      <c r="BA24" s="132"/>
      <c r="BB24" s="132"/>
    </row>
    <row r="25" spans="1:54" ht="70.5" customHeight="1" thickBot="1">
      <c r="A25" s="406"/>
      <c r="B25" s="452"/>
      <c r="C25" s="443" t="s">
        <v>1168</v>
      </c>
      <c r="D25" s="444" t="s">
        <v>1169</v>
      </c>
      <c r="E25" s="444" t="s">
        <v>1170</v>
      </c>
      <c r="F25" s="280" t="s">
        <v>77</v>
      </c>
      <c r="G25" s="281"/>
      <c r="H25" s="445" t="s">
        <v>73</v>
      </c>
      <c r="I25" s="280" t="s">
        <v>69</v>
      </c>
      <c r="J25" s="281"/>
      <c r="K25" s="445" t="s">
        <v>68</v>
      </c>
      <c r="L25" s="280" t="s">
        <v>26</v>
      </c>
      <c r="M25" s="446"/>
      <c r="N25" s="281"/>
      <c r="O25" s="14"/>
      <c r="P25" s="171" t="s">
        <v>1060</v>
      </c>
      <c r="Q25" s="171" t="s">
        <v>1060</v>
      </c>
      <c r="R25" s="171" t="s">
        <v>1060</v>
      </c>
      <c r="S25" s="171" t="s">
        <v>1060</v>
      </c>
      <c r="T25" s="454"/>
      <c r="U25" s="177" t="s">
        <v>1167</v>
      </c>
      <c r="V25" s="447"/>
      <c r="W25" s="448">
        <v>0.128</v>
      </c>
      <c r="X25" s="447"/>
      <c r="Y25" s="143" t="s">
        <v>838</v>
      </c>
      <c r="BA25" s="132"/>
      <c r="BB25" s="132"/>
    </row>
    <row r="26" spans="1:54" ht="61.5" customHeight="1" thickBot="1">
      <c r="A26" s="402"/>
      <c r="B26" s="453"/>
      <c r="C26" s="444" t="s">
        <v>1184</v>
      </c>
      <c r="D26" s="444" t="s">
        <v>1172</v>
      </c>
      <c r="E26" s="444" t="s">
        <v>1173</v>
      </c>
      <c r="F26" s="280" t="s">
        <v>77</v>
      </c>
      <c r="G26" s="281"/>
      <c r="H26" s="445" t="s">
        <v>73</v>
      </c>
      <c r="I26" s="280" t="s">
        <v>69</v>
      </c>
      <c r="J26" s="281"/>
      <c r="K26" s="445" t="s">
        <v>68</v>
      </c>
      <c r="L26" s="280" t="s">
        <v>26</v>
      </c>
      <c r="M26" s="446"/>
      <c r="N26" s="281"/>
      <c r="O26" s="14"/>
      <c r="P26" s="171" t="s">
        <v>1060</v>
      </c>
      <c r="Q26" s="171" t="s">
        <v>1060</v>
      </c>
      <c r="R26" s="171" t="s">
        <v>1060</v>
      </c>
      <c r="S26" s="171" t="s">
        <v>1060</v>
      </c>
      <c r="T26" s="454"/>
      <c r="U26" s="177" t="s">
        <v>1167</v>
      </c>
      <c r="V26" s="447"/>
      <c r="W26" s="388" t="s">
        <v>1174</v>
      </c>
      <c r="X26" s="447"/>
      <c r="Y26" s="143" t="s">
        <v>838</v>
      </c>
      <c r="BA26" s="132"/>
      <c r="BB26" s="132"/>
    </row>
    <row r="27" spans="1:54" ht="39.950000000000003" customHeight="1" thickBot="1">
      <c r="A27" s="130" t="s">
        <v>13</v>
      </c>
      <c r="B27" s="455" t="s">
        <v>1185</v>
      </c>
      <c r="C27" s="443" t="s">
        <v>1186</v>
      </c>
      <c r="D27" s="444" t="s">
        <v>1187</v>
      </c>
      <c r="E27" s="444" t="s">
        <v>1188</v>
      </c>
      <c r="F27" s="280" t="s">
        <v>843</v>
      </c>
      <c r="G27" s="281"/>
      <c r="H27" s="445" t="s">
        <v>74</v>
      </c>
      <c r="I27" s="280" t="s">
        <v>69</v>
      </c>
      <c r="J27" s="281"/>
      <c r="K27" s="445" t="s">
        <v>68</v>
      </c>
      <c r="L27" s="280" t="s">
        <v>26</v>
      </c>
      <c r="M27" s="446"/>
      <c r="N27" s="281"/>
      <c r="O27" s="14"/>
      <c r="P27" s="171" t="s">
        <v>1060</v>
      </c>
      <c r="Q27" s="171" t="s">
        <v>1060</v>
      </c>
      <c r="R27" s="171" t="s">
        <v>1060</v>
      </c>
      <c r="S27" s="171" t="s">
        <v>1060</v>
      </c>
      <c r="T27" s="454"/>
      <c r="U27" s="177" t="s">
        <v>1167</v>
      </c>
      <c r="V27" s="447"/>
      <c r="W27" s="388">
        <v>7073</v>
      </c>
      <c r="X27" s="447"/>
      <c r="Y27" s="143" t="s">
        <v>838</v>
      </c>
      <c r="BA27" s="132"/>
      <c r="BB27" s="132"/>
    </row>
    <row r="28" spans="1:54" ht="42.75" customHeight="1" thickBot="1">
      <c r="A28" s="130" t="s">
        <v>17</v>
      </c>
      <c r="B28" s="456" t="s">
        <v>1185</v>
      </c>
      <c r="C28" s="443" t="s">
        <v>1189</v>
      </c>
      <c r="D28" s="443" t="s">
        <v>1190</v>
      </c>
      <c r="E28" s="444" t="s">
        <v>1191</v>
      </c>
      <c r="F28" s="280" t="s">
        <v>843</v>
      </c>
      <c r="G28" s="281"/>
      <c r="H28" s="445" t="s">
        <v>74</v>
      </c>
      <c r="I28" s="280" t="s">
        <v>69</v>
      </c>
      <c r="J28" s="281"/>
      <c r="K28" s="445" t="s">
        <v>68</v>
      </c>
      <c r="L28" s="280" t="s">
        <v>26</v>
      </c>
      <c r="M28" s="446"/>
      <c r="N28" s="281"/>
      <c r="O28" s="14"/>
      <c r="P28" s="171" t="s">
        <v>1060</v>
      </c>
      <c r="Q28" s="171" t="s">
        <v>1060</v>
      </c>
      <c r="R28" s="171" t="s">
        <v>1060</v>
      </c>
      <c r="S28" s="171" t="s">
        <v>1060</v>
      </c>
      <c r="T28" s="454"/>
      <c r="U28" s="177" t="s">
        <v>1167</v>
      </c>
      <c r="V28" s="447"/>
      <c r="W28" s="388">
        <v>260</v>
      </c>
      <c r="X28" s="447"/>
      <c r="Y28" s="143" t="s">
        <v>838</v>
      </c>
      <c r="BA28" s="132"/>
      <c r="BB28" s="132"/>
    </row>
    <row r="29" spans="1:54" ht="39.950000000000003" hidden="1" customHeight="1" thickBot="1">
      <c r="A29" s="130" t="s">
        <v>18</v>
      </c>
      <c r="B29" s="456" t="s">
        <v>1192</v>
      </c>
      <c r="C29" s="443" t="s">
        <v>1193</v>
      </c>
      <c r="D29" s="444" t="s">
        <v>1194</v>
      </c>
      <c r="E29" s="444" t="s">
        <v>1195</v>
      </c>
      <c r="F29" s="280" t="s">
        <v>843</v>
      </c>
      <c r="G29" s="281"/>
      <c r="H29" s="445" t="s">
        <v>74</v>
      </c>
      <c r="I29" s="280" t="s">
        <v>69</v>
      </c>
      <c r="J29" s="281"/>
      <c r="K29" s="445" t="s">
        <v>68</v>
      </c>
      <c r="L29" s="280" t="s">
        <v>26</v>
      </c>
      <c r="M29" s="446"/>
      <c r="N29" s="281"/>
      <c r="O29" s="14"/>
      <c r="P29" s="171" t="s">
        <v>1060</v>
      </c>
      <c r="Q29" s="171" t="s">
        <v>1060</v>
      </c>
      <c r="R29" s="171" t="s">
        <v>1060</v>
      </c>
      <c r="S29" s="171" t="s">
        <v>1060</v>
      </c>
      <c r="T29" s="454"/>
      <c r="U29" s="177" t="s">
        <v>1167</v>
      </c>
      <c r="V29" s="447"/>
      <c r="W29" s="389">
        <v>7073</v>
      </c>
      <c r="X29" s="447"/>
      <c r="Y29" s="143"/>
      <c r="BA29" s="132"/>
      <c r="BB29" s="132"/>
    </row>
    <row r="30" spans="1:54" ht="59.25" customHeight="1" thickBot="1">
      <c r="A30" s="130" t="s">
        <v>862</v>
      </c>
      <c r="B30" s="456" t="s">
        <v>1192</v>
      </c>
      <c r="C30" s="443" t="s">
        <v>1196</v>
      </c>
      <c r="D30" s="443" t="s">
        <v>1197</v>
      </c>
      <c r="E30" s="444" t="s">
        <v>1198</v>
      </c>
      <c r="F30" s="280" t="s">
        <v>843</v>
      </c>
      <c r="G30" s="281"/>
      <c r="H30" s="445" t="s">
        <v>74</v>
      </c>
      <c r="I30" s="280" t="s">
        <v>69</v>
      </c>
      <c r="J30" s="281"/>
      <c r="K30" s="445" t="s">
        <v>68</v>
      </c>
      <c r="L30" s="280" t="s">
        <v>26</v>
      </c>
      <c r="M30" s="446"/>
      <c r="N30" s="281"/>
      <c r="O30" s="14"/>
      <c r="P30" s="171" t="s">
        <v>1060</v>
      </c>
      <c r="Q30" s="171" t="s">
        <v>1060</v>
      </c>
      <c r="R30" s="171" t="s">
        <v>1060</v>
      </c>
      <c r="S30" s="171" t="s">
        <v>1060</v>
      </c>
      <c r="T30" s="454"/>
      <c r="U30" s="177" t="s">
        <v>1167</v>
      </c>
      <c r="V30" s="447"/>
      <c r="W30" s="388">
        <v>25</v>
      </c>
      <c r="X30" s="447"/>
      <c r="Y30" s="143" t="s">
        <v>838</v>
      </c>
      <c r="BA30" s="132"/>
      <c r="BB30" s="132"/>
    </row>
    <row r="31" spans="1:54" ht="39.950000000000003" customHeight="1" thickBot="1">
      <c r="A31" s="130" t="s">
        <v>863</v>
      </c>
      <c r="B31" s="456" t="s">
        <v>1199</v>
      </c>
      <c r="C31" s="443" t="s">
        <v>1200</v>
      </c>
      <c r="D31" s="443" t="s">
        <v>1201</v>
      </c>
      <c r="E31" s="444" t="s">
        <v>1202</v>
      </c>
      <c r="F31" s="280" t="s">
        <v>843</v>
      </c>
      <c r="G31" s="281"/>
      <c r="H31" s="445" t="s">
        <v>74</v>
      </c>
      <c r="I31" s="280" t="s">
        <v>69</v>
      </c>
      <c r="J31" s="281"/>
      <c r="K31" s="445" t="s">
        <v>68</v>
      </c>
      <c r="L31" s="280" t="s">
        <v>26</v>
      </c>
      <c r="M31" s="446"/>
      <c r="N31" s="281"/>
      <c r="O31" s="14"/>
      <c r="P31" s="171" t="s">
        <v>1060</v>
      </c>
      <c r="Q31" s="171" t="s">
        <v>1060</v>
      </c>
      <c r="R31" s="171" t="s">
        <v>1060</v>
      </c>
      <c r="S31" s="171" t="s">
        <v>1060</v>
      </c>
      <c r="T31" s="454"/>
      <c r="U31" s="177" t="s">
        <v>1167</v>
      </c>
      <c r="V31" s="447"/>
      <c r="W31" s="388" t="s">
        <v>1174</v>
      </c>
      <c r="X31" s="447"/>
      <c r="Y31" s="143" t="s">
        <v>838</v>
      </c>
      <c r="BA31" s="132"/>
      <c r="BB31" s="132"/>
    </row>
    <row r="32" spans="1:54" ht="39.950000000000003" customHeight="1" thickBot="1">
      <c r="A32" s="130" t="s">
        <v>864</v>
      </c>
      <c r="B32" s="456" t="s">
        <v>1199</v>
      </c>
      <c r="C32" s="443" t="s">
        <v>1203</v>
      </c>
      <c r="D32" s="443" t="s">
        <v>1204</v>
      </c>
      <c r="E32" s="444" t="s">
        <v>1202</v>
      </c>
      <c r="F32" s="280" t="s">
        <v>843</v>
      </c>
      <c r="G32" s="281"/>
      <c r="H32" s="445" t="s">
        <v>74</v>
      </c>
      <c r="I32" s="280" t="s">
        <v>69</v>
      </c>
      <c r="J32" s="281"/>
      <c r="K32" s="445" t="s">
        <v>68</v>
      </c>
      <c r="L32" s="280" t="s">
        <v>26</v>
      </c>
      <c r="M32" s="446"/>
      <c r="N32" s="281"/>
      <c r="O32" s="14"/>
      <c r="P32" s="171" t="s">
        <v>1060</v>
      </c>
      <c r="Q32" s="171" t="s">
        <v>1060</v>
      </c>
      <c r="R32" s="171" t="s">
        <v>1060</v>
      </c>
      <c r="S32" s="171" t="s">
        <v>1060</v>
      </c>
      <c r="T32" s="454"/>
      <c r="U32" s="177" t="s">
        <v>1167</v>
      </c>
      <c r="V32" s="447"/>
      <c r="W32" s="388" t="s">
        <v>1174</v>
      </c>
      <c r="X32" s="447"/>
      <c r="Y32" s="143" t="s">
        <v>838</v>
      </c>
      <c r="BA32" s="132"/>
      <c r="BB32" s="132"/>
    </row>
    <row r="33" spans="1:54" ht="56.25" customHeight="1" thickBot="1">
      <c r="A33" s="400" t="s">
        <v>11</v>
      </c>
      <c r="B33" s="451" t="s">
        <v>71</v>
      </c>
      <c r="C33" s="443" t="s">
        <v>1205</v>
      </c>
      <c r="D33" s="444" t="s">
        <v>1177</v>
      </c>
      <c r="E33" s="444" t="s">
        <v>1173</v>
      </c>
      <c r="F33" s="280" t="s">
        <v>77</v>
      </c>
      <c r="G33" s="281"/>
      <c r="H33" s="445" t="s">
        <v>73</v>
      </c>
      <c r="I33" s="280" t="s">
        <v>69</v>
      </c>
      <c r="J33" s="281"/>
      <c r="K33" s="445" t="s">
        <v>68</v>
      </c>
      <c r="L33" s="280" t="s">
        <v>26</v>
      </c>
      <c r="M33" s="446"/>
      <c r="N33" s="281"/>
      <c r="O33" s="14"/>
      <c r="P33" s="171" t="s">
        <v>1060</v>
      </c>
      <c r="Q33" s="171" t="s">
        <v>1060</v>
      </c>
      <c r="R33" s="171" t="s">
        <v>1060</v>
      </c>
      <c r="S33" s="171" t="s">
        <v>1060</v>
      </c>
      <c r="T33" s="454"/>
      <c r="U33" s="177" t="s">
        <v>1167</v>
      </c>
      <c r="V33" s="447"/>
      <c r="W33" s="448">
        <v>0.56299999999999994</v>
      </c>
      <c r="X33" s="447"/>
      <c r="Y33" s="143" t="s">
        <v>838</v>
      </c>
      <c r="BA33" s="132"/>
      <c r="BB33" s="132"/>
    </row>
    <row r="34" spans="1:54" ht="56.25" customHeight="1" thickBot="1">
      <c r="A34" s="406"/>
      <c r="B34" s="452"/>
      <c r="C34" s="443" t="s">
        <v>1206</v>
      </c>
      <c r="D34" s="444" t="s">
        <v>1207</v>
      </c>
      <c r="E34" s="444" t="s">
        <v>1173</v>
      </c>
      <c r="F34" s="280" t="s">
        <v>77</v>
      </c>
      <c r="G34" s="281"/>
      <c r="H34" s="445" t="s">
        <v>73</v>
      </c>
      <c r="I34" s="280" t="s">
        <v>69</v>
      </c>
      <c r="J34" s="281"/>
      <c r="K34" s="445" t="s">
        <v>68</v>
      </c>
      <c r="L34" s="280" t="s">
        <v>26</v>
      </c>
      <c r="M34" s="446"/>
      <c r="N34" s="281"/>
      <c r="O34" s="14"/>
      <c r="P34" s="171" t="s">
        <v>1060</v>
      </c>
      <c r="Q34" s="171" t="s">
        <v>1060</v>
      </c>
      <c r="R34" s="171" t="s">
        <v>1060</v>
      </c>
      <c r="S34" s="171" t="s">
        <v>1060</v>
      </c>
      <c r="T34" s="454"/>
      <c r="U34" s="177" t="s">
        <v>1167</v>
      </c>
      <c r="V34" s="447"/>
      <c r="W34" s="448">
        <v>0.21</v>
      </c>
      <c r="X34" s="447"/>
      <c r="Y34" s="143" t="s">
        <v>838</v>
      </c>
      <c r="BA34" s="132"/>
      <c r="BB34" s="132"/>
    </row>
    <row r="35" spans="1:54" ht="82.5" customHeight="1" thickBot="1">
      <c r="A35" s="406"/>
      <c r="B35" s="452"/>
      <c r="C35" s="443" t="s">
        <v>1208</v>
      </c>
      <c r="D35" s="444" t="s">
        <v>1209</v>
      </c>
      <c r="E35" s="444" t="s">
        <v>1180</v>
      </c>
      <c r="F35" s="280" t="s">
        <v>77</v>
      </c>
      <c r="G35" s="281"/>
      <c r="H35" s="445" t="s">
        <v>73</v>
      </c>
      <c r="I35" s="280" t="s">
        <v>69</v>
      </c>
      <c r="J35" s="281"/>
      <c r="K35" s="445" t="s">
        <v>68</v>
      </c>
      <c r="L35" s="280" t="s">
        <v>26</v>
      </c>
      <c r="M35" s="446"/>
      <c r="N35" s="281"/>
      <c r="O35" s="14"/>
      <c r="P35" s="171" t="s">
        <v>1060</v>
      </c>
      <c r="Q35" s="171" t="s">
        <v>1060</v>
      </c>
      <c r="R35" s="171" t="s">
        <v>1060</v>
      </c>
      <c r="S35" s="171" t="s">
        <v>1060</v>
      </c>
      <c r="T35" s="454"/>
      <c r="U35" s="177" t="s">
        <v>1167</v>
      </c>
      <c r="V35" s="447"/>
      <c r="W35" s="388" t="s">
        <v>1174</v>
      </c>
      <c r="X35" s="447"/>
      <c r="Y35" s="143" t="s">
        <v>838</v>
      </c>
      <c r="BA35" s="132"/>
      <c r="BB35" s="132"/>
    </row>
    <row r="36" spans="1:54" ht="83.25" customHeight="1" thickBot="1">
      <c r="A36" s="406"/>
      <c r="B36" s="452"/>
      <c r="C36" s="443" t="s">
        <v>1210</v>
      </c>
      <c r="D36" s="444" t="s">
        <v>1211</v>
      </c>
      <c r="E36" s="444" t="s">
        <v>1180</v>
      </c>
      <c r="F36" s="280" t="s">
        <v>77</v>
      </c>
      <c r="G36" s="281"/>
      <c r="H36" s="445" t="s">
        <v>73</v>
      </c>
      <c r="I36" s="280" t="s">
        <v>69</v>
      </c>
      <c r="J36" s="281"/>
      <c r="K36" s="445" t="s">
        <v>68</v>
      </c>
      <c r="L36" s="280" t="s">
        <v>26</v>
      </c>
      <c r="M36" s="446"/>
      <c r="N36" s="281"/>
      <c r="O36" s="14"/>
      <c r="P36" s="171" t="s">
        <v>1060</v>
      </c>
      <c r="Q36" s="171" t="s">
        <v>1060</v>
      </c>
      <c r="R36" s="171" t="s">
        <v>1060</v>
      </c>
      <c r="S36" s="171" t="s">
        <v>1060</v>
      </c>
      <c r="T36" s="454"/>
      <c r="U36" s="177" t="s">
        <v>1167</v>
      </c>
      <c r="V36" s="447"/>
      <c r="W36" s="389" t="s">
        <v>1212</v>
      </c>
      <c r="X36" s="447"/>
      <c r="Y36" s="143" t="s">
        <v>838</v>
      </c>
      <c r="BA36" s="132"/>
      <c r="BB36" s="132"/>
    </row>
    <row r="37" spans="1:54" ht="39.950000000000003" customHeight="1" thickBot="1">
      <c r="A37" s="406"/>
      <c r="B37" s="452"/>
      <c r="C37" s="444" t="s">
        <v>1213</v>
      </c>
      <c r="D37" s="444" t="s">
        <v>1214</v>
      </c>
      <c r="E37" s="444" t="s">
        <v>1215</v>
      </c>
      <c r="F37" s="280" t="s">
        <v>77</v>
      </c>
      <c r="G37" s="281"/>
      <c r="H37" s="445" t="s">
        <v>74</v>
      </c>
      <c r="I37" s="280" t="s">
        <v>69</v>
      </c>
      <c r="J37" s="281"/>
      <c r="K37" s="445" t="s">
        <v>68</v>
      </c>
      <c r="L37" s="280" t="s">
        <v>26</v>
      </c>
      <c r="M37" s="446"/>
      <c r="N37" s="281"/>
      <c r="O37" s="14"/>
      <c r="P37" s="171" t="s">
        <v>1060</v>
      </c>
      <c r="Q37" s="171" t="s">
        <v>1060</v>
      </c>
      <c r="R37" s="171" t="s">
        <v>1060</v>
      </c>
      <c r="S37" s="171" t="s">
        <v>1060</v>
      </c>
      <c r="T37" s="454"/>
      <c r="U37" s="177" t="s">
        <v>1167</v>
      </c>
      <c r="V37" s="447"/>
      <c r="W37" s="182">
        <v>0.71419999999999995</v>
      </c>
      <c r="X37" s="447"/>
      <c r="Y37" s="143" t="s">
        <v>838</v>
      </c>
      <c r="BA37" s="132"/>
      <c r="BB37" s="132"/>
    </row>
    <row r="38" spans="1:54" ht="69.75" customHeight="1" thickBot="1">
      <c r="A38" s="402"/>
      <c r="B38" s="453"/>
      <c r="C38" s="443" t="s">
        <v>1216</v>
      </c>
      <c r="D38" s="443" t="s">
        <v>1217</v>
      </c>
      <c r="E38" s="444" t="s">
        <v>1215</v>
      </c>
      <c r="F38" s="280" t="s">
        <v>77</v>
      </c>
      <c r="G38" s="281"/>
      <c r="H38" s="445" t="s">
        <v>73</v>
      </c>
      <c r="I38" s="280" t="s">
        <v>69</v>
      </c>
      <c r="J38" s="281"/>
      <c r="K38" s="445" t="s">
        <v>68</v>
      </c>
      <c r="L38" s="280" t="s">
        <v>26</v>
      </c>
      <c r="M38" s="446"/>
      <c r="N38" s="281"/>
      <c r="O38" s="14"/>
      <c r="P38" s="171" t="s">
        <v>1060</v>
      </c>
      <c r="Q38" s="171" t="s">
        <v>1060</v>
      </c>
      <c r="R38" s="171" t="s">
        <v>1060</v>
      </c>
      <c r="S38" s="171" t="s">
        <v>1060</v>
      </c>
      <c r="T38" s="454"/>
      <c r="U38" s="177" t="s">
        <v>1167</v>
      </c>
      <c r="V38" s="447"/>
      <c r="W38" s="182">
        <v>0.25</v>
      </c>
      <c r="X38" s="447"/>
      <c r="Y38" s="143" t="s">
        <v>838</v>
      </c>
      <c r="BA38" s="132"/>
      <c r="BB38" s="132"/>
    </row>
    <row r="39" spans="1:54" ht="39.950000000000003" customHeight="1" thickBot="1">
      <c r="A39" s="457" t="s">
        <v>14</v>
      </c>
      <c r="B39" s="451" t="s">
        <v>1218</v>
      </c>
      <c r="C39" s="443" t="s">
        <v>1219</v>
      </c>
      <c r="D39" s="444" t="s">
        <v>1220</v>
      </c>
      <c r="E39" s="444" t="s">
        <v>1221</v>
      </c>
      <c r="F39" s="280" t="s">
        <v>77</v>
      </c>
      <c r="G39" s="281"/>
      <c r="H39" s="445" t="s">
        <v>74</v>
      </c>
      <c r="I39" s="280" t="s">
        <v>69</v>
      </c>
      <c r="J39" s="281"/>
      <c r="K39" s="445" t="s">
        <v>68</v>
      </c>
      <c r="L39" s="280" t="s">
        <v>26</v>
      </c>
      <c r="M39" s="446"/>
      <c r="N39" s="281"/>
      <c r="O39" s="14"/>
      <c r="P39" s="171" t="s">
        <v>1060</v>
      </c>
      <c r="Q39" s="171" t="s">
        <v>1060</v>
      </c>
      <c r="R39" s="171" t="s">
        <v>1060</v>
      </c>
      <c r="S39" s="171" t="s">
        <v>1060</v>
      </c>
      <c r="T39" s="454"/>
      <c r="U39" s="177" t="s">
        <v>1167</v>
      </c>
      <c r="V39" s="447"/>
      <c r="W39" s="388">
        <v>5876</v>
      </c>
      <c r="X39" s="447"/>
      <c r="Y39" s="143" t="s">
        <v>838</v>
      </c>
      <c r="BA39" s="132"/>
      <c r="BB39" s="132"/>
    </row>
    <row r="40" spans="1:54" ht="79.5" customHeight="1" thickBot="1">
      <c r="A40" s="458"/>
      <c r="B40" s="453"/>
      <c r="C40" s="443" t="s">
        <v>1222</v>
      </c>
      <c r="D40" s="443" t="s">
        <v>1223</v>
      </c>
      <c r="E40" s="444" t="s">
        <v>1224</v>
      </c>
      <c r="F40" s="280" t="s">
        <v>77</v>
      </c>
      <c r="G40" s="281"/>
      <c r="H40" s="445" t="s">
        <v>74</v>
      </c>
      <c r="I40" s="280" t="s">
        <v>69</v>
      </c>
      <c r="J40" s="281"/>
      <c r="K40" s="445" t="s">
        <v>68</v>
      </c>
      <c r="L40" s="280" t="s">
        <v>26</v>
      </c>
      <c r="M40" s="446"/>
      <c r="N40" s="281"/>
      <c r="O40" s="14"/>
      <c r="P40" s="171" t="s">
        <v>1060</v>
      </c>
      <c r="Q40" s="171" t="s">
        <v>1060</v>
      </c>
      <c r="R40" s="171" t="s">
        <v>1060</v>
      </c>
      <c r="S40" s="171" t="s">
        <v>1060</v>
      </c>
      <c r="T40" s="454"/>
      <c r="U40" s="177" t="s">
        <v>1167</v>
      </c>
      <c r="V40" s="447"/>
      <c r="W40" s="459" t="s">
        <v>1225</v>
      </c>
      <c r="X40" s="447"/>
      <c r="Y40" s="143" t="s">
        <v>838</v>
      </c>
      <c r="BA40" s="132"/>
      <c r="BB40" s="132"/>
    </row>
    <row r="41" spans="1:54" ht="114" customHeight="1" thickBot="1">
      <c r="A41" s="130" t="s">
        <v>19</v>
      </c>
      <c r="B41" s="456" t="s">
        <v>1226</v>
      </c>
      <c r="C41" s="444" t="s">
        <v>1227</v>
      </c>
      <c r="D41" s="444" t="s">
        <v>1228</v>
      </c>
      <c r="E41" s="444" t="s">
        <v>1229</v>
      </c>
      <c r="F41" s="280" t="s">
        <v>77</v>
      </c>
      <c r="G41" s="281"/>
      <c r="H41" s="445" t="s">
        <v>74</v>
      </c>
      <c r="I41" s="280" t="s">
        <v>69</v>
      </c>
      <c r="J41" s="281"/>
      <c r="K41" s="445" t="s">
        <v>68</v>
      </c>
      <c r="L41" s="280" t="s">
        <v>26</v>
      </c>
      <c r="M41" s="446"/>
      <c r="N41" s="281"/>
      <c r="O41" s="14"/>
      <c r="P41" s="171" t="s">
        <v>1060</v>
      </c>
      <c r="Q41" s="171" t="s">
        <v>1060</v>
      </c>
      <c r="R41" s="171" t="s">
        <v>1060</v>
      </c>
      <c r="S41" s="171" t="s">
        <v>1060</v>
      </c>
      <c r="T41" s="454"/>
      <c r="U41" s="177" t="s">
        <v>1167</v>
      </c>
      <c r="V41" s="447"/>
      <c r="W41" s="459" t="s">
        <v>1230</v>
      </c>
      <c r="X41" s="447"/>
      <c r="Y41" s="143" t="s">
        <v>838</v>
      </c>
      <c r="BA41" s="132"/>
      <c r="BB41" s="132"/>
    </row>
    <row r="42" spans="1:54" ht="94.5" customHeight="1" thickBot="1">
      <c r="A42" s="457" t="s">
        <v>844</v>
      </c>
      <c r="B42" s="451" t="s">
        <v>1231</v>
      </c>
      <c r="C42" s="443" t="s">
        <v>1232</v>
      </c>
      <c r="D42" s="443" t="s">
        <v>1233</v>
      </c>
      <c r="E42" s="444" t="s">
        <v>1215</v>
      </c>
      <c r="F42" s="280" t="s">
        <v>77</v>
      </c>
      <c r="G42" s="281"/>
      <c r="H42" s="445" t="s">
        <v>74</v>
      </c>
      <c r="I42" s="280" t="s">
        <v>69</v>
      </c>
      <c r="J42" s="281"/>
      <c r="K42" s="445" t="s">
        <v>68</v>
      </c>
      <c r="L42" s="280" t="s">
        <v>26</v>
      </c>
      <c r="M42" s="446"/>
      <c r="N42" s="281"/>
      <c r="O42" s="14"/>
      <c r="P42" s="171" t="s">
        <v>1060</v>
      </c>
      <c r="Q42" s="171" t="s">
        <v>1060</v>
      </c>
      <c r="R42" s="171" t="s">
        <v>1060</v>
      </c>
      <c r="S42" s="171" t="s">
        <v>1060</v>
      </c>
      <c r="T42" s="454"/>
      <c r="U42" s="177" t="s">
        <v>1167</v>
      </c>
      <c r="V42" s="447"/>
      <c r="W42" s="459" t="s">
        <v>1230</v>
      </c>
      <c r="X42" s="447"/>
      <c r="Y42" s="143" t="s">
        <v>838</v>
      </c>
      <c r="BA42" s="132"/>
      <c r="BB42" s="132"/>
    </row>
    <row r="43" spans="1:54" ht="59.25" customHeight="1" thickBot="1">
      <c r="A43" s="458"/>
      <c r="B43" s="453"/>
      <c r="C43" s="443" t="s">
        <v>1234</v>
      </c>
      <c r="D43" s="443" t="s">
        <v>1235</v>
      </c>
      <c r="E43" s="444" t="s">
        <v>1215</v>
      </c>
      <c r="F43" s="280" t="s">
        <v>77</v>
      </c>
      <c r="G43" s="281"/>
      <c r="H43" s="445" t="s">
        <v>74</v>
      </c>
      <c r="I43" s="280" t="s">
        <v>69</v>
      </c>
      <c r="J43" s="281"/>
      <c r="K43" s="445" t="s">
        <v>68</v>
      </c>
      <c r="L43" s="280" t="s">
        <v>26</v>
      </c>
      <c r="M43" s="446"/>
      <c r="N43" s="281"/>
      <c r="O43" s="14"/>
      <c r="P43" s="171" t="s">
        <v>1060</v>
      </c>
      <c r="Q43" s="171" t="s">
        <v>1060</v>
      </c>
      <c r="R43" s="171" t="s">
        <v>1060</v>
      </c>
      <c r="S43" s="171" t="s">
        <v>1060</v>
      </c>
      <c r="T43" s="454"/>
      <c r="U43" s="177" t="s">
        <v>1167</v>
      </c>
      <c r="V43" s="447"/>
      <c r="W43" s="460">
        <v>0.25</v>
      </c>
      <c r="X43" s="447"/>
      <c r="Y43" s="143" t="s">
        <v>838</v>
      </c>
      <c r="BA43" s="132"/>
      <c r="BB43" s="132"/>
    </row>
    <row r="44" spans="1:54" ht="39.950000000000003" customHeight="1" thickBot="1">
      <c r="A44" s="457" t="s">
        <v>869</v>
      </c>
      <c r="B44" s="451" t="s">
        <v>1236</v>
      </c>
      <c r="C44" s="443" t="s">
        <v>1237</v>
      </c>
      <c r="D44" s="444" t="s">
        <v>1238</v>
      </c>
      <c r="E44" s="444" t="s">
        <v>1239</v>
      </c>
      <c r="F44" s="280" t="s">
        <v>77</v>
      </c>
      <c r="G44" s="281"/>
      <c r="H44" s="445" t="s">
        <v>74</v>
      </c>
      <c r="I44" s="280" t="s">
        <v>69</v>
      </c>
      <c r="J44" s="281"/>
      <c r="K44" s="445" t="s">
        <v>68</v>
      </c>
      <c r="L44" s="280" t="s">
        <v>26</v>
      </c>
      <c r="M44" s="446"/>
      <c r="N44" s="281"/>
      <c r="O44" s="14"/>
      <c r="P44" s="171" t="s">
        <v>1060</v>
      </c>
      <c r="Q44" s="171" t="s">
        <v>1060</v>
      </c>
      <c r="R44" s="171" t="s">
        <v>1060</v>
      </c>
      <c r="S44" s="171" t="s">
        <v>1060</v>
      </c>
      <c r="T44" s="454"/>
      <c r="U44" s="177" t="s">
        <v>1167</v>
      </c>
      <c r="V44" s="447"/>
      <c r="W44" s="461" t="s">
        <v>1240</v>
      </c>
      <c r="X44" s="447"/>
      <c r="Y44" s="143" t="s">
        <v>838</v>
      </c>
      <c r="BA44" s="132"/>
      <c r="BB44" s="132"/>
    </row>
    <row r="45" spans="1:54" ht="39.950000000000003" customHeight="1" thickBot="1">
      <c r="A45" s="458"/>
      <c r="B45" s="453"/>
      <c r="C45" s="443" t="s">
        <v>1241</v>
      </c>
      <c r="D45" s="444" t="s">
        <v>1242</v>
      </c>
      <c r="E45" s="444" t="s">
        <v>1243</v>
      </c>
      <c r="F45" s="280" t="s">
        <v>77</v>
      </c>
      <c r="G45" s="281"/>
      <c r="H45" s="445" t="s">
        <v>74</v>
      </c>
      <c r="I45" s="280" t="s">
        <v>69</v>
      </c>
      <c r="J45" s="281"/>
      <c r="K45" s="445" t="s">
        <v>68</v>
      </c>
      <c r="L45" s="280" t="s">
        <v>26</v>
      </c>
      <c r="M45" s="446"/>
      <c r="N45" s="281"/>
      <c r="O45" s="14"/>
      <c r="P45" s="171" t="s">
        <v>1060</v>
      </c>
      <c r="Q45" s="171" t="s">
        <v>1060</v>
      </c>
      <c r="R45" s="171" t="s">
        <v>1060</v>
      </c>
      <c r="S45" s="171" t="s">
        <v>1060</v>
      </c>
      <c r="T45" s="454"/>
      <c r="U45" s="177" t="s">
        <v>1167</v>
      </c>
      <c r="V45" s="447"/>
      <c r="W45" s="461" t="s">
        <v>1244</v>
      </c>
      <c r="X45" s="447"/>
      <c r="Y45" s="143" t="s">
        <v>838</v>
      </c>
      <c r="BA45" s="132"/>
      <c r="BB45" s="132"/>
    </row>
    <row r="46" spans="1:54" ht="39.950000000000003" customHeight="1" thickBot="1">
      <c r="A46" s="457" t="s">
        <v>870</v>
      </c>
      <c r="B46" s="451" t="s">
        <v>1245</v>
      </c>
      <c r="C46" s="443" t="s">
        <v>1246</v>
      </c>
      <c r="D46" s="443" t="s">
        <v>1247</v>
      </c>
      <c r="E46" s="444" t="s">
        <v>1248</v>
      </c>
      <c r="F46" s="280" t="s">
        <v>77</v>
      </c>
      <c r="G46" s="281"/>
      <c r="H46" s="445" t="s">
        <v>74</v>
      </c>
      <c r="I46" s="280" t="s">
        <v>69</v>
      </c>
      <c r="J46" s="281"/>
      <c r="K46" s="445" t="s">
        <v>68</v>
      </c>
      <c r="L46" s="280" t="s">
        <v>26</v>
      </c>
      <c r="M46" s="446"/>
      <c r="N46" s="281"/>
      <c r="O46" s="14"/>
      <c r="P46" s="171" t="s">
        <v>1060</v>
      </c>
      <c r="Q46" s="171" t="s">
        <v>1060</v>
      </c>
      <c r="R46" s="171" t="s">
        <v>1060</v>
      </c>
      <c r="S46" s="171" t="s">
        <v>1060</v>
      </c>
      <c r="T46" s="454"/>
      <c r="U46" s="177" t="s">
        <v>1167</v>
      </c>
      <c r="V46" s="447"/>
      <c r="W46" s="461" t="s">
        <v>1249</v>
      </c>
      <c r="X46" s="447"/>
      <c r="Y46" s="143" t="s">
        <v>838</v>
      </c>
      <c r="BA46" s="132"/>
      <c r="BB46" s="132"/>
    </row>
    <row r="47" spans="1:54" ht="39.950000000000003" customHeight="1" thickBot="1">
      <c r="A47" s="458"/>
      <c r="B47" s="453"/>
      <c r="C47" s="443" t="s">
        <v>1250</v>
      </c>
      <c r="D47" s="443" t="s">
        <v>1247</v>
      </c>
      <c r="E47" s="444" t="s">
        <v>1248</v>
      </c>
      <c r="F47" s="280" t="s">
        <v>77</v>
      </c>
      <c r="G47" s="281"/>
      <c r="H47" s="445" t="s">
        <v>74</v>
      </c>
      <c r="I47" s="280" t="s">
        <v>69</v>
      </c>
      <c r="J47" s="281"/>
      <c r="K47" s="445" t="s">
        <v>819</v>
      </c>
      <c r="L47" s="280" t="s">
        <v>26</v>
      </c>
      <c r="M47" s="446"/>
      <c r="N47" s="281"/>
      <c r="O47" s="14"/>
      <c r="P47" s="171" t="s">
        <v>1060</v>
      </c>
      <c r="Q47" s="171" t="s">
        <v>1060</v>
      </c>
      <c r="R47" s="171" t="s">
        <v>1060</v>
      </c>
      <c r="S47" s="171" t="s">
        <v>1060</v>
      </c>
      <c r="T47" s="454"/>
      <c r="U47" s="177" t="s">
        <v>1167</v>
      </c>
      <c r="V47" s="447"/>
      <c r="W47" s="388" t="s">
        <v>1174</v>
      </c>
      <c r="X47" s="447"/>
      <c r="Y47" s="143" t="s">
        <v>838</v>
      </c>
      <c r="BA47" s="132"/>
      <c r="BB47" s="132"/>
    </row>
    <row r="48" spans="1:54" ht="61.5" customHeight="1" thickBot="1">
      <c r="A48" s="130" t="s">
        <v>871</v>
      </c>
      <c r="B48" s="456" t="s">
        <v>1251</v>
      </c>
      <c r="C48" s="443" t="s">
        <v>1252</v>
      </c>
      <c r="D48" s="444" t="s">
        <v>1253</v>
      </c>
      <c r="E48" s="444" t="s">
        <v>1254</v>
      </c>
      <c r="F48" s="280" t="s">
        <v>843</v>
      </c>
      <c r="G48" s="281"/>
      <c r="H48" s="445" t="s">
        <v>74</v>
      </c>
      <c r="I48" s="280" t="s">
        <v>69</v>
      </c>
      <c r="J48" s="281"/>
      <c r="K48" s="445" t="s">
        <v>68</v>
      </c>
      <c r="L48" s="280" t="s">
        <v>26</v>
      </c>
      <c r="M48" s="446"/>
      <c r="N48" s="281"/>
      <c r="O48" s="14"/>
      <c r="P48" s="171" t="s">
        <v>1060</v>
      </c>
      <c r="Q48" s="171" t="s">
        <v>1060</v>
      </c>
      <c r="R48" s="171" t="s">
        <v>1060</v>
      </c>
      <c r="S48" s="171" t="s">
        <v>1060</v>
      </c>
      <c r="T48" s="454"/>
      <c r="U48" s="177" t="s">
        <v>1167</v>
      </c>
      <c r="V48" s="447"/>
      <c r="W48" s="388">
        <v>186</v>
      </c>
      <c r="X48" s="447"/>
      <c r="Y48" s="143" t="s">
        <v>838</v>
      </c>
      <c r="BA48" s="132"/>
      <c r="BB48" s="132"/>
    </row>
    <row r="49" spans="1:54" ht="39.950000000000003" customHeight="1" thickBot="1">
      <c r="A49" s="457" t="s">
        <v>872</v>
      </c>
      <c r="B49" s="451" t="s">
        <v>1255</v>
      </c>
      <c r="C49" s="443" t="s">
        <v>1256</v>
      </c>
      <c r="D49" s="444" t="s">
        <v>1257</v>
      </c>
      <c r="E49" s="444" t="s">
        <v>1258</v>
      </c>
      <c r="F49" s="280" t="s">
        <v>843</v>
      </c>
      <c r="G49" s="281"/>
      <c r="H49" s="445" t="s">
        <v>74</v>
      </c>
      <c r="I49" s="280" t="s">
        <v>69</v>
      </c>
      <c r="J49" s="281"/>
      <c r="K49" s="445" t="s">
        <v>68</v>
      </c>
      <c r="L49" s="280" t="s">
        <v>26</v>
      </c>
      <c r="M49" s="446"/>
      <c r="N49" s="281"/>
      <c r="O49" s="14"/>
      <c r="P49" s="171" t="s">
        <v>1060</v>
      </c>
      <c r="Q49" s="171" t="s">
        <v>1060</v>
      </c>
      <c r="R49" s="171" t="s">
        <v>1060</v>
      </c>
      <c r="S49" s="171" t="s">
        <v>1060</v>
      </c>
      <c r="T49" s="454"/>
      <c r="U49" s="177" t="s">
        <v>1167</v>
      </c>
      <c r="V49" s="447"/>
      <c r="W49" s="461">
        <v>2874</v>
      </c>
      <c r="X49" s="447"/>
      <c r="Y49" s="143" t="s">
        <v>838</v>
      </c>
      <c r="BA49" s="132"/>
      <c r="BB49" s="132"/>
    </row>
    <row r="50" spans="1:54" ht="39.950000000000003" customHeight="1" thickBot="1">
      <c r="A50" s="458"/>
      <c r="B50" s="453"/>
      <c r="C50" s="443" t="s">
        <v>1259</v>
      </c>
      <c r="D50" s="444" t="s">
        <v>1260</v>
      </c>
      <c r="E50" s="444" t="s">
        <v>1261</v>
      </c>
      <c r="F50" s="280" t="s">
        <v>77</v>
      </c>
      <c r="G50" s="281"/>
      <c r="H50" s="445" t="s">
        <v>74</v>
      </c>
      <c r="I50" s="280" t="s">
        <v>69</v>
      </c>
      <c r="J50" s="281"/>
      <c r="K50" s="445" t="s">
        <v>68</v>
      </c>
      <c r="L50" s="280" t="s">
        <v>26</v>
      </c>
      <c r="M50" s="446"/>
      <c r="N50" s="281"/>
      <c r="O50" s="14"/>
      <c r="P50" s="171" t="s">
        <v>1060</v>
      </c>
      <c r="Q50" s="171" t="s">
        <v>1060</v>
      </c>
      <c r="R50" s="171" t="s">
        <v>1060</v>
      </c>
      <c r="S50" s="171" t="s">
        <v>1060</v>
      </c>
      <c r="T50" s="454"/>
      <c r="U50" s="177" t="s">
        <v>1167</v>
      </c>
      <c r="V50" s="447"/>
      <c r="W50" s="461">
        <v>1888</v>
      </c>
      <c r="X50" s="447"/>
      <c r="Y50" s="143" t="s">
        <v>838</v>
      </c>
      <c r="BA50" s="132"/>
      <c r="BB50" s="132"/>
    </row>
    <row r="51" spans="1:54" ht="39.950000000000003" customHeight="1" thickBot="1">
      <c r="A51" s="130" t="s">
        <v>873</v>
      </c>
      <c r="B51" s="456" t="s">
        <v>1262</v>
      </c>
      <c r="C51" s="443" t="s">
        <v>1263</v>
      </c>
      <c r="D51" s="444" t="s">
        <v>1264</v>
      </c>
      <c r="E51" s="444" t="s">
        <v>1265</v>
      </c>
      <c r="F51" s="280" t="s">
        <v>843</v>
      </c>
      <c r="G51" s="281"/>
      <c r="H51" s="445" t="s">
        <v>74</v>
      </c>
      <c r="I51" s="280" t="s">
        <v>69</v>
      </c>
      <c r="J51" s="281"/>
      <c r="K51" s="445" t="s">
        <v>68</v>
      </c>
      <c r="L51" s="280" t="s">
        <v>26</v>
      </c>
      <c r="M51" s="446"/>
      <c r="N51" s="281"/>
      <c r="O51" s="14"/>
      <c r="P51" s="171" t="s">
        <v>1060</v>
      </c>
      <c r="Q51" s="171" t="s">
        <v>1060</v>
      </c>
      <c r="R51" s="171" t="s">
        <v>1060</v>
      </c>
      <c r="S51" s="171" t="s">
        <v>1060</v>
      </c>
      <c r="T51" s="454"/>
      <c r="U51" s="177" t="s">
        <v>1167</v>
      </c>
      <c r="V51" s="447"/>
      <c r="W51" s="459" t="s">
        <v>1266</v>
      </c>
      <c r="X51" s="447"/>
      <c r="Y51" s="143" t="s">
        <v>838</v>
      </c>
      <c r="BA51" s="132"/>
      <c r="BB51" s="132"/>
    </row>
    <row r="52" spans="1:54" ht="39.950000000000003" customHeight="1" thickBot="1">
      <c r="A52" s="130" t="s">
        <v>874</v>
      </c>
      <c r="B52" s="456" t="s">
        <v>1267</v>
      </c>
      <c r="C52" s="444" t="s">
        <v>1268</v>
      </c>
      <c r="D52" s="444" t="s">
        <v>1269</v>
      </c>
      <c r="E52" s="444" t="s">
        <v>1270</v>
      </c>
      <c r="F52" s="280" t="s">
        <v>77</v>
      </c>
      <c r="G52" s="281"/>
      <c r="H52" s="445" t="s">
        <v>74</v>
      </c>
      <c r="I52" s="280" t="s">
        <v>69</v>
      </c>
      <c r="J52" s="281"/>
      <c r="K52" s="445" t="s">
        <v>68</v>
      </c>
      <c r="L52" s="280" t="s">
        <v>26</v>
      </c>
      <c r="M52" s="446"/>
      <c r="N52" s="281"/>
      <c r="O52" s="14"/>
      <c r="P52" s="171" t="s">
        <v>1060</v>
      </c>
      <c r="Q52" s="171" t="s">
        <v>1060</v>
      </c>
      <c r="R52" s="171" t="s">
        <v>1060</v>
      </c>
      <c r="S52" s="171" t="s">
        <v>1060</v>
      </c>
      <c r="T52" s="454"/>
      <c r="U52" s="177" t="s">
        <v>1167</v>
      </c>
      <c r="V52" s="447"/>
      <c r="W52" s="459" t="s">
        <v>1271</v>
      </c>
      <c r="X52" s="447"/>
      <c r="Y52" s="143" t="s">
        <v>838</v>
      </c>
      <c r="BA52" s="132"/>
      <c r="BB52" s="132"/>
    </row>
    <row r="53" spans="1:54" ht="39.950000000000003" customHeight="1" thickBot="1">
      <c r="A53" s="130" t="s">
        <v>875</v>
      </c>
      <c r="B53" s="456" t="s">
        <v>1272</v>
      </c>
      <c r="C53" s="443" t="s">
        <v>1273</v>
      </c>
      <c r="D53" s="444" t="s">
        <v>1274</v>
      </c>
      <c r="E53" s="444" t="s">
        <v>1275</v>
      </c>
      <c r="F53" s="280" t="s">
        <v>843</v>
      </c>
      <c r="G53" s="281"/>
      <c r="H53" s="445" t="s">
        <v>74</v>
      </c>
      <c r="I53" s="280" t="s">
        <v>69</v>
      </c>
      <c r="J53" s="281"/>
      <c r="K53" s="445" t="s">
        <v>68</v>
      </c>
      <c r="L53" s="280" t="s">
        <v>26</v>
      </c>
      <c r="M53" s="446"/>
      <c r="N53" s="281"/>
      <c r="O53" s="14"/>
      <c r="P53" s="171" t="s">
        <v>1060</v>
      </c>
      <c r="Q53" s="171" t="s">
        <v>1060</v>
      </c>
      <c r="R53" s="171" t="s">
        <v>1060</v>
      </c>
      <c r="S53" s="171" t="s">
        <v>1060</v>
      </c>
      <c r="T53" s="454"/>
      <c r="U53" s="177" t="s">
        <v>1167</v>
      </c>
      <c r="V53" s="447"/>
      <c r="W53" s="461" t="s">
        <v>1276</v>
      </c>
      <c r="X53" s="447"/>
      <c r="Y53" s="143" t="s">
        <v>838</v>
      </c>
      <c r="BA53" s="132"/>
      <c r="BB53" s="132"/>
    </row>
    <row r="54" spans="1:54" ht="57" customHeight="1" thickBot="1">
      <c r="A54" s="457" t="s">
        <v>876</v>
      </c>
      <c r="B54" s="451" t="s">
        <v>1277</v>
      </c>
      <c r="C54" s="443" t="s">
        <v>1278</v>
      </c>
      <c r="D54" s="443" t="s">
        <v>1279</v>
      </c>
      <c r="E54" s="444" t="s">
        <v>1280</v>
      </c>
      <c r="F54" s="280" t="s">
        <v>843</v>
      </c>
      <c r="G54" s="281"/>
      <c r="H54" s="445" t="s">
        <v>74</v>
      </c>
      <c r="I54" s="280" t="s">
        <v>69</v>
      </c>
      <c r="J54" s="281"/>
      <c r="K54" s="445" t="s">
        <v>68</v>
      </c>
      <c r="L54" s="280" t="s">
        <v>26</v>
      </c>
      <c r="M54" s="446"/>
      <c r="N54" s="281"/>
      <c r="O54" s="14"/>
      <c r="P54" s="171" t="s">
        <v>1060</v>
      </c>
      <c r="Q54" s="171" t="s">
        <v>1060</v>
      </c>
      <c r="R54" s="171" t="s">
        <v>1060</v>
      </c>
      <c r="S54" s="171" t="s">
        <v>1060</v>
      </c>
      <c r="T54" s="454"/>
      <c r="U54" s="177" t="s">
        <v>1167</v>
      </c>
      <c r="V54" s="447"/>
      <c r="W54" s="461" t="s">
        <v>1281</v>
      </c>
      <c r="X54" s="447"/>
      <c r="Y54" s="143" t="s">
        <v>838</v>
      </c>
      <c r="BA54" s="132"/>
      <c r="BB54" s="132"/>
    </row>
    <row r="55" spans="1:54" ht="63" customHeight="1" thickBot="1">
      <c r="A55" s="458"/>
      <c r="B55" s="453"/>
      <c r="C55" s="443" t="s">
        <v>1282</v>
      </c>
      <c r="D55" s="443" t="s">
        <v>1283</v>
      </c>
      <c r="E55" s="444" t="s">
        <v>1284</v>
      </c>
      <c r="F55" s="280" t="s">
        <v>843</v>
      </c>
      <c r="G55" s="281"/>
      <c r="H55" s="445" t="s">
        <v>74</v>
      </c>
      <c r="I55" s="280" t="s">
        <v>69</v>
      </c>
      <c r="J55" s="281"/>
      <c r="K55" s="445" t="s">
        <v>819</v>
      </c>
      <c r="L55" s="280" t="s">
        <v>26</v>
      </c>
      <c r="M55" s="446"/>
      <c r="N55" s="281"/>
      <c r="O55" s="14"/>
      <c r="P55" s="171" t="s">
        <v>1060</v>
      </c>
      <c r="Q55" s="171" t="s">
        <v>1060</v>
      </c>
      <c r="R55" s="171" t="s">
        <v>1060</v>
      </c>
      <c r="S55" s="171" t="s">
        <v>1060</v>
      </c>
      <c r="T55" s="454"/>
      <c r="U55" s="177" t="s">
        <v>1167</v>
      </c>
      <c r="V55" s="447"/>
      <c r="W55" s="461" t="s">
        <v>1285</v>
      </c>
      <c r="X55" s="447"/>
      <c r="Y55" s="143" t="s">
        <v>838</v>
      </c>
      <c r="BA55" s="132"/>
      <c r="BB55" s="132"/>
    </row>
    <row r="56" spans="1:54" ht="60" customHeight="1" thickBot="1">
      <c r="A56" s="137" t="s">
        <v>12</v>
      </c>
      <c r="B56" s="462" t="s">
        <v>929</v>
      </c>
      <c r="C56" s="443" t="s">
        <v>1286</v>
      </c>
      <c r="D56" s="443" t="s">
        <v>1287</v>
      </c>
      <c r="E56" s="444" t="s">
        <v>1288</v>
      </c>
      <c r="F56" s="280" t="s">
        <v>77</v>
      </c>
      <c r="G56" s="281"/>
      <c r="H56" s="445" t="s">
        <v>74</v>
      </c>
      <c r="I56" s="280" t="s">
        <v>69</v>
      </c>
      <c r="J56" s="281"/>
      <c r="K56" s="445" t="s">
        <v>68</v>
      </c>
      <c r="L56" s="280" t="s">
        <v>26</v>
      </c>
      <c r="M56" s="446"/>
      <c r="N56" s="281"/>
      <c r="O56" s="14"/>
      <c r="P56" s="171" t="s">
        <v>1060</v>
      </c>
      <c r="Q56" s="171" t="s">
        <v>1060</v>
      </c>
      <c r="R56" s="171" t="s">
        <v>1060</v>
      </c>
      <c r="S56" s="171" t="s">
        <v>1060</v>
      </c>
      <c r="T56" s="454"/>
      <c r="U56" s="177" t="s">
        <v>1167</v>
      </c>
      <c r="V56" s="447"/>
      <c r="W56" s="182">
        <v>0.66669999999999996</v>
      </c>
      <c r="X56" s="447"/>
      <c r="Y56" s="143" t="s">
        <v>838</v>
      </c>
      <c r="BA56" s="132"/>
      <c r="BB56" s="132"/>
    </row>
    <row r="57" spans="1:54" ht="80.099999999999994" customHeight="1" thickBot="1">
      <c r="A57" s="130" t="s">
        <v>15</v>
      </c>
      <c r="B57" s="456" t="s">
        <v>1152</v>
      </c>
      <c r="C57" s="443" t="s">
        <v>1289</v>
      </c>
      <c r="D57" s="443" t="s">
        <v>1290</v>
      </c>
      <c r="E57" s="444" t="s">
        <v>1155</v>
      </c>
      <c r="F57" s="280" t="s">
        <v>77</v>
      </c>
      <c r="G57" s="281"/>
      <c r="H57" s="445" t="s">
        <v>74</v>
      </c>
      <c r="I57" s="280" t="s">
        <v>69</v>
      </c>
      <c r="J57" s="281"/>
      <c r="K57" s="445" t="s">
        <v>68</v>
      </c>
      <c r="L57" s="280" t="s">
        <v>26</v>
      </c>
      <c r="M57" s="446"/>
      <c r="N57" s="281"/>
      <c r="O57" s="14"/>
      <c r="P57" s="171" t="s">
        <v>1060</v>
      </c>
      <c r="Q57" s="171" t="s">
        <v>1060</v>
      </c>
      <c r="R57" s="171" t="s">
        <v>1060</v>
      </c>
      <c r="S57" s="171" t="s">
        <v>1060</v>
      </c>
      <c r="T57" s="454"/>
      <c r="U57" s="177" t="s">
        <v>1167</v>
      </c>
      <c r="V57" s="447"/>
      <c r="W57" s="182">
        <v>0.66669999999999996</v>
      </c>
      <c r="X57" s="447"/>
      <c r="Y57" s="143" t="s">
        <v>838</v>
      </c>
      <c r="BA57" s="132"/>
      <c r="BB57" s="132"/>
    </row>
    <row r="58" spans="1:54" ht="80.099999999999994" customHeight="1" thickBot="1">
      <c r="A58" s="130" t="s">
        <v>16</v>
      </c>
      <c r="B58" s="456" t="s">
        <v>931</v>
      </c>
      <c r="C58" s="443" t="s">
        <v>1011</v>
      </c>
      <c r="D58" s="443" t="s">
        <v>1291</v>
      </c>
      <c r="E58" s="444" t="s">
        <v>1159</v>
      </c>
      <c r="F58" s="280" t="s">
        <v>77</v>
      </c>
      <c r="G58" s="281"/>
      <c r="H58" s="445" t="s">
        <v>74</v>
      </c>
      <c r="I58" s="280" t="s">
        <v>69</v>
      </c>
      <c r="J58" s="281"/>
      <c r="K58" s="445" t="s">
        <v>68</v>
      </c>
      <c r="L58" s="280" t="s">
        <v>26</v>
      </c>
      <c r="M58" s="446"/>
      <c r="N58" s="281"/>
      <c r="O58" s="14"/>
      <c r="P58" s="171" t="s">
        <v>1060</v>
      </c>
      <c r="Q58" s="171" t="s">
        <v>1060</v>
      </c>
      <c r="R58" s="171" t="s">
        <v>1060</v>
      </c>
      <c r="S58" s="171" t="s">
        <v>1060</v>
      </c>
      <c r="T58" s="454"/>
      <c r="U58" s="177" t="s">
        <v>1167</v>
      </c>
      <c r="V58" s="447"/>
      <c r="W58" s="182">
        <v>1</v>
      </c>
      <c r="X58" s="447"/>
      <c r="Y58" s="143" t="s">
        <v>838</v>
      </c>
      <c r="BA58" s="132"/>
      <c r="BB58" s="132"/>
    </row>
    <row r="59" spans="1:54" ht="24" customHeight="1" thickBot="1">
      <c r="A59" s="285" t="s">
        <v>1160</v>
      </c>
      <c r="B59" s="285"/>
      <c r="C59" s="285"/>
      <c r="D59" s="285"/>
      <c r="E59" s="285"/>
      <c r="F59" s="285"/>
      <c r="G59" s="285"/>
      <c r="H59" s="285"/>
      <c r="I59" s="285"/>
      <c r="J59" s="285"/>
      <c r="K59" s="285"/>
      <c r="L59" s="285"/>
      <c r="M59" s="285"/>
      <c r="N59" s="285"/>
      <c r="O59" s="285"/>
      <c r="P59" s="285"/>
      <c r="Q59" s="285"/>
      <c r="R59" s="285"/>
      <c r="S59" s="285"/>
      <c r="T59" s="285"/>
      <c r="U59" s="285"/>
      <c r="V59" s="285"/>
      <c r="W59" s="285"/>
      <c r="X59" s="285"/>
      <c r="Y59" s="285"/>
      <c r="BA59" s="132"/>
      <c r="BB59" s="132"/>
    </row>
    <row r="60" spans="1:54" ht="21.75" customHeight="1" thickBot="1">
      <c r="A60" s="285" t="s">
        <v>41</v>
      </c>
      <c r="B60" s="285"/>
      <c r="C60" s="285"/>
      <c r="D60" s="285"/>
      <c r="E60" s="285"/>
      <c r="F60" s="285"/>
      <c r="G60" s="285"/>
      <c r="H60" s="285"/>
      <c r="I60" s="285"/>
      <c r="J60" s="285"/>
      <c r="K60" s="285" t="s">
        <v>85</v>
      </c>
      <c r="L60" s="285"/>
      <c r="M60" s="285"/>
      <c r="N60" s="285"/>
      <c r="O60" s="285"/>
      <c r="P60" s="285"/>
      <c r="Q60" s="285"/>
      <c r="R60" s="285"/>
      <c r="S60" s="285"/>
      <c r="T60" s="285"/>
      <c r="U60" s="285"/>
      <c r="V60" s="285"/>
      <c r="W60" s="285"/>
      <c r="X60" s="285"/>
      <c r="Y60" s="285"/>
      <c r="BA60" s="132"/>
      <c r="BB60" s="132"/>
    </row>
    <row r="61" spans="1:54" ht="34.5" customHeight="1" thickBot="1">
      <c r="A61" s="285" t="s">
        <v>47</v>
      </c>
      <c r="B61" s="285"/>
      <c r="C61" s="285"/>
      <c r="D61" s="285"/>
      <c r="E61" s="285"/>
      <c r="F61" s="285" t="s">
        <v>48</v>
      </c>
      <c r="G61" s="285"/>
      <c r="H61" s="285"/>
      <c r="I61" s="285"/>
      <c r="J61" s="285"/>
      <c r="K61" s="286" t="s">
        <v>820</v>
      </c>
      <c r="L61" s="287" t="s">
        <v>824</v>
      </c>
      <c r="M61" s="288"/>
      <c r="N61" s="288"/>
      <c r="O61" s="288"/>
      <c r="P61" s="288"/>
      <c r="Q61" s="288"/>
      <c r="R61" s="288"/>
      <c r="S61" s="288"/>
      <c r="T61" s="288"/>
      <c r="U61" s="288"/>
      <c r="V61" s="288"/>
      <c r="W61" s="288"/>
      <c r="X61" s="288"/>
      <c r="Y61" s="289"/>
      <c r="BA61" s="132"/>
      <c r="BB61" s="132"/>
    </row>
    <row r="62" spans="1:54" ht="24" customHeight="1" thickBot="1">
      <c r="A62" s="285"/>
      <c r="B62" s="285"/>
      <c r="C62" s="285" t="s">
        <v>49</v>
      </c>
      <c r="D62" s="285" t="s">
        <v>50</v>
      </c>
      <c r="E62" s="463" t="s">
        <v>51</v>
      </c>
      <c r="F62" s="285" t="s">
        <v>49</v>
      </c>
      <c r="G62" s="285" t="s">
        <v>52</v>
      </c>
      <c r="H62" s="285"/>
      <c r="I62" s="286" t="s">
        <v>847</v>
      </c>
      <c r="J62" s="285" t="s">
        <v>51</v>
      </c>
      <c r="K62" s="286"/>
      <c r="L62" s="287" t="s">
        <v>829</v>
      </c>
      <c r="M62" s="288"/>
      <c r="N62" s="288"/>
      <c r="O62" s="288"/>
      <c r="P62" s="288"/>
      <c r="Q62" s="289"/>
      <c r="R62" s="292" t="s">
        <v>48</v>
      </c>
      <c r="S62" s="322"/>
      <c r="T62" s="322"/>
      <c r="U62" s="322"/>
      <c r="V62" s="293"/>
      <c r="W62" s="323" t="s">
        <v>822</v>
      </c>
      <c r="X62" s="324"/>
      <c r="Y62" s="290" t="s">
        <v>823</v>
      </c>
      <c r="BA62" s="132"/>
      <c r="BB62" s="132"/>
    </row>
    <row r="63" spans="1:54" ht="45.75" customHeight="1" thickBot="1">
      <c r="A63" s="285"/>
      <c r="B63" s="285"/>
      <c r="C63" s="285"/>
      <c r="D63" s="285"/>
      <c r="E63" s="463"/>
      <c r="F63" s="285"/>
      <c r="G63" s="285"/>
      <c r="H63" s="285"/>
      <c r="I63" s="286"/>
      <c r="J63" s="285"/>
      <c r="K63" s="286"/>
      <c r="L63" s="287" t="s">
        <v>821</v>
      </c>
      <c r="M63" s="289"/>
      <c r="N63" s="287" t="s">
        <v>50</v>
      </c>
      <c r="O63" s="289"/>
      <c r="P63" s="292" t="s">
        <v>51</v>
      </c>
      <c r="Q63" s="293"/>
      <c r="R63" s="191" t="s">
        <v>821</v>
      </c>
      <c r="S63" s="292" t="s">
        <v>52</v>
      </c>
      <c r="T63" s="293"/>
      <c r="U63" s="150" t="s">
        <v>856</v>
      </c>
      <c r="V63" s="188" t="s">
        <v>51</v>
      </c>
      <c r="W63" s="325"/>
      <c r="X63" s="326"/>
      <c r="Y63" s="291"/>
      <c r="BA63" s="132"/>
      <c r="BB63" s="132"/>
    </row>
    <row r="64" spans="1:54" ht="19.5" customHeight="1" thickBot="1">
      <c r="A64" s="316" t="s">
        <v>32</v>
      </c>
      <c r="B64" s="317"/>
      <c r="C64" s="464">
        <v>75726.63</v>
      </c>
      <c r="D64" s="465">
        <v>160391.53599999999</v>
      </c>
      <c r="E64" s="466">
        <f>SUM(C64:D64)</f>
        <v>236118.166</v>
      </c>
      <c r="F64" s="127"/>
      <c r="G64" s="128" t="s">
        <v>853</v>
      </c>
      <c r="H64" s="127"/>
      <c r="I64" s="127"/>
      <c r="J64" s="151">
        <f>SUM(F64:I64)</f>
        <v>0</v>
      </c>
      <c r="K64" s="151">
        <f>E64+J64</f>
        <v>236118.166</v>
      </c>
      <c r="L64" s="318">
        <v>74760.3</v>
      </c>
      <c r="M64" s="319"/>
      <c r="N64" s="318">
        <v>155689.85999999999</v>
      </c>
      <c r="O64" s="319"/>
      <c r="P64" s="467">
        <f>SUM(L64:O64)</f>
        <v>230450.15999999997</v>
      </c>
      <c r="Q64" s="468"/>
      <c r="R64" s="129"/>
      <c r="S64" s="128" t="s">
        <v>848</v>
      </c>
      <c r="T64" s="129"/>
      <c r="U64" s="129"/>
      <c r="V64" s="152">
        <f>SUM(R64,T64,U64)</f>
        <v>0</v>
      </c>
      <c r="W64" s="320">
        <f>SUM(P64,V64)</f>
        <v>230450.15999999997</v>
      </c>
      <c r="X64" s="321"/>
      <c r="Y64" s="153">
        <f>IF(W64=0,0,W64/K64)</f>
        <v>0.97599504478617705</v>
      </c>
      <c r="BA64" s="132"/>
      <c r="BB64" s="132"/>
    </row>
    <row r="65" spans="1:54" ht="19.5" customHeight="1" thickBot="1">
      <c r="A65" s="316" t="s">
        <v>33</v>
      </c>
      <c r="B65" s="317"/>
      <c r="C65" s="465">
        <v>75726.63</v>
      </c>
      <c r="D65" s="465">
        <v>160391.54</v>
      </c>
      <c r="E65" s="466">
        <f>SUM(C65:D65)</f>
        <v>236118.17</v>
      </c>
      <c r="F65" s="127"/>
      <c r="G65" s="128" t="s">
        <v>848</v>
      </c>
      <c r="H65" s="127"/>
      <c r="I65" s="127"/>
      <c r="J65" s="151">
        <f>SUM(F65:I65)</f>
        <v>0</v>
      </c>
      <c r="K65" s="151">
        <f>J65+E65</f>
        <v>236118.17</v>
      </c>
      <c r="L65" s="318">
        <v>74760.3</v>
      </c>
      <c r="M65" s="319"/>
      <c r="N65" s="318">
        <v>155689.9</v>
      </c>
      <c r="O65" s="319"/>
      <c r="P65" s="467">
        <f>SUM(L65:O65)</f>
        <v>230450.2</v>
      </c>
      <c r="Q65" s="468"/>
      <c r="R65" s="129"/>
      <c r="S65" s="128" t="s">
        <v>848</v>
      </c>
      <c r="T65" s="129"/>
      <c r="U65" s="129"/>
      <c r="V65" s="152">
        <f>SUM(R65,T65,U65)</f>
        <v>0</v>
      </c>
      <c r="W65" s="320">
        <f>SUM(P65,V65)</f>
        <v>230450.2</v>
      </c>
      <c r="X65" s="321"/>
      <c r="Y65" s="153">
        <f>IF(W65=0,0,W65/K65)</f>
        <v>0.97599519765886722</v>
      </c>
      <c r="BA65" s="132"/>
      <c r="BB65" s="132"/>
    </row>
    <row r="66" spans="1:54" ht="15.75" thickBot="1">
      <c r="A66" s="297" t="s">
        <v>81</v>
      </c>
      <c r="B66" s="298"/>
      <c r="C66" s="298"/>
      <c r="D66" s="298"/>
      <c r="E66" s="298"/>
      <c r="F66" s="298"/>
      <c r="G66" s="298"/>
      <c r="H66" s="298"/>
      <c r="I66" s="298"/>
      <c r="J66" s="298"/>
      <c r="K66" s="298"/>
      <c r="L66" s="298"/>
      <c r="M66" s="298"/>
      <c r="N66" s="298"/>
      <c r="O66" s="298"/>
      <c r="P66" s="298"/>
      <c r="Q66" s="298"/>
      <c r="R66" s="298"/>
      <c r="S66" s="298"/>
      <c r="T66" s="298"/>
      <c r="U66" s="298"/>
      <c r="V66" s="298"/>
      <c r="W66" s="298"/>
      <c r="X66" s="299"/>
      <c r="Y66" s="300"/>
      <c r="BA66" s="132"/>
      <c r="BB66" s="132"/>
    </row>
    <row r="67" spans="1:54" ht="65.25" customHeight="1" thickTop="1" thickBot="1">
      <c r="A67" s="301"/>
      <c r="B67" s="302"/>
      <c r="C67" s="469" t="s">
        <v>1292</v>
      </c>
      <c r="D67" s="470"/>
      <c r="E67" s="470"/>
      <c r="F67" s="470"/>
      <c r="G67" s="470"/>
      <c r="H67" s="470"/>
      <c r="I67" s="470"/>
      <c r="J67" s="470"/>
      <c r="K67" s="470"/>
      <c r="L67" s="470"/>
      <c r="M67" s="470"/>
      <c r="N67" s="470"/>
      <c r="O67" s="470"/>
      <c r="P67" s="470"/>
      <c r="Q67" s="470"/>
      <c r="R67" s="470"/>
      <c r="S67" s="470"/>
      <c r="T67" s="470"/>
      <c r="U67" s="470"/>
      <c r="V67" s="470"/>
      <c r="W67" s="470"/>
      <c r="X67" s="470"/>
      <c r="Y67" s="471"/>
      <c r="BA67" s="132"/>
      <c r="BB67" s="132"/>
    </row>
    <row r="68" spans="1:54" ht="16.5" thickBot="1">
      <c r="A68" s="306"/>
      <c r="B68" s="307"/>
      <c r="C68" s="308"/>
      <c r="D68" s="309"/>
      <c r="E68" s="309"/>
      <c r="F68" s="309"/>
      <c r="G68" s="309"/>
      <c r="H68" s="309"/>
      <c r="I68" s="309"/>
      <c r="J68" s="309"/>
      <c r="K68" s="309"/>
      <c r="L68" s="309"/>
      <c r="M68" s="309"/>
      <c r="N68" s="309"/>
      <c r="O68" s="309"/>
      <c r="P68" s="309"/>
      <c r="Q68" s="309"/>
      <c r="R68" s="309"/>
      <c r="S68" s="309"/>
      <c r="T68" s="309"/>
      <c r="U68" s="309"/>
      <c r="V68" s="309"/>
      <c r="W68" s="309"/>
      <c r="X68" s="309"/>
      <c r="Y68" s="310"/>
      <c r="BA68" s="132"/>
      <c r="BB68" s="132"/>
    </row>
    <row r="69" spans="1:54" ht="15.75" thickTop="1">
      <c r="BA69" s="132"/>
      <c r="BB69" s="132"/>
    </row>
    <row r="70" spans="1:54">
      <c r="C70" s="136"/>
      <c r="BA70" s="132"/>
      <c r="BB70" s="132"/>
    </row>
    <row r="71" spans="1:54">
      <c r="BA71" s="132"/>
      <c r="BB71" s="132"/>
    </row>
    <row r="72" spans="1:54">
      <c r="C72" s="136"/>
      <c r="BA72" s="132"/>
      <c r="BB72" s="132"/>
    </row>
    <row r="73" spans="1:54">
      <c r="BA73" s="132"/>
      <c r="BB73" s="132"/>
    </row>
    <row r="74" spans="1:54">
      <c r="BA74" s="132"/>
      <c r="BB74" s="132"/>
    </row>
    <row r="75" spans="1:54">
      <c r="BA75" s="132"/>
      <c r="BB75" s="132"/>
    </row>
    <row r="76" spans="1:54">
      <c r="BA76" s="132"/>
      <c r="BB76" s="132"/>
    </row>
    <row r="77" spans="1:54">
      <c r="BA77" s="132"/>
      <c r="BB77" s="132"/>
    </row>
    <row r="78" spans="1:54">
      <c r="BA78" s="132"/>
      <c r="BB78" s="132"/>
    </row>
    <row r="79" spans="1:54">
      <c r="BA79" s="132"/>
      <c r="BB79" s="132"/>
    </row>
    <row r="80" spans="1:54">
      <c r="BA80" s="132"/>
      <c r="BB80" s="132"/>
    </row>
    <row r="81" spans="53:54">
      <c r="BA81" s="132"/>
      <c r="BB81" s="132"/>
    </row>
    <row r="82" spans="53:54">
      <c r="BA82" s="132"/>
      <c r="BB82" s="132"/>
    </row>
    <row r="83" spans="53:54">
      <c r="BA83" s="132"/>
      <c r="BB83" s="132"/>
    </row>
    <row r="84" spans="53:54">
      <c r="BA84" s="132"/>
      <c r="BB84" s="132"/>
    </row>
    <row r="85" spans="53:54">
      <c r="BA85" s="132"/>
      <c r="BB85" s="132"/>
    </row>
    <row r="86" spans="53:54">
      <c r="BA86" s="132"/>
      <c r="BB86" s="132"/>
    </row>
    <row r="87" spans="53:54">
      <c r="BA87" s="132"/>
      <c r="BB87" s="132"/>
    </row>
    <row r="88" spans="53:54">
      <c r="BA88" s="132"/>
      <c r="BB88" s="132"/>
    </row>
    <row r="89" spans="53:54">
      <c r="BA89" s="132"/>
      <c r="BB89" s="132"/>
    </row>
    <row r="90" spans="53:54">
      <c r="BA90" s="132"/>
      <c r="BB90" s="132"/>
    </row>
    <row r="91" spans="53:54">
      <c r="BA91" s="132"/>
      <c r="BB91" s="132"/>
    </row>
    <row r="92" spans="53:54">
      <c r="BA92" s="132"/>
      <c r="BB92" s="132"/>
    </row>
    <row r="93" spans="53:54">
      <c r="BA93" s="132"/>
      <c r="BB93" s="132"/>
    </row>
    <row r="94" spans="53:54">
      <c r="BA94" s="132"/>
      <c r="BB94" s="132"/>
    </row>
    <row r="95" spans="53:54">
      <c r="BA95" s="132"/>
      <c r="BB95" s="132"/>
    </row>
    <row r="96" spans="53:54">
      <c r="BA96" s="132"/>
      <c r="BB96" s="132"/>
    </row>
    <row r="97" spans="53:54">
      <c r="BA97" s="132"/>
      <c r="BB97" s="132"/>
    </row>
    <row r="98" spans="53:54">
      <c r="BA98" s="132"/>
      <c r="BB98" s="132"/>
    </row>
    <row r="99" spans="53:54">
      <c r="BA99" s="132"/>
      <c r="BB99" s="132"/>
    </row>
    <row r="100" spans="53:54">
      <c r="BA100" s="132"/>
      <c r="BB100" s="132"/>
    </row>
    <row r="101" spans="53:54">
      <c r="BA101" s="132"/>
      <c r="BB101" s="132"/>
    </row>
    <row r="102" spans="53:54">
      <c r="BA102" s="132"/>
      <c r="BB102" s="132"/>
    </row>
    <row r="103" spans="53:54">
      <c r="BA103" s="132"/>
      <c r="BB103" s="132"/>
    </row>
    <row r="104" spans="53:54">
      <c r="BA104" s="132"/>
      <c r="BB104" s="132"/>
    </row>
    <row r="105" spans="53:54">
      <c r="BA105" s="132"/>
      <c r="BB105" s="132"/>
    </row>
    <row r="106" spans="53:54">
      <c r="BA106" s="132"/>
      <c r="BB106" s="132"/>
    </row>
    <row r="107" spans="53:54">
      <c r="BA107" s="132"/>
      <c r="BB107" s="132"/>
    </row>
    <row r="108" spans="53:54">
      <c r="BA108" s="132"/>
      <c r="BB108" s="132"/>
    </row>
    <row r="109" spans="53:54">
      <c r="BA109" s="132"/>
      <c r="BB109" s="132"/>
    </row>
    <row r="110" spans="53:54">
      <c r="BA110" s="132"/>
      <c r="BB110" s="132"/>
    </row>
    <row r="111" spans="53:54">
      <c r="BA111" s="132"/>
      <c r="BB111" s="132"/>
    </row>
    <row r="112" spans="53:54">
      <c r="BA112" s="132"/>
      <c r="BB112" s="132"/>
    </row>
    <row r="113" spans="53:54">
      <c r="BA113" s="132"/>
      <c r="BB113" s="132"/>
    </row>
    <row r="114" spans="53:54">
      <c r="BA114" s="132"/>
      <c r="BB114" s="132"/>
    </row>
    <row r="115" spans="53:54">
      <c r="BA115" s="132"/>
      <c r="BB115" s="132"/>
    </row>
    <row r="116" spans="53:54">
      <c r="BA116" s="132"/>
      <c r="BB116" s="132"/>
    </row>
    <row r="117" spans="53:54">
      <c r="BA117" s="132"/>
      <c r="BB117" s="132"/>
    </row>
    <row r="118" spans="53:54">
      <c r="BA118" s="132"/>
      <c r="BB118" s="132"/>
    </row>
    <row r="119" spans="53:54">
      <c r="BA119" s="132"/>
      <c r="BB119" s="132"/>
    </row>
    <row r="120" spans="53:54">
      <c r="BA120" s="132"/>
      <c r="BB120" s="132"/>
    </row>
    <row r="121" spans="53:54">
      <c r="BA121" s="132"/>
      <c r="BB121" s="132"/>
    </row>
    <row r="122" spans="53:54">
      <c r="BA122" s="132"/>
      <c r="BB122" s="132"/>
    </row>
    <row r="123" spans="53:54">
      <c r="BA123" s="132"/>
      <c r="BB123" s="132"/>
    </row>
    <row r="124" spans="53:54">
      <c r="BA124" s="132"/>
      <c r="BB124" s="132"/>
    </row>
    <row r="125" spans="53:54">
      <c r="BA125" s="132"/>
      <c r="BB125" s="132"/>
    </row>
    <row r="126" spans="53:54">
      <c r="BA126" s="132"/>
      <c r="BB126" s="132"/>
    </row>
    <row r="127" spans="53:54">
      <c r="BA127" s="132"/>
      <c r="BB127" s="132"/>
    </row>
    <row r="128" spans="53:54">
      <c r="BA128" s="132"/>
      <c r="BB128" s="132"/>
    </row>
    <row r="129" spans="53:54">
      <c r="BA129" s="132"/>
      <c r="BB129" s="132"/>
    </row>
    <row r="130" spans="53:54">
      <c r="BA130" s="132"/>
      <c r="BB130" s="132"/>
    </row>
    <row r="131" spans="53:54">
      <c r="BA131" s="132"/>
      <c r="BB131" s="132"/>
    </row>
    <row r="132" spans="53:54">
      <c r="BA132" s="132"/>
      <c r="BB132" s="132"/>
    </row>
    <row r="133" spans="53:54">
      <c r="BA133" s="132"/>
      <c r="BB133" s="132"/>
    </row>
    <row r="134" spans="53:54">
      <c r="BA134" s="132"/>
      <c r="BB134" s="132"/>
    </row>
    <row r="135" spans="53:54">
      <c r="BA135" s="132"/>
      <c r="BB135" s="132"/>
    </row>
    <row r="136" spans="53:54">
      <c r="BA136" s="132"/>
      <c r="BB136" s="132"/>
    </row>
    <row r="137" spans="53:54">
      <c r="BA137" s="132"/>
      <c r="BB137" s="132"/>
    </row>
    <row r="138" spans="53:54">
      <c r="BA138" s="132"/>
      <c r="BB138" s="132"/>
    </row>
    <row r="139" spans="53:54">
      <c r="BA139" s="132"/>
      <c r="BB139" s="132"/>
    </row>
    <row r="140" spans="53:54">
      <c r="BA140" s="132"/>
      <c r="BB140" s="132"/>
    </row>
    <row r="141" spans="53:54">
      <c r="BA141" s="132"/>
      <c r="BB141" s="132"/>
    </row>
    <row r="142" spans="53:54">
      <c r="BA142" s="132"/>
      <c r="BB142" s="132"/>
    </row>
    <row r="143" spans="53:54">
      <c r="BA143" s="132"/>
      <c r="BB143" s="132"/>
    </row>
    <row r="144" spans="53:54">
      <c r="BA144" s="132"/>
      <c r="BB144" s="132"/>
    </row>
    <row r="145" spans="53:54">
      <c r="BA145" s="132"/>
      <c r="BB145" s="132"/>
    </row>
    <row r="146" spans="53:54">
      <c r="BA146" s="132"/>
      <c r="BB146" s="132"/>
    </row>
    <row r="147" spans="53:54">
      <c r="BA147" s="132"/>
      <c r="BB147" s="132"/>
    </row>
    <row r="148" spans="53:54">
      <c r="BA148" s="132"/>
      <c r="BB148" s="132"/>
    </row>
    <row r="149" spans="53:54">
      <c r="BA149" s="132"/>
      <c r="BB149" s="132"/>
    </row>
    <row r="150" spans="53:54">
      <c r="BA150" s="132"/>
      <c r="BB150" s="132"/>
    </row>
    <row r="151" spans="53:54">
      <c r="BA151" s="132"/>
      <c r="BB151" s="132"/>
    </row>
    <row r="152" spans="53:54">
      <c r="BA152" s="132"/>
      <c r="BB152" s="132"/>
    </row>
    <row r="153" spans="53:54">
      <c r="BA153" s="132"/>
      <c r="BB153" s="132"/>
    </row>
    <row r="154" spans="53:54">
      <c r="BA154" s="132"/>
      <c r="BB154" s="132"/>
    </row>
    <row r="155" spans="53:54">
      <c r="BA155" s="132"/>
      <c r="BB155" s="132"/>
    </row>
    <row r="156" spans="53:54">
      <c r="BA156" s="132"/>
      <c r="BB156" s="132"/>
    </row>
    <row r="157" spans="53:54">
      <c r="BA157" s="132"/>
      <c r="BB157" s="132"/>
    </row>
    <row r="158" spans="53:54">
      <c r="BA158" s="132"/>
      <c r="BB158" s="132"/>
    </row>
    <row r="1027" spans="53:69" ht="15.75" thickBot="1">
      <c r="BA1027" s="26" t="s">
        <v>152</v>
      </c>
      <c r="BB1027" s="58" t="s">
        <v>790</v>
      </c>
      <c r="BC1027" s="311" t="s">
        <v>153</v>
      </c>
      <c r="BD1027" s="311"/>
      <c r="BE1027" s="311"/>
      <c r="BF1027" s="311"/>
      <c r="BG1027" s="63" t="s">
        <v>331</v>
      </c>
      <c r="BH1027" s="63" t="s">
        <v>332</v>
      </c>
      <c r="BI1027" s="62" t="s">
        <v>330</v>
      </c>
      <c r="BJ1027" s="131" t="s">
        <v>407</v>
      </c>
      <c r="BK1027" s="71" t="s">
        <v>555</v>
      </c>
      <c r="BL1027" s="71" t="s">
        <v>39</v>
      </c>
      <c r="BM1027" s="71" t="s">
        <v>40</v>
      </c>
      <c r="BN1027" s="72" t="s">
        <v>556</v>
      </c>
      <c r="BO1027" s="104" t="s">
        <v>56</v>
      </c>
      <c r="BP1027" s="105" t="s">
        <v>795</v>
      </c>
      <c r="BQ1027" s="105"/>
    </row>
    <row r="1028" spans="53:69" ht="15.75">
      <c r="BA1028" s="26" t="str">
        <f t="shared" ref="BA1028:BA1070" si="0">MID(BB1028,1,4)</f>
        <v>E011</v>
      </c>
      <c r="BB1028" s="20" t="s">
        <v>96</v>
      </c>
      <c r="BC1028" s="37" t="s">
        <v>241</v>
      </c>
      <c r="BD1028" s="38" t="s">
        <v>243</v>
      </c>
      <c r="BE1028" s="39" t="s">
        <v>154</v>
      </c>
      <c r="BF1028" s="40" t="s">
        <v>155</v>
      </c>
      <c r="BG1028" s="131" t="s">
        <v>333</v>
      </c>
      <c r="BH1028" s="65" t="s">
        <v>338</v>
      </c>
      <c r="BI1028" s="131" t="s">
        <v>286</v>
      </c>
      <c r="BJ1028" s="67" t="s">
        <v>177</v>
      </c>
      <c r="BK1028" s="131" t="s">
        <v>412</v>
      </c>
      <c r="BN1028" s="186" t="s">
        <v>557</v>
      </c>
      <c r="BO1028" s="73" t="s">
        <v>793</v>
      </c>
      <c r="BP1028" s="119" t="s">
        <v>805</v>
      </c>
      <c r="BQ1028" s="107"/>
    </row>
    <row r="1029" spans="53:69" ht="15.75">
      <c r="BA1029" s="26" t="str">
        <f t="shared" si="0"/>
        <v>E012</v>
      </c>
      <c r="BB1029" s="21" t="s">
        <v>97</v>
      </c>
      <c r="BC1029" s="314" t="s">
        <v>232</v>
      </c>
      <c r="BD1029" s="315" t="s">
        <v>157</v>
      </c>
      <c r="BE1029" s="41" t="s">
        <v>158</v>
      </c>
      <c r="BF1029" s="186"/>
      <c r="BG1029" s="131" t="s">
        <v>334</v>
      </c>
      <c r="BH1029" s="65" t="s">
        <v>339</v>
      </c>
      <c r="BI1029" s="131" t="s">
        <v>287</v>
      </c>
      <c r="BJ1029" s="67" t="s">
        <v>244</v>
      </c>
      <c r="BK1029" s="131" t="s">
        <v>413</v>
      </c>
      <c r="BL1029" s="70" t="s">
        <v>414</v>
      </c>
      <c r="BM1029" s="131" t="s">
        <v>415</v>
      </c>
      <c r="BN1029" s="186" t="s">
        <v>558</v>
      </c>
      <c r="BO1029" s="74" t="s">
        <v>791</v>
      </c>
      <c r="BP1029" s="119" t="s">
        <v>797</v>
      </c>
      <c r="BQ1029" s="107"/>
    </row>
    <row r="1030" spans="53:69" ht="15.75">
      <c r="BA1030" s="26" t="str">
        <f t="shared" si="0"/>
        <v>E013</v>
      </c>
      <c r="BB1030" s="21" t="s">
        <v>98</v>
      </c>
      <c r="BC1030" s="314"/>
      <c r="BD1030" s="315"/>
      <c r="BE1030" s="41" t="s">
        <v>159</v>
      </c>
      <c r="BF1030" s="186"/>
      <c r="BG1030" s="131" t="s">
        <v>335</v>
      </c>
      <c r="BH1030" s="65" t="s">
        <v>340</v>
      </c>
      <c r="BI1030" s="131" t="s">
        <v>288</v>
      </c>
      <c r="BJ1030" s="67" t="s">
        <v>408</v>
      </c>
      <c r="BK1030" s="131" t="s">
        <v>416</v>
      </c>
      <c r="BL1030" s="131" t="s">
        <v>417</v>
      </c>
      <c r="BM1030" s="131" t="s">
        <v>418</v>
      </c>
      <c r="BN1030" s="186" t="s">
        <v>559</v>
      </c>
      <c r="BO1030" s="75" t="s">
        <v>792</v>
      </c>
      <c r="BP1030" s="119" t="s">
        <v>798</v>
      </c>
      <c r="BQ1030" s="109"/>
    </row>
    <row r="1031" spans="53:69" ht="30">
      <c r="BA1031" s="26" t="str">
        <f t="shared" si="0"/>
        <v>E015</v>
      </c>
      <c r="BB1031" s="27" t="s">
        <v>95</v>
      </c>
      <c r="BC1031" s="314" t="s">
        <v>233</v>
      </c>
      <c r="BD1031" s="315" t="s">
        <v>264</v>
      </c>
      <c r="BE1031" s="42" t="s">
        <v>161</v>
      </c>
      <c r="BF1031" s="294"/>
      <c r="BG1031" s="131" t="s">
        <v>336</v>
      </c>
      <c r="BH1031" s="65" t="s">
        <v>341</v>
      </c>
      <c r="BI1031" s="131" t="s">
        <v>289</v>
      </c>
      <c r="BJ1031" s="67" t="s">
        <v>245</v>
      </c>
      <c r="BK1031" s="131" t="s">
        <v>419</v>
      </c>
      <c r="BL1031" s="131" t="s">
        <v>420</v>
      </c>
      <c r="BM1031" s="131" t="s">
        <v>421</v>
      </c>
      <c r="BN1031" s="186" t="s">
        <v>560</v>
      </c>
      <c r="BO1031" s="73" t="s">
        <v>199</v>
      </c>
      <c r="BP1031" s="119" t="s">
        <v>857</v>
      </c>
      <c r="BQ1031" s="109"/>
    </row>
    <row r="1032" spans="53:69" ht="30">
      <c r="BA1032" s="26" t="str">
        <f t="shared" si="0"/>
        <v>E021</v>
      </c>
      <c r="BB1032" s="21" t="s">
        <v>104</v>
      </c>
      <c r="BC1032" s="314"/>
      <c r="BD1032" s="315"/>
      <c r="BE1032" s="43" t="s">
        <v>162</v>
      </c>
      <c r="BF1032" s="294"/>
      <c r="BG1032" s="131" t="s">
        <v>337</v>
      </c>
      <c r="BH1032" s="65" t="s">
        <v>342</v>
      </c>
      <c r="BI1032" s="131" t="s">
        <v>290</v>
      </c>
      <c r="BJ1032" s="67" t="s">
        <v>246</v>
      </c>
      <c r="BL1032" s="131" t="s">
        <v>422</v>
      </c>
      <c r="BM1032" s="131" t="s">
        <v>423</v>
      </c>
      <c r="BN1032" s="186" t="s">
        <v>561</v>
      </c>
      <c r="BO1032" s="74" t="s">
        <v>794</v>
      </c>
      <c r="BP1032" s="119" t="s">
        <v>799</v>
      </c>
      <c r="BQ1032" s="110"/>
    </row>
    <row r="1033" spans="53:69" ht="30">
      <c r="BA1033" s="26" t="str">
        <f t="shared" si="0"/>
        <v>E031</v>
      </c>
      <c r="BB1033" s="120" t="s">
        <v>106</v>
      </c>
      <c r="BC1033" s="314"/>
      <c r="BD1033" s="315"/>
      <c r="BE1033" s="43" t="s">
        <v>163</v>
      </c>
      <c r="BF1033" s="294"/>
      <c r="BG1033" s="132"/>
      <c r="BH1033" s="65" t="s">
        <v>343</v>
      </c>
      <c r="BI1033" s="131" t="s">
        <v>291</v>
      </c>
      <c r="BJ1033" s="67" t="s">
        <v>247</v>
      </c>
      <c r="BL1033" s="131" t="s">
        <v>424</v>
      </c>
      <c r="BM1033" s="131" t="s">
        <v>425</v>
      </c>
      <c r="BN1033" s="186" t="s">
        <v>562</v>
      </c>
      <c r="BO1033" s="75" t="s">
        <v>329</v>
      </c>
      <c r="BP1033" s="119" t="s">
        <v>800</v>
      </c>
      <c r="BQ1033" s="110"/>
    </row>
    <row r="1034" spans="53:69" ht="15.75">
      <c r="BA1034" s="26" t="str">
        <f t="shared" si="0"/>
        <v>S034</v>
      </c>
      <c r="BB1034" s="120" t="s">
        <v>807</v>
      </c>
      <c r="BC1034" s="314"/>
      <c r="BD1034" s="315"/>
      <c r="BE1034" s="44" t="s">
        <v>164</v>
      </c>
      <c r="BF1034" s="294"/>
      <c r="BG1034" s="132"/>
      <c r="BH1034" s="65" t="s">
        <v>344</v>
      </c>
      <c r="BI1034" s="131" t="s">
        <v>292</v>
      </c>
      <c r="BJ1034" s="67" t="s">
        <v>248</v>
      </c>
      <c r="BL1034" s="131" t="s">
        <v>426</v>
      </c>
      <c r="BM1034" s="131" t="s">
        <v>427</v>
      </c>
      <c r="BN1034" s="186" t="s">
        <v>563</v>
      </c>
      <c r="BO1034" s="73"/>
      <c r="BP1034" s="119" t="s">
        <v>801</v>
      </c>
      <c r="BQ1034" s="110"/>
    </row>
    <row r="1035" spans="53:69">
      <c r="BA1035" s="26" t="str">
        <f t="shared" si="0"/>
        <v>E035</v>
      </c>
      <c r="BB1035" s="121" t="s">
        <v>808</v>
      </c>
      <c r="BC1035" s="295" t="s">
        <v>234</v>
      </c>
      <c r="BD1035" s="296" t="s">
        <v>166</v>
      </c>
      <c r="BE1035" s="45" t="s">
        <v>167</v>
      </c>
      <c r="BF1035" s="186"/>
      <c r="BG1035" s="132"/>
      <c r="BH1035" s="131" t="s">
        <v>345</v>
      </c>
      <c r="BI1035" s="131" t="s">
        <v>293</v>
      </c>
      <c r="BJ1035" s="67" t="s">
        <v>249</v>
      </c>
      <c r="BL1035" s="131" t="s">
        <v>428</v>
      </c>
      <c r="BM1035" s="131" t="s">
        <v>429</v>
      </c>
      <c r="BN1035" s="186" t="s">
        <v>564</v>
      </c>
      <c r="BO1035" s="75"/>
      <c r="BP1035" s="119" t="s">
        <v>802</v>
      </c>
      <c r="BQ1035" s="110"/>
    </row>
    <row r="1036" spans="53:69">
      <c r="BA1036" s="26" t="str">
        <f t="shared" si="0"/>
        <v>E036</v>
      </c>
      <c r="BB1036" s="49" t="s">
        <v>809</v>
      </c>
      <c r="BC1036" s="295"/>
      <c r="BD1036" s="296"/>
      <c r="BE1036" s="45" t="s">
        <v>168</v>
      </c>
      <c r="BF1036" s="186"/>
      <c r="BG1036" s="132"/>
      <c r="BH1036" s="131" t="s">
        <v>346</v>
      </c>
      <c r="BI1036" s="131" t="s">
        <v>294</v>
      </c>
      <c r="BJ1036" s="67" t="s">
        <v>250</v>
      </c>
      <c r="BL1036" s="131" t="s">
        <v>430</v>
      </c>
      <c r="BM1036" s="131" t="s">
        <v>431</v>
      </c>
      <c r="BN1036" s="186" t="s">
        <v>565</v>
      </c>
      <c r="BO1036" s="74"/>
      <c r="BP1036" s="119" t="s">
        <v>803</v>
      </c>
      <c r="BQ1036" s="110"/>
    </row>
    <row r="1037" spans="53:69" ht="15.75">
      <c r="BA1037" s="26" t="str">
        <f t="shared" si="0"/>
        <v>F037</v>
      </c>
      <c r="BB1037" s="49" t="s">
        <v>810</v>
      </c>
      <c r="BC1037" s="295"/>
      <c r="BD1037" s="296"/>
      <c r="BE1037" s="46" t="s">
        <v>169</v>
      </c>
      <c r="BF1037" s="186"/>
      <c r="BG1037" s="132"/>
      <c r="BH1037" s="131" t="s">
        <v>347</v>
      </c>
      <c r="BI1037" s="131" t="s">
        <v>295</v>
      </c>
      <c r="BJ1037" s="67" t="s">
        <v>252</v>
      </c>
      <c r="BL1037" s="131" t="s">
        <v>432</v>
      </c>
      <c r="BM1037" s="131" t="s">
        <v>433</v>
      </c>
      <c r="BN1037" s="186" t="s">
        <v>828</v>
      </c>
      <c r="BO1037" s="75"/>
      <c r="BP1037" s="119" t="s">
        <v>804</v>
      </c>
      <c r="BQ1037" s="110"/>
    </row>
    <row r="1038" spans="53:69" ht="15.75">
      <c r="BA1038" s="26" t="str">
        <f t="shared" si="0"/>
        <v>PA17</v>
      </c>
      <c r="BB1038" s="122" t="s">
        <v>107</v>
      </c>
      <c r="BC1038" s="295"/>
      <c r="BD1038" s="296"/>
      <c r="BE1038" s="44" t="s">
        <v>170</v>
      </c>
      <c r="BF1038" s="186"/>
      <c r="BG1038" s="132"/>
      <c r="BH1038" s="131" t="s">
        <v>348</v>
      </c>
      <c r="BI1038" s="131" t="s">
        <v>296</v>
      </c>
      <c r="BJ1038" s="67" t="s">
        <v>409</v>
      </c>
      <c r="BL1038" s="131" t="s">
        <v>434</v>
      </c>
      <c r="BM1038" s="131" t="s">
        <v>435</v>
      </c>
      <c r="BN1038" s="186" t="s">
        <v>566</v>
      </c>
      <c r="BO1038" s="75"/>
      <c r="BP1038" s="119" t="s">
        <v>806</v>
      </c>
      <c r="BQ1038" s="110"/>
    </row>
    <row r="1039" spans="53:69" ht="15.75">
      <c r="BA1039" s="26" t="str">
        <f t="shared" si="0"/>
        <v>P123</v>
      </c>
      <c r="BB1039" s="120" t="s">
        <v>141</v>
      </c>
      <c r="BC1039" s="295"/>
      <c r="BD1039" s="296"/>
      <c r="BE1039" s="44" t="s">
        <v>171</v>
      </c>
      <c r="BF1039" s="186"/>
      <c r="BG1039" s="132"/>
      <c r="BH1039" s="131" t="s">
        <v>349</v>
      </c>
      <c r="BI1039" s="131" t="s">
        <v>297</v>
      </c>
      <c r="BJ1039" s="67" t="s">
        <v>195</v>
      </c>
      <c r="BL1039" s="131" t="s">
        <v>436</v>
      </c>
      <c r="BM1039" s="131" t="s">
        <v>437</v>
      </c>
      <c r="BN1039" s="186" t="s">
        <v>567</v>
      </c>
      <c r="BO1039" s="75"/>
      <c r="BP1039" s="119" t="s">
        <v>796</v>
      </c>
      <c r="BQ1039" s="111"/>
    </row>
    <row r="1040" spans="53:69" ht="15.75">
      <c r="BA1040" s="26" t="str">
        <f t="shared" si="0"/>
        <v>E043</v>
      </c>
      <c r="BB1040" s="123" t="s">
        <v>812</v>
      </c>
      <c r="BC1040" s="295"/>
      <c r="BD1040" s="296"/>
      <c r="BE1040" s="44" t="s">
        <v>172</v>
      </c>
      <c r="BF1040" s="186"/>
      <c r="BG1040" s="132"/>
      <c r="BH1040" s="131" t="s">
        <v>350</v>
      </c>
      <c r="BI1040" s="131" t="s">
        <v>298</v>
      </c>
      <c r="BJ1040" s="67" t="s">
        <v>410</v>
      </c>
      <c r="BL1040" s="131" t="s">
        <v>438</v>
      </c>
      <c r="BM1040" s="131" t="s">
        <v>439</v>
      </c>
      <c r="BN1040" s="186" t="s">
        <v>568</v>
      </c>
      <c r="BO1040" s="76"/>
      <c r="BP1040" s="110"/>
      <c r="BQ1040" s="111"/>
    </row>
    <row r="1041" spans="53:69" ht="31.5">
      <c r="BA1041" s="26" t="str">
        <f t="shared" si="0"/>
        <v>E044</v>
      </c>
      <c r="BB1041" s="123" t="s">
        <v>813</v>
      </c>
      <c r="BC1041" s="295"/>
      <c r="BD1041" s="296"/>
      <c r="BE1041" s="44" t="s">
        <v>173</v>
      </c>
      <c r="BF1041" s="186"/>
      <c r="BG1041" s="132"/>
      <c r="BH1041" s="131" t="s">
        <v>351</v>
      </c>
      <c r="BI1041" s="131" t="s">
        <v>299</v>
      </c>
      <c r="BJ1041" s="67" t="s">
        <v>254</v>
      </c>
      <c r="BL1041" s="131" t="s">
        <v>440</v>
      </c>
      <c r="BM1041" s="131" t="s">
        <v>441</v>
      </c>
      <c r="BN1041" s="186" t="s">
        <v>569</v>
      </c>
      <c r="BO1041" s="73"/>
      <c r="BP1041" s="113"/>
      <c r="BQ1041" s="112"/>
    </row>
    <row r="1042" spans="53:69" ht="15.75">
      <c r="BA1042" s="26" t="str">
        <f t="shared" si="0"/>
        <v>E045</v>
      </c>
      <c r="BB1042" s="123" t="s">
        <v>814</v>
      </c>
      <c r="BC1042" s="295"/>
      <c r="BD1042" s="296"/>
      <c r="BE1042" s="44" t="s">
        <v>174</v>
      </c>
      <c r="BF1042" s="186"/>
      <c r="BG1042" s="132"/>
      <c r="BH1042" s="131" t="s">
        <v>352</v>
      </c>
      <c r="BI1042" s="131" t="s">
        <v>300</v>
      </c>
      <c r="BJ1042" s="67" t="s">
        <v>256</v>
      </c>
      <c r="BL1042" s="131" t="s">
        <v>442</v>
      </c>
      <c r="BM1042" s="131" t="s">
        <v>443</v>
      </c>
      <c r="BN1042" s="186" t="s">
        <v>570</v>
      </c>
      <c r="BO1042" s="75"/>
      <c r="BP1042" s="114"/>
      <c r="BQ1042" s="112"/>
    </row>
    <row r="1043" spans="53:69" ht="31.5">
      <c r="BA1043" s="26" t="str">
        <f t="shared" si="0"/>
        <v>PA07</v>
      </c>
      <c r="BB1043" s="120" t="s">
        <v>111</v>
      </c>
      <c r="BC1043" s="295"/>
      <c r="BD1043" s="296"/>
      <c r="BE1043" s="44" t="s">
        <v>175</v>
      </c>
      <c r="BF1043" s="186"/>
      <c r="BG1043" s="132"/>
      <c r="BH1043" s="131" t="s">
        <v>353</v>
      </c>
      <c r="BI1043" s="131" t="s">
        <v>301</v>
      </c>
      <c r="BJ1043" s="67" t="s">
        <v>255</v>
      </c>
      <c r="BL1043" s="131" t="s">
        <v>444</v>
      </c>
      <c r="BM1043" s="131" t="s">
        <v>445</v>
      </c>
      <c r="BN1043" s="186" t="s">
        <v>571</v>
      </c>
      <c r="BO1043" s="73"/>
      <c r="BP1043" s="115"/>
      <c r="BQ1043" s="112"/>
    </row>
    <row r="1044" spans="53:69" ht="15.75">
      <c r="BA1044" s="26" t="str">
        <f t="shared" si="0"/>
        <v>E061</v>
      </c>
      <c r="BB1044" s="23" t="s">
        <v>112</v>
      </c>
      <c r="BC1044" s="56" t="s">
        <v>235</v>
      </c>
      <c r="BD1044" s="47" t="s">
        <v>177</v>
      </c>
      <c r="BE1044" s="48" t="s">
        <v>178</v>
      </c>
      <c r="BF1044" s="49" t="s">
        <v>179</v>
      </c>
      <c r="BG1044" s="64"/>
      <c r="BH1044" s="66" t="s">
        <v>354</v>
      </c>
      <c r="BI1044" s="131" t="s">
        <v>302</v>
      </c>
      <c r="BJ1044" s="67" t="s">
        <v>257</v>
      </c>
      <c r="BL1044" s="131" t="s">
        <v>446</v>
      </c>
      <c r="BM1044" s="131" t="s">
        <v>447</v>
      </c>
      <c r="BN1044" s="186" t="s">
        <v>572</v>
      </c>
      <c r="BO1044" s="75"/>
      <c r="BP1044" s="107"/>
      <c r="BQ1044" s="113"/>
    </row>
    <row r="1045" spans="53:69" ht="15.75">
      <c r="BA1045" s="26" t="str">
        <f t="shared" si="0"/>
        <v>E062</v>
      </c>
      <c r="BB1045" s="23" t="s">
        <v>113</v>
      </c>
      <c r="BC1045" s="56" t="s">
        <v>236</v>
      </c>
      <c r="BD1045" s="47" t="s">
        <v>181</v>
      </c>
      <c r="BE1045" s="48" t="s">
        <v>178</v>
      </c>
      <c r="BF1045" s="49" t="s">
        <v>179</v>
      </c>
      <c r="BG1045" s="64"/>
      <c r="BH1045" s="131" t="s">
        <v>355</v>
      </c>
      <c r="BI1045" s="131" t="s">
        <v>303</v>
      </c>
      <c r="BJ1045" s="67" t="s">
        <v>258</v>
      </c>
      <c r="BL1045" s="131" t="s">
        <v>448</v>
      </c>
      <c r="BM1045" s="131" t="s">
        <v>449</v>
      </c>
      <c r="BN1045" s="186" t="s">
        <v>573</v>
      </c>
      <c r="BO1045" s="77"/>
      <c r="BP1045" s="113"/>
      <c r="BQ1045" s="113"/>
    </row>
    <row r="1046" spans="53:69" ht="15.75">
      <c r="BA1046" s="26" t="str">
        <f t="shared" si="0"/>
        <v>E063</v>
      </c>
      <c r="BB1046" s="23" t="s">
        <v>114</v>
      </c>
      <c r="BC1046" s="56" t="s">
        <v>237</v>
      </c>
      <c r="BD1046" s="47" t="s">
        <v>183</v>
      </c>
      <c r="BE1046" s="48" t="s">
        <v>178</v>
      </c>
      <c r="BF1046" s="49" t="s">
        <v>179</v>
      </c>
      <c r="BG1046" s="64"/>
      <c r="BH1046" s="131" t="s">
        <v>356</v>
      </c>
      <c r="BI1046" s="131" t="s">
        <v>304</v>
      </c>
      <c r="BJ1046" s="67" t="s">
        <v>259</v>
      </c>
      <c r="BL1046" s="131" t="s">
        <v>450</v>
      </c>
      <c r="BM1046" s="131" t="s">
        <v>451</v>
      </c>
      <c r="BN1046" s="186" t="s">
        <v>574</v>
      </c>
      <c r="BO1046" s="78"/>
      <c r="BP1046" s="115"/>
      <c r="BQ1046" s="114"/>
    </row>
    <row r="1047" spans="53:69" ht="15.75">
      <c r="BA1047" s="26" t="str">
        <f t="shared" si="0"/>
        <v>E064</v>
      </c>
      <c r="BB1047" s="23" t="s">
        <v>115</v>
      </c>
      <c r="BC1047" s="56" t="s">
        <v>238</v>
      </c>
      <c r="BD1047" s="47" t="s">
        <v>72</v>
      </c>
      <c r="BE1047" s="48" t="s">
        <v>178</v>
      </c>
      <c r="BF1047" s="49" t="s">
        <v>179</v>
      </c>
      <c r="BG1047" s="64"/>
      <c r="BH1047" s="131" t="s">
        <v>357</v>
      </c>
      <c r="BI1047" s="131" t="s">
        <v>305</v>
      </c>
      <c r="BJ1047" s="68" t="s">
        <v>260</v>
      </c>
      <c r="BL1047" s="131" t="s">
        <v>452</v>
      </c>
      <c r="BM1047" s="131" t="s">
        <v>453</v>
      </c>
      <c r="BN1047" s="186" t="s">
        <v>575</v>
      </c>
      <c r="BO1047" s="79"/>
      <c r="BP1047" s="111"/>
      <c r="BQ1047" s="114"/>
    </row>
    <row r="1048" spans="53:69" ht="30">
      <c r="BA1048" s="26" t="str">
        <f t="shared" si="0"/>
        <v>E065</v>
      </c>
      <c r="BB1048" s="23" t="s">
        <v>116</v>
      </c>
      <c r="BC1048" s="56" t="s">
        <v>239</v>
      </c>
      <c r="BD1048" s="47" t="s">
        <v>186</v>
      </c>
      <c r="BE1048" s="48" t="s">
        <v>178</v>
      </c>
      <c r="BF1048" s="49" t="s">
        <v>179</v>
      </c>
      <c r="BG1048" s="64"/>
      <c r="BH1048" s="66" t="s">
        <v>358</v>
      </c>
      <c r="BI1048" s="131" t="s">
        <v>306</v>
      </c>
      <c r="BJ1048" s="69" t="s">
        <v>411</v>
      </c>
      <c r="BL1048" s="131" t="s">
        <v>454</v>
      </c>
      <c r="BM1048" s="131" t="s">
        <v>455</v>
      </c>
      <c r="BN1048" s="186" t="s">
        <v>576</v>
      </c>
      <c r="BO1048" s="77"/>
      <c r="BP1048" s="116"/>
      <c r="BQ1048" s="113"/>
    </row>
    <row r="1049" spans="53:69" ht="15.75">
      <c r="BA1049" s="26" t="str">
        <f t="shared" si="0"/>
        <v>E066</v>
      </c>
      <c r="BB1049" s="23" t="s">
        <v>117</v>
      </c>
      <c r="BC1049" s="56" t="s">
        <v>240</v>
      </c>
      <c r="BD1049" s="47" t="s">
        <v>188</v>
      </c>
      <c r="BE1049" s="48" t="s">
        <v>178</v>
      </c>
      <c r="BF1049" s="49" t="s">
        <v>179</v>
      </c>
      <c r="BG1049" s="64"/>
      <c r="BH1049" s="131" t="s">
        <v>359</v>
      </c>
      <c r="BI1049" s="131" t="s">
        <v>307</v>
      </c>
      <c r="BL1049" s="131" t="s">
        <v>456</v>
      </c>
      <c r="BM1049" s="131" t="s">
        <v>457</v>
      </c>
      <c r="BN1049" s="186" t="s">
        <v>577</v>
      </c>
      <c r="BO1049" s="80"/>
      <c r="BP1049" s="109"/>
      <c r="BQ1049" s="113"/>
    </row>
    <row r="1050" spans="53:69" ht="15.75">
      <c r="BA1050" s="26" t="str">
        <f t="shared" si="0"/>
        <v>E067</v>
      </c>
      <c r="BB1050" s="23" t="s">
        <v>118</v>
      </c>
      <c r="BC1050" s="57" t="s">
        <v>213</v>
      </c>
      <c r="BD1050" s="47" t="s">
        <v>189</v>
      </c>
      <c r="BE1050" s="48" t="s">
        <v>178</v>
      </c>
      <c r="BF1050" s="49" t="s">
        <v>179</v>
      </c>
      <c r="BG1050" s="64"/>
      <c r="BH1050" s="131" t="s">
        <v>360</v>
      </c>
      <c r="BI1050" s="131" t="s">
        <v>308</v>
      </c>
      <c r="BL1050" s="131" t="s">
        <v>458</v>
      </c>
      <c r="BM1050" s="131" t="s">
        <v>459</v>
      </c>
      <c r="BN1050" s="186" t="s">
        <v>578</v>
      </c>
      <c r="BO1050" s="75"/>
      <c r="BP1050" s="106"/>
      <c r="BQ1050" s="114"/>
    </row>
    <row r="1051" spans="53:69" ht="15.75">
      <c r="BA1051" s="26" t="str">
        <f t="shared" si="0"/>
        <v>E071</v>
      </c>
      <c r="BB1051" s="23" t="s">
        <v>120</v>
      </c>
      <c r="BC1051" s="57" t="s">
        <v>214</v>
      </c>
      <c r="BD1051" s="47" t="s">
        <v>190</v>
      </c>
      <c r="BE1051" s="48" t="s">
        <v>178</v>
      </c>
      <c r="BF1051" s="49" t="s">
        <v>179</v>
      </c>
      <c r="BG1051" s="64"/>
      <c r="BH1051" s="131" t="s">
        <v>361</v>
      </c>
      <c r="BI1051" s="131" t="s">
        <v>309</v>
      </c>
      <c r="BL1051" s="131" t="s">
        <v>460</v>
      </c>
      <c r="BM1051" s="131" t="s">
        <v>461</v>
      </c>
      <c r="BN1051" s="186" t="s">
        <v>579</v>
      </c>
      <c r="BO1051" s="81"/>
      <c r="BP1051" s="106"/>
      <c r="BQ1051" s="114"/>
    </row>
    <row r="1052" spans="53:69" ht="15.75">
      <c r="BA1052" s="26" t="str">
        <f t="shared" si="0"/>
        <v>E072</v>
      </c>
      <c r="BB1052" s="23" t="s">
        <v>121</v>
      </c>
      <c r="BC1052" s="57" t="s">
        <v>215</v>
      </c>
      <c r="BD1052" s="47" t="s">
        <v>191</v>
      </c>
      <c r="BE1052" s="48" t="s">
        <v>178</v>
      </c>
      <c r="BF1052" s="49" t="s">
        <v>179</v>
      </c>
      <c r="BG1052" s="64"/>
      <c r="BH1052" s="131" t="s">
        <v>362</v>
      </c>
      <c r="BI1052" s="131" t="s">
        <v>310</v>
      </c>
      <c r="BL1052" s="131" t="s">
        <v>462</v>
      </c>
      <c r="BM1052" s="131" t="s">
        <v>463</v>
      </c>
      <c r="BN1052" s="186" t="s">
        <v>580</v>
      </c>
      <c r="BO1052" s="82"/>
      <c r="BP1052" s="108"/>
      <c r="BQ1052" s="113"/>
    </row>
    <row r="1053" spans="53:69" ht="15.75">
      <c r="BA1053" s="26" t="str">
        <f t="shared" si="0"/>
        <v>E073</v>
      </c>
      <c r="BB1053" s="23" t="s">
        <v>122</v>
      </c>
      <c r="BC1053" s="57" t="s">
        <v>216</v>
      </c>
      <c r="BD1053" s="47" t="s">
        <v>192</v>
      </c>
      <c r="BE1053" s="48" t="s">
        <v>178</v>
      </c>
      <c r="BF1053" s="49" t="s">
        <v>179</v>
      </c>
      <c r="BG1053" s="64"/>
      <c r="BH1053" s="131" t="s">
        <v>363</v>
      </c>
      <c r="BI1053" s="131" t="s">
        <v>311</v>
      </c>
      <c r="BL1053" s="131" t="s">
        <v>464</v>
      </c>
      <c r="BM1053" s="131" t="s">
        <v>465</v>
      </c>
      <c r="BN1053" s="186" t="s">
        <v>581</v>
      </c>
      <c r="BO1053" s="81"/>
      <c r="BP1053" s="108"/>
      <c r="BQ1053" s="113"/>
    </row>
    <row r="1054" spans="53:69" ht="15.75">
      <c r="BA1054" s="26" t="str">
        <f t="shared" si="0"/>
        <v>E082</v>
      </c>
      <c r="BB1054" s="29" t="s">
        <v>146</v>
      </c>
      <c r="BC1054" s="57" t="s">
        <v>217</v>
      </c>
      <c r="BD1054" s="47" t="s">
        <v>193</v>
      </c>
      <c r="BE1054" s="48" t="s">
        <v>178</v>
      </c>
      <c r="BF1054" s="49" t="s">
        <v>179</v>
      </c>
      <c r="BG1054" s="64"/>
      <c r="BH1054" s="131" t="s">
        <v>364</v>
      </c>
      <c r="BI1054" s="131" t="s">
        <v>312</v>
      </c>
      <c r="BL1054" s="131" t="s">
        <v>466</v>
      </c>
      <c r="BM1054" s="131" t="s">
        <v>467</v>
      </c>
      <c r="BN1054" s="186" t="s">
        <v>582</v>
      </c>
      <c r="BO1054" s="77"/>
      <c r="BP1054" s="108"/>
      <c r="BQ1054" s="115"/>
    </row>
    <row r="1055" spans="53:69" ht="15.75">
      <c r="BA1055" s="26" t="str">
        <f t="shared" si="0"/>
        <v>E083</v>
      </c>
      <c r="BB1055" s="24" t="s">
        <v>126</v>
      </c>
      <c r="BC1055" s="57" t="s">
        <v>218</v>
      </c>
      <c r="BD1055" s="47" t="s">
        <v>194</v>
      </c>
      <c r="BE1055" s="48" t="s">
        <v>178</v>
      </c>
      <c r="BF1055" s="49" t="s">
        <v>179</v>
      </c>
      <c r="BG1055" s="64"/>
      <c r="BH1055" s="131" t="s">
        <v>365</v>
      </c>
      <c r="BI1055" s="131" t="s">
        <v>313</v>
      </c>
      <c r="BL1055" s="131" t="s">
        <v>468</v>
      </c>
      <c r="BM1055" s="131" t="s">
        <v>469</v>
      </c>
      <c r="BN1055" s="186" t="s">
        <v>583</v>
      </c>
      <c r="BO1055" s="77"/>
      <c r="BP1055" s="108"/>
      <c r="BQ1055" s="115"/>
    </row>
    <row r="1056" spans="53:69" ht="30">
      <c r="BA1056" s="26" t="str">
        <f t="shared" si="0"/>
        <v>E085</v>
      </c>
      <c r="BB1056" s="24" t="s">
        <v>830</v>
      </c>
      <c r="BC1056" s="57" t="s">
        <v>219</v>
      </c>
      <c r="BD1056" s="47" t="s">
        <v>195</v>
      </c>
      <c r="BE1056" s="48" t="s">
        <v>178</v>
      </c>
      <c r="BF1056" s="49" t="s">
        <v>179</v>
      </c>
      <c r="BG1056" s="64"/>
      <c r="BH1056" s="131" t="s">
        <v>366</v>
      </c>
      <c r="BI1056" s="131" t="s">
        <v>314</v>
      </c>
      <c r="BL1056" s="131" t="s">
        <v>470</v>
      </c>
      <c r="BM1056" s="131" t="s">
        <v>471</v>
      </c>
      <c r="BN1056" s="186" t="s">
        <v>584</v>
      </c>
      <c r="BO1056" s="77"/>
      <c r="BP1056" s="108"/>
      <c r="BQ1056" s="111"/>
    </row>
    <row r="1057" spans="53:69" ht="15.75">
      <c r="BA1057" s="26" t="str">
        <f t="shared" si="0"/>
        <v>E091</v>
      </c>
      <c r="BB1057" s="24" t="s">
        <v>110</v>
      </c>
      <c r="BC1057" s="57" t="s">
        <v>220</v>
      </c>
      <c r="BD1057" s="47" t="s">
        <v>196</v>
      </c>
      <c r="BE1057" s="48" t="s">
        <v>178</v>
      </c>
      <c r="BF1057" s="49" t="s">
        <v>179</v>
      </c>
      <c r="BG1057" s="64"/>
      <c r="BH1057" s="131" t="s">
        <v>367</v>
      </c>
      <c r="BI1057" s="131" t="s">
        <v>315</v>
      </c>
      <c r="BL1057" s="131" t="s">
        <v>329</v>
      </c>
      <c r="BM1057" s="131" t="s">
        <v>472</v>
      </c>
      <c r="BN1057" s="186" t="s">
        <v>585</v>
      </c>
      <c r="BO1057" s="78"/>
      <c r="BP1057" s="108"/>
      <c r="BQ1057" s="111"/>
    </row>
    <row r="1058" spans="53:69" ht="15.75">
      <c r="BA1058" s="26" t="str">
        <f t="shared" si="0"/>
        <v>E092</v>
      </c>
      <c r="BB1058" s="24" t="s">
        <v>130</v>
      </c>
      <c r="BC1058" s="57" t="s">
        <v>221</v>
      </c>
      <c r="BD1058" s="47" t="s">
        <v>197</v>
      </c>
      <c r="BE1058" s="48" t="s">
        <v>178</v>
      </c>
      <c r="BF1058" s="49" t="s">
        <v>179</v>
      </c>
      <c r="BG1058" s="64"/>
      <c r="BH1058" s="131" t="s">
        <v>368</v>
      </c>
      <c r="BI1058" s="131" t="s">
        <v>316</v>
      </c>
      <c r="BM1058" s="131" t="s">
        <v>473</v>
      </c>
      <c r="BN1058" s="186" t="s">
        <v>586</v>
      </c>
      <c r="BO1058" s="77"/>
      <c r="BP1058" s="106"/>
      <c r="BQ1058" s="116"/>
    </row>
    <row r="1059" spans="53:69" ht="15.75">
      <c r="BA1059" s="26" t="str">
        <f t="shared" si="0"/>
        <v>E101</v>
      </c>
      <c r="BB1059" s="29" t="s">
        <v>147</v>
      </c>
      <c r="BC1059" s="57" t="s">
        <v>222</v>
      </c>
      <c r="BD1059" s="47" t="s">
        <v>198</v>
      </c>
      <c r="BE1059" s="48" t="s">
        <v>178</v>
      </c>
      <c r="BF1059" s="49" t="s">
        <v>179</v>
      </c>
      <c r="BG1059" s="64"/>
      <c r="BH1059" s="131" t="s">
        <v>369</v>
      </c>
      <c r="BI1059" s="131" t="s">
        <v>317</v>
      </c>
      <c r="BM1059" s="131" t="s">
        <v>474</v>
      </c>
      <c r="BN1059" s="186" t="s">
        <v>587</v>
      </c>
      <c r="BO1059" s="77"/>
      <c r="BP1059" s="106"/>
      <c r="BQ1059" s="116"/>
    </row>
    <row r="1060" spans="53:69" ht="15.75">
      <c r="BA1060" s="26" t="str">
        <f t="shared" si="0"/>
        <v>E102</v>
      </c>
      <c r="BB1060" s="29" t="s">
        <v>148</v>
      </c>
      <c r="BC1060" s="57" t="s">
        <v>223</v>
      </c>
      <c r="BD1060" s="47" t="s">
        <v>199</v>
      </c>
      <c r="BE1060" s="48" t="s">
        <v>178</v>
      </c>
      <c r="BF1060" s="49" t="s">
        <v>179</v>
      </c>
      <c r="BG1060" s="64"/>
      <c r="BH1060" s="131" t="s">
        <v>370</v>
      </c>
      <c r="BI1060" s="131" t="s">
        <v>318</v>
      </c>
      <c r="BM1060" s="131" t="s">
        <v>475</v>
      </c>
      <c r="BN1060" s="186" t="s">
        <v>588</v>
      </c>
      <c r="BO1060" s="75"/>
      <c r="BP1060" s="106"/>
      <c r="BQ1060" s="116"/>
    </row>
    <row r="1061" spans="53:69" ht="15.75">
      <c r="BA1061" s="26" t="str">
        <f t="shared" si="0"/>
        <v>E103</v>
      </c>
      <c r="BB1061" s="25" t="s">
        <v>135</v>
      </c>
      <c r="BC1061" s="57" t="s">
        <v>224</v>
      </c>
      <c r="BD1061" s="47" t="s">
        <v>200</v>
      </c>
      <c r="BE1061" s="48" t="s">
        <v>178</v>
      </c>
      <c r="BF1061" s="49" t="s">
        <v>179</v>
      </c>
      <c r="BG1061" s="64"/>
      <c r="BH1061" s="66" t="s">
        <v>371</v>
      </c>
      <c r="BI1061" s="131" t="s">
        <v>319</v>
      </c>
      <c r="BM1061" s="131" t="s">
        <v>476</v>
      </c>
      <c r="BN1061" s="186" t="s">
        <v>589</v>
      </c>
      <c r="BO1061" s="76"/>
      <c r="BP1061" s="106"/>
      <c r="BQ1061" s="109"/>
    </row>
    <row r="1062" spans="53:69" ht="15.75">
      <c r="BA1062" s="26" t="str">
        <f t="shared" si="0"/>
        <v>E104</v>
      </c>
      <c r="BB1062" s="28" t="s">
        <v>149</v>
      </c>
      <c r="BC1062" s="57" t="s">
        <v>225</v>
      </c>
      <c r="BD1062" s="47" t="s">
        <v>201</v>
      </c>
      <c r="BE1062" s="48" t="s">
        <v>178</v>
      </c>
      <c r="BF1062" s="49" t="s">
        <v>179</v>
      </c>
      <c r="BG1062" s="64"/>
      <c r="BH1062" s="131" t="s">
        <v>372</v>
      </c>
      <c r="BI1062" s="131" t="s">
        <v>320</v>
      </c>
      <c r="BM1062" s="131" t="s">
        <v>477</v>
      </c>
      <c r="BN1062" s="186" t="s">
        <v>589</v>
      </c>
      <c r="BO1062" s="79"/>
      <c r="BP1062" s="106"/>
      <c r="BQ1062" s="109"/>
    </row>
    <row r="1063" spans="53:69" ht="15.75">
      <c r="BA1063" s="26" t="str">
        <f t="shared" si="0"/>
        <v>E105</v>
      </c>
      <c r="BB1063" s="25" t="s">
        <v>134</v>
      </c>
      <c r="BC1063" s="57" t="s">
        <v>226</v>
      </c>
      <c r="BD1063" s="47" t="s">
        <v>202</v>
      </c>
      <c r="BE1063" s="48" t="s">
        <v>178</v>
      </c>
      <c r="BF1063" s="49" t="s">
        <v>179</v>
      </c>
      <c r="BG1063" s="64"/>
      <c r="BH1063" s="131" t="s">
        <v>373</v>
      </c>
      <c r="BI1063" s="131" t="s">
        <v>321</v>
      </c>
      <c r="BM1063" s="131" t="s">
        <v>478</v>
      </c>
      <c r="BN1063" s="186" t="s">
        <v>590</v>
      </c>
      <c r="BO1063" s="77"/>
      <c r="BP1063" s="108"/>
      <c r="BQ1063" s="114"/>
    </row>
    <row r="1064" spans="53:69" ht="30">
      <c r="BA1064" s="26" t="str">
        <f t="shared" si="0"/>
        <v>E112</v>
      </c>
      <c r="BB1064" s="22" t="s">
        <v>102</v>
      </c>
      <c r="BC1064" s="57" t="s">
        <v>227</v>
      </c>
      <c r="BD1064" s="47" t="s">
        <v>203</v>
      </c>
      <c r="BE1064" s="51" t="s">
        <v>204</v>
      </c>
      <c r="BF1064" s="186"/>
      <c r="BG1064" s="132"/>
      <c r="BH1064" s="131" t="s">
        <v>374</v>
      </c>
      <c r="BI1064" s="131" t="s">
        <v>322</v>
      </c>
      <c r="BM1064" s="131" t="s">
        <v>479</v>
      </c>
      <c r="BN1064" s="186" t="s">
        <v>591</v>
      </c>
      <c r="BO1064" s="77"/>
      <c r="BP1064" s="108"/>
      <c r="BQ1064" s="114"/>
    </row>
    <row r="1065" spans="53:69" ht="30">
      <c r="BA1065" s="26" t="str">
        <f t="shared" si="0"/>
        <v>E122</v>
      </c>
      <c r="BB1065" s="30" t="s">
        <v>140</v>
      </c>
      <c r="BC1065" s="57" t="s">
        <v>228</v>
      </c>
      <c r="BD1065" s="47" t="s">
        <v>205</v>
      </c>
      <c r="BE1065" s="52" t="s">
        <v>206</v>
      </c>
      <c r="BF1065" s="186"/>
      <c r="BG1065" s="132"/>
      <c r="BH1065" s="131" t="s">
        <v>375</v>
      </c>
      <c r="BI1065" s="131" t="s">
        <v>323</v>
      </c>
      <c r="BM1065" s="131" t="s">
        <v>480</v>
      </c>
      <c r="BN1065" s="186" t="s">
        <v>592</v>
      </c>
      <c r="BO1065" s="83"/>
      <c r="BP1065" s="108"/>
      <c r="BQ1065" s="111"/>
    </row>
    <row r="1066" spans="53:69">
      <c r="BA1066" s="26" t="str">
        <f t="shared" si="0"/>
        <v>E124</v>
      </c>
      <c r="BB1066" s="30" t="s">
        <v>144</v>
      </c>
      <c r="BC1066" s="57" t="s">
        <v>229</v>
      </c>
      <c r="BD1066" s="47" t="s">
        <v>207</v>
      </c>
      <c r="BE1066" s="51" t="s">
        <v>208</v>
      </c>
      <c r="BF1066" s="186"/>
      <c r="BG1066" s="132"/>
      <c r="BH1066" s="131" t="s">
        <v>376</v>
      </c>
      <c r="BI1066" s="131" t="s">
        <v>324</v>
      </c>
      <c r="BM1066" s="131" t="s">
        <v>481</v>
      </c>
      <c r="BN1066" s="186" t="s">
        <v>593</v>
      </c>
      <c r="BO1066" s="83"/>
      <c r="BP1066" s="108"/>
      <c r="BQ1066" s="111"/>
    </row>
    <row r="1067" spans="53:69" ht="15.75">
      <c r="BA1067" s="26" t="str">
        <f t="shared" si="0"/>
        <v>F081</v>
      </c>
      <c r="BB1067" s="31" t="s">
        <v>124</v>
      </c>
      <c r="BC1067" s="57" t="s">
        <v>230</v>
      </c>
      <c r="BD1067" s="47" t="s">
        <v>209</v>
      </c>
      <c r="BE1067" s="48" t="s">
        <v>210</v>
      </c>
      <c r="BF1067" s="186"/>
      <c r="BG1067" s="132"/>
      <c r="BH1067" s="131" t="s">
        <v>377</v>
      </c>
      <c r="BI1067" s="131" t="s">
        <v>325</v>
      </c>
      <c r="BM1067" s="131" t="s">
        <v>482</v>
      </c>
      <c r="BN1067" s="186" t="s">
        <v>594</v>
      </c>
      <c r="BO1067" s="77"/>
      <c r="BP1067" s="108"/>
      <c r="BQ1067" s="110"/>
    </row>
    <row r="1068" spans="53:69">
      <c r="BA1068" s="26" t="str">
        <f t="shared" si="0"/>
        <v>F084</v>
      </c>
      <c r="BB1068" s="31" t="s">
        <v>150</v>
      </c>
      <c r="BC1068" s="57" t="s">
        <v>231</v>
      </c>
      <c r="BD1068" s="54" t="s">
        <v>211</v>
      </c>
      <c r="BE1068" s="41" t="s">
        <v>212</v>
      </c>
      <c r="BF1068" s="186"/>
      <c r="BG1068" s="132"/>
      <c r="BH1068" s="131" t="s">
        <v>378</v>
      </c>
      <c r="BI1068" s="131" t="s">
        <v>326</v>
      </c>
      <c r="BM1068" s="131" t="s">
        <v>483</v>
      </c>
      <c r="BN1068" s="186" t="s">
        <v>595</v>
      </c>
      <c r="BO1068" s="83"/>
      <c r="BP1068" s="108"/>
      <c r="BQ1068" s="115"/>
    </row>
    <row r="1069" spans="53:69">
      <c r="BA1069" s="26" t="str">
        <f t="shared" si="0"/>
        <v>G055</v>
      </c>
      <c r="BB1069" s="32" t="s">
        <v>109</v>
      </c>
      <c r="BH1069" s="131" t="s">
        <v>379</v>
      </c>
      <c r="BI1069" s="131" t="s">
        <v>327</v>
      </c>
      <c r="BM1069" s="131" t="s">
        <v>484</v>
      </c>
      <c r="BN1069" s="186" t="s">
        <v>596</v>
      </c>
      <c r="BO1069" s="83"/>
      <c r="BP1069" s="108"/>
      <c r="BQ1069" s="115"/>
    </row>
    <row r="1070" spans="53:69" ht="30">
      <c r="BA1070" s="26" t="str">
        <f t="shared" si="0"/>
        <v>K052</v>
      </c>
      <c r="BB1070" s="33" t="s">
        <v>108</v>
      </c>
      <c r="BH1070" s="131" t="s">
        <v>380</v>
      </c>
      <c r="BI1070" s="131" t="s">
        <v>328</v>
      </c>
      <c r="BM1070" s="131" t="s">
        <v>485</v>
      </c>
      <c r="BN1070" s="186" t="s">
        <v>597</v>
      </c>
      <c r="BO1070" s="84"/>
      <c r="BP1070" s="108"/>
      <c r="BQ1070" s="107"/>
    </row>
    <row r="1071" spans="53:69">
      <c r="BA1071" s="26" t="s">
        <v>859</v>
      </c>
      <c r="BB1071" s="33" t="s">
        <v>858</v>
      </c>
      <c r="BH1071" s="131" t="s">
        <v>381</v>
      </c>
      <c r="BI1071" s="131" t="s">
        <v>329</v>
      </c>
      <c r="BM1071" s="131" t="s">
        <v>486</v>
      </c>
      <c r="BN1071" s="186" t="s">
        <v>597</v>
      </c>
      <c r="BO1071" s="83"/>
      <c r="BP1071" s="108"/>
      <c r="BQ1071" s="107"/>
    </row>
    <row r="1072" spans="53:69">
      <c r="BA1072" s="26" t="str">
        <f t="shared" ref="BA1072:BA1097" si="1">MID(BB1072,1,4)</f>
        <v>N014</v>
      </c>
      <c r="BB1072" s="34" t="s">
        <v>100</v>
      </c>
      <c r="BH1072" s="131" t="s">
        <v>382</v>
      </c>
      <c r="BM1072" s="131" t="s">
        <v>487</v>
      </c>
      <c r="BN1072" s="186" t="s">
        <v>598</v>
      </c>
      <c r="BO1072" s="78"/>
      <c r="BP1072" s="117"/>
      <c r="BQ1072" s="109"/>
    </row>
    <row r="1073" spans="53:69">
      <c r="BA1073" s="26" t="str">
        <f t="shared" si="1"/>
        <v>O121</v>
      </c>
      <c r="BB1073" s="30" t="s">
        <v>137</v>
      </c>
      <c r="BH1073" s="131" t="s">
        <v>383</v>
      </c>
      <c r="BM1073" s="131" t="s">
        <v>488</v>
      </c>
      <c r="BN1073" s="186" t="s">
        <v>599</v>
      </c>
      <c r="BO1073" s="73"/>
      <c r="BP1073" s="117"/>
      <c r="BQ1073" s="109"/>
    </row>
    <row r="1074" spans="53:69">
      <c r="BA1074" s="26" t="str">
        <f t="shared" si="1"/>
        <v>P106</v>
      </c>
      <c r="BB1074" s="35" t="s">
        <v>133</v>
      </c>
      <c r="BH1074" s="131" t="s">
        <v>384</v>
      </c>
      <c r="BM1074" s="131" t="s">
        <v>489</v>
      </c>
      <c r="BN1074" s="186" t="s">
        <v>600</v>
      </c>
      <c r="BO1074" s="73"/>
      <c r="BP1074" s="118"/>
      <c r="BQ1074" s="105"/>
    </row>
    <row r="1075" spans="53:69">
      <c r="BA1075" s="26" t="str">
        <f t="shared" si="1"/>
        <v>P111</v>
      </c>
      <c r="BB1075" s="30" t="s">
        <v>101</v>
      </c>
      <c r="BH1075" s="131" t="s">
        <v>385</v>
      </c>
      <c r="BM1075" s="131" t="s">
        <v>490</v>
      </c>
      <c r="BN1075" s="186" t="s">
        <v>601</v>
      </c>
      <c r="BO1075" s="77"/>
      <c r="BP1075" s="108"/>
      <c r="BQ1075" s="114"/>
    </row>
    <row r="1076" spans="53:69">
      <c r="BA1076" s="26" t="str">
        <f t="shared" si="1"/>
        <v>P123</v>
      </c>
      <c r="BB1076" s="36" t="s">
        <v>141</v>
      </c>
      <c r="BH1076" s="131" t="s">
        <v>386</v>
      </c>
      <c r="BM1076" s="131" t="s">
        <v>491</v>
      </c>
      <c r="BN1076" s="186" t="s">
        <v>602</v>
      </c>
      <c r="BO1076" s="73"/>
      <c r="BP1076" s="106"/>
      <c r="BQ1076" s="114"/>
    </row>
    <row r="1077" spans="53:69">
      <c r="BA1077" s="26" t="str">
        <f t="shared" si="1"/>
        <v>PA01</v>
      </c>
      <c r="BB1077" s="30" t="s">
        <v>145</v>
      </c>
      <c r="BH1077" s="131" t="s">
        <v>387</v>
      </c>
      <c r="BM1077" s="131" t="s">
        <v>492</v>
      </c>
      <c r="BN1077" s="186" t="s">
        <v>603</v>
      </c>
      <c r="BO1077" s="73"/>
      <c r="BP1077" s="106"/>
      <c r="BQ1077" s="114"/>
    </row>
    <row r="1078" spans="53:69">
      <c r="BA1078" s="26" t="str">
        <f t="shared" si="1"/>
        <v>PA02</v>
      </c>
      <c r="BB1078" s="34" t="s">
        <v>99</v>
      </c>
      <c r="BH1078" s="131" t="s">
        <v>388</v>
      </c>
      <c r="BM1078" s="131" t="s">
        <v>493</v>
      </c>
      <c r="BN1078" s="186" t="s">
        <v>604</v>
      </c>
      <c r="BO1078" s="85"/>
      <c r="BP1078" s="106"/>
      <c r="BQ1078" s="114"/>
    </row>
    <row r="1079" spans="53:69">
      <c r="BA1079" s="26" t="str">
        <f t="shared" si="1"/>
        <v>PA03</v>
      </c>
      <c r="BB1079" s="36" t="s">
        <v>142</v>
      </c>
      <c r="BH1079" s="131" t="s">
        <v>389</v>
      </c>
      <c r="BM1079" s="131" t="s">
        <v>494</v>
      </c>
      <c r="BN1079" s="186" t="s">
        <v>605</v>
      </c>
      <c r="BO1079" s="73"/>
      <c r="BP1079" s="106"/>
      <c r="BQ1079" s="114"/>
    </row>
    <row r="1080" spans="53:69">
      <c r="BA1080" s="26" t="str">
        <f t="shared" si="1"/>
        <v>PA04</v>
      </c>
      <c r="BB1080" s="31" t="s">
        <v>129</v>
      </c>
      <c r="BH1080" s="131" t="s">
        <v>390</v>
      </c>
      <c r="BM1080" s="131" t="s">
        <v>495</v>
      </c>
      <c r="BN1080" s="186" t="s">
        <v>606</v>
      </c>
      <c r="BO1080" s="86"/>
      <c r="BP1080" s="108"/>
      <c r="BQ1080" s="113"/>
    </row>
    <row r="1081" spans="53:69">
      <c r="BA1081" s="26" t="str">
        <f t="shared" si="1"/>
        <v>PA05</v>
      </c>
      <c r="BB1081" s="31" t="s">
        <v>127</v>
      </c>
      <c r="BH1081" s="131" t="s">
        <v>391</v>
      </c>
      <c r="BM1081" s="131" t="s">
        <v>496</v>
      </c>
      <c r="BN1081" s="186" t="s">
        <v>607</v>
      </c>
      <c r="BO1081" s="78"/>
      <c r="BP1081" s="108"/>
      <c r="BQ1081" s="114"/>
    </row>
    <row r="1082" spans="53:69">
      <c r="BA1082" s="26" t="str">
        <f t="shared" si="1"/>
        <v>PA06</v>
      </c>
      <c r="BB1082" s="31" t="s">
        <v>128</v>
      </c>
      <c r="BH1082" s="131" t="s">
        <v>392</v>
      </c>
      <c r="BM1082" s="131" t="s">
        <v>497</v>
      </c>
      <c r="BN1082" s="186" t="s">
        <v>608</v>
      </c>
      <c r="BO1082" s="75"/>
      <c r="BP1082" s="108"/>
      <c r="BQ1082" s="115"/>
    </row>
    <row r="1083" spans="53:69">
      <c r="BA1083" s="26" t="str">
        <f t="shared" si="1"/>
        <v>PA07</v>
      </c>
      <c r="BB1083" s="33" t="s">
        <v>111</v>
      </c>
      <c r="BH1083" s="131" t="s">
        <v>393</v>
      </c>
      <c r="BM1083" s="131" t="s">
        <v>498</v>
      </c>
      <c r="BN1083" s="186" t="s">
        <v>609</v>
      </c>
      <c r="BO1083" s="75"/>
      <c r="BP1083" s="108"/>
      <c r="BQ1083" s="115"/>
    </row>
    <row r="1084" spans="53:69">
      <c r="BA1084" s="26" t="str">
        <f t="shared" si="1"/>
        <v>PA08</v>
      </c>
      <c r="BB1084" s="33" t="s">
        <v>119</v>
      </c>
      <c r="BH1084" s="131" t="s">
        <v>394</v>
      </c>
      <c r="BM1084" s="131" t="s">
        <v>499</v>
      </c>
      <c r="BN1084" s="186" t="s">
        <v>610</v>
      </c>
      <c r="BO1084" s="75"/>
      <c r="BP1084" s="108"/>
      <c r="BQ1084" s="113"/>
    </row>
    <row r="1085" spans="53:69">
      <c r="BA1085" s="26" t="str">
        <f t="shared" si="1"/>
        <v>MA10</v>
      </c>
      <c r="BB1085" s="36" t="s">
        <v>143</v>
      </c>
      <c r="BH1085" s="131" t="s">
        <v>395</v>
      </c>
      <c r="BM1085" s="131" t="s">
        <v>500</v>
      </c>
      <c r="BN1085" s="186" t="s">
        <v>611</v>
      </c>
      <c r="BO1085" s="73"/>
      <c r="BP1085" s="108"/>
      <c r="BQ1085" s="113"/>
    </row>
    <row r="1086" spans="53:69">
      <c r="BA1086" s="26" t="str">
        <f t="shared" si="1"/>
        <v>OA11</v>
      </c>
      <c r="BB1086" s="30" t="s">
        <v>138</v>
      </c>
      <c r="BN1086" s="186" t="s">
        <v>612</v>
      </c>
      <c r="BO1086" s="75"/>
      <c r="BP1086" s="108"/>
      <c r="BQ1086" s="113"/>
    </row>
    <row r="1087" spans="53:69">
      <c r="BA1087" s="26" t="str">
        <f t="shared" si="1"/>
        <v>PA09</v>
      </c>
      <c r="BB1087" s="34" t="s">
        <v>105</v>
      </c>
      <c r="BH1087" s="131" t="s">
        <v>396</v>
      </c>
      <c r="BM1087" s="131" t="s">
        <v>501</v>
      </c>
      <c r="BN1087" s="186" t="s">
        <v>613</v>
      </c>
      <c r="BO1087" s="84"/>
      <c r="BP1087" s="108"/>
      <c r="BQ1087" s="114"/>
    </row>
    <row r="1088" spans="53:69">
      <c r="BA1088" s="26" t="str">
        <f t="shared" si="1"/>
        <v>PA14</v>
      </c>
      <c r="BB1088" s="30" t="s">
        <v>103</v>
      </c>
      <c r="BH1088" s="131" t="s">
        <v>397</v>
      </c>
      <c r="BM1088" s="131" t="s">
        <v>502</v>
      </c>
      <c r="BN1088" s="186" t="s">
        <v>614</v>
      </c>
      <c r="BO1088" s="84"/>
      <c r="BP1088" s="108"/>
      <c r="BQ1088" s="113"/>
    </row>
    <row r="1089" spans="53:69">
      <c r="BA1089" s="26" t="str">
        <f t="shared" si="1"/>
        <v>PA15</v>
      </c>
      <c r="BB1089" s="36" t="s">
        <v>139</v>
      </c>
      <c r="BH1089" s="131" t="s">
        <v>398</v>
      </c>
      <c r="BM1089" s="131" t="s">
        <v>503</v>
      </c>
      <c r="BN1089" s="186" t="s">
        <v>615</v>
      </c>
      <c r="BO1089" s="84"/>
      <c r="BP1089" s="108"/>
      <c r="BQ1089" s="113"/>
    </row>
    <row r="1090" spans="53:69">
      <c r="BA1090" s="26" t="str">
        <f t="shared" si="1"/>
        <v>PA16</v>
      </c>
      <c r="BB1090" s="31" t="s">
        <v>125</v>
      </c>
      <c r="BH1090" s="131" t="s">
        <v>399</v>
      </c>
      <c r="BM1090" s="131" t="s">
        <v>504</v>
      </c>
      <c r="BN1090" s="186" t="s">
        <v>616</v>
      </c>
      <c r="BO1090" s="78"/>
      <c r="BP1090" s="108"/>
      <c r="BQ1090" s="113"/>
    </row>
    <row r="1091" spans="53:69">
      <c r="BA1091" s="26" t="str">
        <f t="shared" si="1"/>
        <v>PA17</v>
      </c>
      <c r="BB1091" s="33" t="s">
        <v>107</v>
      </c>
      <c r="BH1091" s="131" t="s">
        <v>400</v>
      </c>
      <c r="BM1091" s="131" t="s">
        <v>505</v>
      </c>
      <c r="BN1091" s="186" t="s">
        <v>617</v>
      </c>
      <c r="BO1091" s="84"/>
      <c r="BP1091" s="108"/>
      <c r="BQ1091" s="113"/>
    </row>
    <row r="1092" spans="53:69">
      <c r="BA1092" s="26" t="str">
        <f t="shared" si="1"/>
        <v>PA18</v>
      </c>
      <c r="BB1092" s="31" t="s">
        <v>131</v>
      </c>
      <c r="BH1092" s="131" t="s">
        <v>401</v>
      </c>
      <c r="BM1092" s="131" t="s">
        <v>506</v>
      </c>
      <c r="BN1092" s="186" t="s">
        <v>618</v>
      </c>
      <c r="BO1092" s="84"/>
      <c r="BP1092" s="108"/>
      <c r="BQ1092" s="112"/>
    </row>
    <row r="1093" spans="53:69">
      <c r="BA1093" s="26" t="str">
        <f t="shared" si="1"/>
        <v>PA19</v>
      </c>
      <c r="BB1093" s="33" t="s">
        <v>123</v>
      </c>
      <c r="BH1093" s="131" t="s">
        <v>402</v>
      </c>
      <c r="BM1093" s="131" t="s">
        <v>507</v>
      </c>
      <c r="BN1093" s="186" t="s">
        <v>619</v>
      </c>
      <c r="BO1093" s="84"/>
      <c r="BP1093" s="108"/>
      <c r="BQ1093" s="112"/>
    </row>
    <row r="1094" spans="53:69">
      <c r="BA1094" s="26" t="str">
        <f t="shared" si="1"/>
        <v>PA21</v>
      </c>
      <c r="BB1094" s="35" t="s">
        <v>132</v>
      </c>
      <c r="BH1094" s="131" t="s">
        <v>403</v>
      </c>
      <c r="BM1094" s="131" t="s">
        <v>508</v>
      </c>
      <c r="BN1094" s="186" t="s">
        <v>620</v>
      </c>
      <c r="BO1094" s="83"/>
      <c r="BP1094" s="108"/>
      <c r="BQ1094" s="114"/>
    </row>
    <row r="1095" spans="53:69">
      <c r="BA1095" s="26" t="str">
        <f t="shared" si="1"/>
        <v>PA22</v>
      </c>
      <c r="BB1095" s="31" t="s">
        <v>151</v>
      </c>
      <c r="BH1095" s="131" t="s">
        <v>404</v>
      </c>
      <c r="BM1095" s="131" t="s">
        <v>509</v>
      </c>
      <c r="BN1095" s="186" t="s">
        <v>621</v>
      </c>
      <c r="BO1095" s="83"/>
      <c r="BP1095" s="108"/>
      <c r="BQ1095" s="112"/>
    </row>
    <row r="1096" spans="53:69">
      <c r="BA1096" s="26" t="str">
        <f t="shared" si="1"/>
        <v>PA23</v>
      </c>
      <c r="BB1096" s="35" t="s">
        <v>136</v>
      </c>
      <c r="BC1096" s="55" t="s">
        <v>241</v>
      </c>
      <c r="BD1096" s="40" t="s">
        <v>243</v>
      </c>
      <c r="BH1096" s="131" t="s">
        <v>405</v>
      </c>
      <c r="BM1096" s="131" t="s">
        <v>510</v>
      </c>
      <c r="BN1096" s="186" t="s">
        <v>622</v>
      </c>
      <c r="BO1096" s="84"/>
      <c r="BP1096" s="108"/>
      <c r="BQ1096" s="112"/>
    </row>
    <row r="1097" spans="53:69">
      <c r="BA1097" s="26" t="str">
        <f t="shared" si="1"/>
        <v>PA25</v>
      </c>
      <c r="BB1097" s="186" t="s">
        <v>811</v>
      </c>
      <c r="BC1097" s="184" t="s">
        <v>232</v>
      </c>
      <c r="BD1097" s="185" t="s">
        <v>262</v>
      </c>
      <c r="BH1097" s="131" t="s">
        <v>406</v>
      </c>
      <c r="BM1097" s="131" t="s">
        <v>511</v>
      </c>
      <c r="BN1097" s="186" t="s">
        <v>623</v>
      </c>
      <c r="BO1097" s="84"/>
      <c r="BP1097" s="108"/>
      <c r="BQ1097" s="112"/>
    </row>
    <row r="1098" spans="53:69">
      <c r="BC1098" s="184" t="s">
        <v>233</v>
      </c>
      <c r="BD1098" s="185" t="s">
        <v>271</v>
      </c>
      <c r="BM1098" s="131" t="s">
        <v>512</v>
      </c>
      <c r="BN1098" s="186" t="s">
        <v>624</v>
      </c>
      <c r="BO1098" s="78"/>
      <c r="BP1098" s="108"/>
      <c r="BQ1098" s="112"/>
    </row>
    <row r="1099" spans="53:69">
      <c r="BC1099" s="184" t="s">
        <v>234</v>
      </c>
      <c r="BD1099" s="187" t="s">
        <v>272</v>
      </c>
      <c r="BN1099" s="186" t="s">
        <v>625</v>
      </c>
      <c r="BO1099" s="84"/>
      <c r="BP1099" s="108"/>
      <c r="BQ1099" s="107"/>
    </row>
    <row r="1100" spans="53:69">
      <c r="BC1100" s="184" t="s">
        <v>235</v>
      </c>
      <c r="BD1100" s="47" t="s">
        <v>270</v>
      </c>
      <c r="BM1100" s="131" t="s">
        <v>513</v>
      </c>
      <c r="BN1100" s="186" t="s">
        <v>626</v>
      </c>
      <c r="BO1100" s="75"/>
      <c r="BP1100" s="108"/>
      <c r="BQ1100" s="107"/>
    </row>
    <row r="1101" spans="53:69">
      <c r="BC1101" s="184" t="s">
        <v>236</v>
      </c>
      <c r="BD1101" s="47" t="s">
        <v>181</v>
      </c>
      <c r="BM1101" s="131" t="s">
        <v>514</v>
      </c>
      <c r="BN1101" s="186" t="s">
        <v>627</v>
      </c>
      <c r="BO1101" s="84"/>
      <c r="BP1101" s="108"/>
      <c r="BQ1101" s="114"/>
    </row>
    <row r="1102" spans="53:69">
      <c r="BC1102" s="184" t="s">
        <v>237</v>
      </c>
      <c r="BD1102" s="47" t="s">
        <v>183</v>
      </c>
      <c r="BM1102" s="131" t="s">
        <v>515</v>
      </c>
      <c r="BN1102" s="186" t="s">
        <v>628</v>
      </c>
      <c r="BO1102" s="78"/>
      <c r="BP1102" s="108"/>
      <c r="BQ1102" s="114"/>
    </row>
    <row r="1103" spans="53:69">
      <c r="BC1103" s="184" t="s">
        <v>238</v>
      </c>
      <c r="BD1103" s="47" t="s">
        <v>72</v>
      </c>
      <c r="BM1103" s="131" t="s">
        <v>516</v>
      </c>
      <c r="BN1103" s="186" t="s">
        <v>629</v>
      </c>
      <c r="BO1103" s="75"/>
      <c r="BP1103" s="108"/>
      <c r="BQ1103" s="114"/>
    </row>
    <row r="1104" spans="53:69">
      <c r="BC1104" s="184" t="s">
        <v>239</v>
      </c>
      <c r="BD1104" s="47" t="s">
        <v>186</v>
      </c>
      <c r="BM1104" s="131" t="s">
        <v>517</v>
      </c>
      <c r="BN1104" s="186" t="s">
        <v>630</v>
      </c>
      <c r="BO1104" s="75"/>
      <c r="BP1104" s="108"/>
      <c r="BQ1104" s="114"/>
    </row>
    <row r="1105" spans="55:69">
      <c r="BC1105" s="184" t="s">
        <v>240</v>
      </c>
      <c r="BD1105" s="47" t="s">
        <v>269</v>
      </c>
      <c r="BM1105" s="131" t="s">
        <v>518</v>
      </c>
      <c r="BN1105" s="186" t="s">
        <v>631</v>
      </c>
      <c r="BO1105" s="81"/>
      <c r="BP1105" s="108"/>
      <c r="BQ1105" s="107"/>
    </row>
    <row r="1106" spans="55:69">
      <c r="BC1106" s="50" t="s">
        <v>213</v>
      </c>
      <c r="BD1106" s="47" t="s">
        <v>189</v>
      </c>
      <c r="BM1106" s="131" t="s">
        <v>519</v>
      </c>
      <c r="BN1106" s="186" t="s">
        <v>632</v>
      </c>
      <c r="BO1106" s="75"/>
      <c r="BP1106" s="108"/>
      <c r="BQ1106" s="113"/>
    </row>
    <row r="1107" spans="55:69">
      <c r="BC1107" s="50" t="s">
        <v>214</v>
      </c>
      <c r="BD1107" s="47" t="s">
        <v>190</v>
      </c>
      <c r="BM1107" s="131" t="s">
        <v>520</v>
      </c>
      <c r="BN1107" s="186" t="s">
        <v>633</v>
      </c>
      <c r="BO1107" s="75"/>
      <c r="BP1107" s="108"/>
      <c r="BQ1107" s="113"/>
    </row>
    <row r="1108" spans="55:69">
      <c r="BC1108" s="50" t="s">
        <v>215</v>
      </c>
      <c r="BD1108" s="47" t="s">
        <v>273</v>
      </c>
      <c r="BM1108" s="131" t="s">
        <v>521</v>
      </c>
      <c r="BN1108" s="186" t="s">
        <v>634</v>
      </c>
      <c r="BO1108" s="75"/>
      <c r="BP1108" s="108"/>
      <c r="BQ1108" s="113"/>
    </row>
    <row r="1109" spans="55:69">
      <c r="BC1109" s="50" t="s">
        <v>216</v>
      </c>
      <c r="BD1109" s="47" t="s">
        <v>192</v>
      </c>
      <c r="BM1109" s="131" t="s">
        <v>522</v>
      </c>
      <c r="BN1109" s="186" t="s">
        <v>634</v>
      </c>
      <c r="BO1109" s="75"/>
      <c r="BP1109" s="108"/>
      <c r="BQ1109" s="107"/>
    </row>
    <row r="1110" spans="55:69">
      <c r="BC1110" s="50" t="s">
        <v>217</v>
      </c>
      <c r="BD1110" s="47" t="s">
        <v>193</v>
      </c>
      <c r="BM1110" s="131" t="s">
        <v>523</v>
      </c>
      <c r="BN1110" s="186" t="s">
        <v>635</v>
      </c>
      <c r="BO1110" s="75"/>
      <c r="BP1110" s="108"/>
      <c r="BQ1110" s="113"/>
    </row>
    <row r="1111" spans="55:69">
      <c r="BC1111" s="50" t="s">
        <v>218</v>
      </c>
      <c r="BD1111" s="47" t="s">
        <v>274</v>
      </c>
      <c r="BM1111" s="131" t="s">
        <v>524</v>
      </c>
      <c r="BN1111" s="186" t="s">
        <v>636</v>
      </c>
      <c r="BO1111" s="75"/>
      <c r="BP1111" s="108"/>
      <c r="BQ1111" s="107"/>
    </row>
    <row r="1112" spans="55:69">
      <c r="BC1112" s="50" t="s">
        <v>219</v>
      </c>
      <c r="BD1112" s="47" t="s">
        <v>275</v>
      </c>
      <c r="BM1112" s="131" t="s">
        <v>525</v>
      </c>
      <c r="BN1112" s="186" t="s">
        <v>637</v>
      </c>
      <c r="BO1112" s="75"/>
      <c r="BP1112" s="108"/>
      <c r="BQ1112" s="107"/>
    </row>
    <row r="1113" spans="55:69">
      <c r="BC1113" s="50" t="s">
        <v>220</v>
      </c>
      <c r="BD1113" s="47" t="s">
        <v>196</v>
      </c>
      <c r="BM1113" s="131" t="s">
        <v>526</v>
      </c>
      <c r="BN1113" s="186" t="s">
        <v>638</v>
      </c>
      <c r="BO1113" s="75"/>
      <c r="BP1113" s="108"/>
      <c r="BQ1113" s="107"/>
    </row>
    <row r="1114" spans="55:69">
      <c r="BC1114" s="57" t="s">
        <v>221</v>
      </c>
      <c r="BD1114" s="47" t="s">
        <v>276</v>
      </c>
      <c r="BM1114" s="131" t="s">
        <v>527</v>
      </c>
      <c r="BN1114" s="186" t="s">
        <v>639</v>
      </c>
      <c r="BO1114" s="78"/>
      <c r="BP1114" s="108"/>
      <c r="BQ1114" s="107"/>
    </row>
    <row r="1115" spans="55:69">
      <c r="BC1115" s="57" t="s">
        <v>222</v>
      </c>
      <c r="BD1115" s="47" t="s">
        <v>198</v>
      </c>
      <c r="BM1115" s="131" t="s">
        <v>528</v>
      </c>
      <c r="BN1115" s="186" t="s">
        <v>640</v>
      </c>
      <c r="BO1115" s="78"/>
      <c r="BP1115" s="117"/>
      <c r="BQ1115" s="114"/>
    </row>
    <row r="1116" spans="55:69">
      <c r="BC1116" s="57" t="s">
        <v>223</v>
      </c>
      <c r="BD1116" s="47" t="s">
        <v>199</v>
      </c>
      <c r="BM1116" s="131" t="s">
        <v>529</v>
      </c>
      <c r="BN1116" s="186" t="s">
        <v>641</v>
      </c>
      <c r="BO1116" s="78"/>
      <c r="BP1116" s="108"/>
      <c r="BQ1116" s="114"/>
    </row>
    <row r="1117" spans="55:69">
      <c r="BC1117" s="57" t="s">
        <v>224</v>
      </c>
      <c r="BD1117" s="47" t="s">
        <v>277</v>
      </c>
      <c r="BM1117" s="131" t="s">
        <v>530</v>
      </c>
      <c r="BN1117" s="186" t="s">
        <v>642</v>
      </c>
      <c r="BO1117" s="84"/>
      <c r="BP1117" s="117"/>
      <c r="BQ1117" s="114"/>
    </row>
    <row r="1118" spans="55:69">
      <c r="BC1118" s="57" t="s">
        <v>225</v>
      </c>
      <c r="BD1118" s="47" t="s">
        <v>278</v>
      </c>
      <c r="BM1118" s="131" t="s">
        <v>531</v>
      </c>
      <c r="BN1118" s="186" t="s">
        <v>643</v>
      </c>
      <c r="BO1118" s="84"/>
      <c r="BP1118" s="106"/>
      <c r="BQ1118" s="107"/>
    </row>
    <row r="1119" spans="55:69">
      <c r="BC1119" s="57" t="s">
        <v>226</v>
      </c>
      <c r="BD1119" s="47" t="s">
        <v>279</v>
      </c>
      <c r="BM1119" s="131" t="s">
        <v>532</v>
      </c>
      <c r="BN1119" s="186" t="s">
        <v>644</v>
      </c>
      <c r="BO1119" s="77"/>
      <c r="BP1119" s="106"/>
      <c r="BQ1119" s="115"/>
    </row>
    <row r="1120" spans="55:69">
      <c r="BC1120" s="57" t="s">
        <v>227</v>
      </c>
      <c r="BD1120" s="47" t="s">
        <v>285</v>
      </c>
      <c r="BE1120" s="61" t="s">
        <v>6</v>
      </c>
      <c r="BM1120" s="131" t="s">
        <v>533</v>
      </c>
      <c r="BN1120" s="186" t="s">
        <v>645</v>
      </c>
      <c r="BO1120" s="84"/>
      <c r="BP1120" s="106"/>
      <c r="BQ1120" s="115"/>
    </row>
    <row r="1121" spans="55:68">
      <c r="BC1121" s="57" t="s">
        <v>228</v>
      </c>
      <c r="BD1121" s="47" t="s">
        <v>280</v>
      </c>
      <c r="BE1121" s="61" t="s">
        <v>252</v>
      </c>
      <c r="BM1121" s="131" t="s">
        <v>534</v>
      </c>
      <c r="BN1121" s="186" t="s">
        <v>646</v>
      </c>
      <c r="BO1121" s="83"/>
      <c r="BP1121" s="132"/>
    </row>
    <row r="1122" spans="55:68">
      <c r="BC1122" s="57" t="s">
        <v>229</v>
      </c>
      <c r="BD1122" s="47" t="s">
        <v>281</v>
      </c>
      <c r="BE1122" s="61" t="s">
        <v>6</v>
      </c>
      <c r="BM1122" s="131" t="s">
        <v>535</v>
      </c>
      <c r="BN1122" s="186" t="s">
        <v>647</v>
      </c>
      <c r="BO1122" s="84"/>
      <c r="BP1122" s="132"/>
    </row>
    <row r="1123" spans="55:68">
      <c r="BC1123" s="57" t="s">
        <v>230</v>
      </c>
      <c r="BD1123" s="47" t="s">
        <v>282</v>
      </c>
      <c r="BE1123" s="61" t="s">
        <v>6</v>
      </c>
      <c r="BM1123" s="131" t="s">
        <v>536</v>
      </c>
      <c r="BN1123" s="186" t="s">
        <v>648</v>
      </c>
      <c r="BO1123" s="84"/>
      <c r="BP1123" s="132"/>
    </row>
    <row r="1124" spans="55:68">
      <c r="BC1124" s="57" t="s">
        <v>231</v>
      </c>
      <c r="BD1124" s="54" t="s">
        <v>283</v>
      </c>
      <c r="BE1124" s="54" t="s">
        <v>211</v>
      </c>
      <c r="BM1124" s="131" t="s">
        <v>537</v>
      </c>
      <c r="BN1124" s="186" t="s">
        <v>649</v>
      </c>
      <c r="BO1124" s="77"/>
      <c r="BP1124" s="132"/>
    </row>
    <row r="1125" spans="55:68" ht="15.75" thickBot="1">
      <c r="BM1125" s="131" t="s">
        <v>538</v>
      </c>
      <c r="BN1125" s="186" t="s">
        <v>650</v>
      </c>
      <c r="BO1125" s="84"/>
      <c r="BP1125" s="132"/>
    </row>
    <row r="1126" spans="55:68">
      <c r="BC1126" s="312" t="s">
        <v>243</v>
      </c>
      <c r="BD1126" s="313"/>
      <c r="BE1126" s="39" t="s">
        <v>261</v>
      </c>
      <c r="BM1126" s="131" t="s">
        <v>539</v>
      </c>
      <c r="BN1126" s="186" t="s">
        <v>651</v>
      </c>
      <c r="BO1126" s="84"/>
      <c r="BP1126" s="132"/>
    </row>
    <row r="1127" spans="55:68">
      <c r="BC1127" s="184" t="s">
        <v>156</v>
      </c>
      <c r="BD1127" s="185" t="s">
        <v>263</v>
      </c>
      <c r="BE1127" s="41" t="s">
        <v>158</v>
      </c>
      <c r="BM1127" s="131" t="s">
        <v>540</v>
      </c>
      <c r="BN1127" s="186" t="s">
        <v>652</v>
      </c>
      <c r="BO1127" s="77"/>
      <c r="BP1127" s="132"/>
    </row>
    <row r="1128" spans="55:68">
      <c r="BC1128" s="184" t="s">
        <v>156</v>
      </c>
      <c r="BD1128" s="185" t="s">
        <v>263</v>
      </c>
      <c r="BE1128" s="41" t="s">
        <v>159</v>
      </c>
      <c r="BM1128" s="131" t="s">
        <v>541</v>
      </c>
      <c r="BN1128" s="186" t="s">
        <v>653</v>
      </c>
      <c r="BO1128" s="77"/>
      <c r="BP1128" s="132"/>
    </row>
    <row r="1129" spans="55:68">
      <c r="BC1129" s="184" t="s">
        <v>160</v>
      </c>
      <c r="BD1129" s="185" t="s">
        <v>264</v>
      </c>
      <c r="BE1129" s="42" t="s">
        <v>161</v>
      </c>
      <c r="BM1129" s="131" t="s">
        <v>542</v>
      </c>
      <c r="BN1129" s="186" t="s">
        <v>654</v>
      </c>
      <c r="BO1129" s="73"/>
      <c r="BP1129" s="132"/>
    </row>
    <row r="1130" spans="55:68" ht="15.75">
      <c r="BC1130" s="184" t="s">
        <v>160</v>
      </c>
      <c r="BD1130" s="185" t="s">
        <v>264</v>
      </c>
      <c r="BE1130" s="43" t="s">
        <v>162</v>
      </c>
      <c r="BM1130" s="131" t="s">
        <v>543</v>
      </c>
      <c r="BN1130" s="186" t="s">
        <v>655</v>
      </c>
      <c r="BO1130" s="73"/>
      <c r="BP1130" s="132"/>
    </row>
    <row r="1131" spans="55:68" ht="15.75">
      <c r="BC1131" s="184" t="s">
        <v>160</v>
      </c>
      <c r="BD1131" s="185" t="s">
        <v>264</v>
      </c>
      <c r="BE1131" s="43" t="s">
        <v>163</v>
      </c>
      <c r="BM1131" s="131" t="s">
        <v>544</v>
      </c>
      <c r="BN1131" s="186" t="s">
        <v>656</v>
      </c>
      <c r="BO1131" s="73"/>
      <c r="BP1131" s="132"/>
    </row>
    <row r="1132" spans="55:68" ht="15.75">
      <c r="BC1132" s="184" t="s">
        <v>160</v>
      </c>
      <c r="BD1132" s="185" t="s">
        <v>264</v>
      </c>
      <c r="BE1132" s="44" t="s">
        <v>164</v>
      </c>
      <c r="BM1132" s="131" t="s">
        <v>545</v>
      </c>
      <c r="BN1132" s="186" t="s">
        <v>657</v>
      </c>
      <c r="BO1132" s="73"/>
      <c r="BP1132" s="132"/>
    </row>
    <row r="1133" spans="55:68">
      <c r="BC1133" s="184" t="s">
        <v>165</v>
      </c>
      <c r="BD1133" s="187" t="s">
        <v>265</v>
      </c>
      <c r="BE1133" s="45" t="s">
        <v>167</v>
      </c>
      <c r="BM1133" s="131" t="s">
        <v>546</v>
      </c>
      <c r="BN1133" s="186" t="s">
        <v>658</v>
      </c>
      <c r="BO1133" s="87"/>
      <c r="BP1133" s="132"/>
    </row>
    <row r="1134" spans="55:68">
      <c r="BC1134" s="184" t="s">
        <v>165</v>
      </c>
      <c r="BD1134" s="187" t="s">
        <v>265</v>
      </c>
      <c r="BE1134" s="45" t="s">
        <v>168</v>
      </c>
      <c r="BM1134" s="131" t="s">
        <v>547</v>
      </c>
      <c r="BN1134" s="186" t="s">
        <v>659</v>
      </c>
      <c r="BO1134" s="87"/>
      <c r="BP1134" s="132"/>
    </row>
    <row r="1135" spans="55:68" ht="15.75">
      <c r="BC1135" s="184" t="s">
        <v>165</v>
      </c>
      <c r="BD1135" s="187" t="s">
        <v>265</v>
      </c>
      <c r="BE1135" s="46" t="s">
        <v>169</v>
      </c>
      <c r="BM1135" s="131" t="s">
        <v>548</v>
      </c>
      <c r="BN1135" s="186" t="s">
        <v>660</v>
      </c>
      <c r="BO1135" s="87"/>
      <c r="BP1135" s="132"/>
    </row>
    <row r="1136" spans="55:68" ht="15.75">
      <c r="BC1136" s="184" t="s">
        <v>165</v>
      </c>
      <c r="BD1136" s="187" t="s">
        <v>265</v>
      </c>
      <c r="BE1136" s="44" t="s">
        <v>170</v>
      </c>
      <c r="BM1136" s="131" t="s">
        <v>549</v>
      </c>
      <c r="BN1136" s="186" t="s">
        <v>661</v>
      </c>
      <c r="BO1136" s="87"/>
      <c r="BP1136" s="132"/>
    </row>
    <row r="1137" spans="55:68" ht="15.75">
      <c r="BC1137" s="184" t="s">
        <v>165</v>
      </c>
      <c r="BD1137" s="187" t="s">
        <v>265</v>
      </c>
      <c r="BE1137" s="44" t="s">
        <v>171</v>
      </c>
      <c r="BM1137" s="131" t="s">
        <v>550</v>
      </c>
      <c r="BN1137" s="186" t="s">
        <v>662</v>
      </c>
      <c r="BO1137" s="87"/>
      <c r="BP1137" s="132"/>
    </row>
    <row r="1138" spans="55:68" ht="15.75">
      <c r="BC1138" s="184" t="s">
        <v>165</v>
      </c>
      <c r="BD1138" s="187" t="s">
        <v>265</v>
      </c>
      <c r="BE1138" s="44" t="s">
        <v>172</v>
      </c>
      <c r="BM1138" s="131" t="s">
        <v>551</v>
      </c>
      <c r="BN1138" s="186" t="s">
        <v>663</v>
      </c>
      <c r="BO1138" s="87"/>
      <c r="BP1138" s="132"/>
    </row>
    <row r="1139" spans="55:68" ht="31.5">
      <c r="BC1139" s="184" t="s">
        <v>165</v>
      </c>
      <c r="BD1139" s="187" t="s">
        <v>265</v>
      </c>
      <c r="BE1139" s="44" t="s">
        <v>173</v>
      </c>
      <c r="BM1139" s="131" t="s">
        <v>552</v>
      </c>
      <c r="BN1139" s="186" t="s">
        <v>664</v>
      </c>
      <c r="BO1139" s="87"/>
      <c r="BP1139" s="132"/>
    </row>
    <row r="1140" spans="55:68" ht="15.75">
      <c r="BC1140" s="184" t="s">
        <v>165</v>
      </c>
      <c r="BD1140" s="187" t="s">
        <v>265</v>
      </c>
      <c r="BE1140" s="44" t="s">
        <v>174</v>
      </c>
      <c r="BM1140" s="131" t="s">
        <v>553</v>
      </c>
      <c r="BN1140" s="186" t="s">
        <v>665</v>
      </c>
      <c r="BO1140" s="87"/>
      <c r="BP1140" s="132"/>
    </row>
    <row r="1141" spans="55:68" ht="31.5">
      <c r="BC1141" s="184" t="s">
        <v>165</v>
      </c>
      <c r="BD1141" s="187" t="s">
        <v>265</v>
      </c>
      <c r="BE1141" s="44" t="s">
        <v>175</v>
      </c>
      <c r="BM1141" s="131" t="s">
        <v>554</v>
      </c>
      <c r="BN1141" s="186" t="s">
        <v>666</v>
      </c>
      <c r="BO1141" s="73"/>
      <c r="BP1141" s="132"/>
    </row>
    <row r="1142" spans="55:68">
      <c r="BC1142" s="184" t="s">
        <v>176</v>
      </c>
      <c r="BD1142" s="47" t="s">
        <v>177</v>
      </c>
      <c r="BE1142" s="47" t="s">
        <v>177</v>
      </c>
      <c r="BM1142" s="131" t="s">
        <v>329</v>
      </c>
      <c r="BN1142" s="186" t="s">
        <v>667</v>
      </c>
      <c r="BO1142" s="84"/>
      <c r="BP1142" s="132"/>
    </row>
    <row r="1143" spans="55:68" ht="15.75">
      <c r="BC1143" s="184" t="s">
        <v>180</v>
      </c>
      <c r="BD1143" s="47" t="s">
        <v>181</v>
      </c>
      <c r="BE1143" s="59" t="s">
        <v>244</v>
      </c>
      <c r="BN1143" s="186" t="s">
        <v>668</v>
      </c>
      <c r="BO1143" s="88"/>
      <c r="BP1143" s="132"/>
    </row>
    <row r="1144" spans="55:68" ht="15.75">
      <c r="BC1144" s="184" t="s">
        <v>182</v>
      </c>
      <c r="BD1144" s="47" t="s">
        <v>183</v>
      </c>
      <c r="BE1144" s="59" t="s">
        <v>6</v>
      </c>
      <c r="BN1144" s="186" t="s">
        <v>669</v>
      </c>
      <c r="BO1144" s="89"/>
      <c r="BP1144" s="132"/>
    </row>
    <row r="1145" spans="55:68" ht="15.75">
      <c r="BC1145" s="184" t="s">
        <v>184</v>
      </c>
      <c r="BD1145" s="47" t="s">
        <v>72</v>
      </c>
      <c r="BE1145" s="59" t="s">
        <v>245</v>
      </c>
      <c r="BN1145" s="186" t="s">
        <v>670</v>
      </c>
      <c r="BO1145" s="90"/>
      <c r="BP1145" s="132"/>
    </row>
    <row r="1146" spans="55:68" ht="15.75">
      <c r="BC1146" s="184" t="s">
        <v>185</v>
      </c>
      <c r="BD1146" s="47" t="s">
        <v>186</v>
      </c>
      <c r="BE1146" s="59" t="s">
        <v>246</v>
      </c>
      <c r="BN1146" s="186" t="s">
        <v>671</v>
      </c>
      <c r="BO1146" s="90"/>
      <c r="BP1146" s="132"/>
    </row>
    <row r="1147" spans="55:68" ht="15.75">
      <c r="BC1147" s="184" t="s">
        <v>187</v>
      </c>
      <c r="BD1147" s="47" t="s">
        <v>188</v>
      </c>
      <c r="BE1147" s="59" t="s">
        <v>247</v>
      </c>
      <c r="BN1147" s="186" t="s">
        <v>672</v>
      </c>
      <c r="BO1147" s="89"/>
      <c r="BP1147" s="132"/>
    </row>
    <row r="1148" spans="55:68" ht="15.75">
      <c r="BC1148" s="50">
        <v>10</v>
      </c>
      <c r="BD1148" s="47" t="s">
        <v>189</v>
      </c>
      <c r="BE1148" s="59" t="s">
        <v>248</v>
      </c>
      <c r="BN1148" s="186" t="s">
        <v>673</v>
      </c>
      <c r="BO1148" s="74"/>
      <c r="BP1148" s="132"/>
    </row>
    <row r="1149" spans="55:68" ht="15.75">
      <c r="BC1149" s="50">
        <v>10</v>
      </c>
      <c r="BD1149" s="47" t="s">
        <v>189</v>
      </c>
      <c r="BE1149" s="59" t="s">
        <v>831</v>
      </c>
      <c r="BN1149" s="186" t="s">
        <v>674</v>
      </c>
      <c r="BO1149" s="90"/>
      <c r="BP1149" s="132"/>
    </row>
    <row r="1150" spans="55:68" ht="15.75">
      <c r="BC1150" s="50">
        <v>11</v>
      </c>
      <c r="BD1150" s="47" t="s">
        <v>190</v>
      </c>
      <c r="BE1150" s="59" t="s">
        <v>249</v>
      </c>
      <c r="BN1150" s="186" t="s">
        <v>675</v>
      </c>
      <c r="BO1150" s="74"/>
      <c r="BP1150" s="132"/>
    </row>
    <row r="1151" spans="55:68" ht="15.75">
      <c r="BC1151" s="50">
        <v>11</v>
      </c>
      <c r="BD1151" s="47" t="s">
        <v>190</v>
      </c>
      <c r="BE1151" s="59" t="s">
        <v>268</v>
      </c>
      <c r="BN1151" s="186" t="s">
        <v>676</v>
      </c>
      <c r="BO1151" s="74"/>
      <c r="BP1151" s="132"/>
    </row>
    <row r="1152" spans="55:68" ht="15.75">
      <c r="BC1152" s="50">
        <v>12</v>
      </c>
      <c r="BD1152" s="47" t="s">
        <v>266</v>
      </c>
      <c r="BE1152" s="59" t="s">
        <v>250</v>
      </c>
      <c r="BN1152" s="186" t="s">
        <v>677</v>
      </c>
      <c r="BO1152" s="73"/>
      <c r="BP1152" s="132"/>
    </row>
    <row r="1153" spans="55:68" ht="15.75">
      <c r="BC1153" s="50">
        <v>12</v>
      </c>
      <c r="BD1153" s="47" t="s">
        <v>266</v>
      </c>
      <c r="BE1153" s="59" t="s">
        <v>244</v>
      </c>
      <c r="BN1153" s="186" t="s">
        <v>678</v>
      </c>
      <c r="BO1153" s="77"/>
      <c r="BP1153" s="132"/>
    </row>
    <row r="1154" spans="55:68" ht="15.75">
      <c r="BC1154" s="50">
        <v>12</v>
      </c>
      <c r="BD1154" s="47" t="s">
        <v>266</v>
      </c>
      <c r="BE1154" s="59" t="s">
        <v>251</v>
      </c>
      <c r="BN1154" s="186" t="s">
        <v>679</v>
      </c>
      <c r="BO1154" s="77"/>
      <c r="BP1154" s="132"/>
    </row>
    <row r="1155" spans="55:68">
      <c r="BC1155" s="50">
        <v>13</v>
      </c>
      <c r="BD1155" s="47" t="s">
        <v>192</v>
      </c>
      <c r="BE1155" s="47" t="s">
        <v>252</v>
      </c>
      <c r="BN1155" s="186" t="s">
        <v>680</v>
      </c>
      <c r="BO1155" s="77"/>
      <c r="BP1155" s="132"/>
    </row>
    <row r="1156" spans="55:68">
      <c r="BC1156" s="50">
        <v>14</v>
      </c>
      <c r="BD1156" s="47" t="s">
        <v>193</v>
      </c>
      <c r="BE1156" s="47" t="s">
        <v>253</v>
      </c>
      <c r="BN1156" s="186" t="s">
        <v>681</v>
      </c>
      <c r="BO1156" s="77"/>
      <c r="BP1156" s="132"/>
    </row>
    <row r="1157" spans="55:68">
      <c r="BC1157" s="50">
        <v>15</v>
      </c>
      <c r="BD1157" s="47" t="s">
        <v>194</v>
      </c>
      <c r="BE1157" s="47" t="s">
        <v>410</v>
      </c>
      <c r="BN1157" s="186" t="s">
        <v>682</v>
      </c>
      <c r="BO1157" s="77"/>
      <c r="BP1157" s="132"/>
    </row>
    <row r="1158" spans="55:68">
      <c r="BC1158" s="50">
        <v>16</v>
      </c>
      <c r="BD1158" s="47" t="s">
        <v>195</v>
      </c>
      <c r="BE1158" s="47" t="s">
        <v>195</v>
      </c>
      <c r="BN1158" s="186" t="s">
        <v>683</v>
      </c>
      <c r="BO1158" s="77"/>
      <c r="BP1158" s="132"/>
    </row>
    <row r="1159" spans="55:68">
      <c r="BC1159" s="50">
        <v>17</v>
      </c>
      <c r="BD1159" s="47" t="s">
        <v>196</v>
      </c>
      <c r="BE1159" s="60" t="s">
        <v>254</v>
      </c>
      <c r="BN1159" s="186" t="s">
        <v>684</v>
      </c>
      <c r="BO1159" s="75"/>
      <c r="BP1159" s="132"/>
    </row>
    <row r="1160" spans="55:68">
      <c r="BC1160" s="50">
        <v>18</v>
      </c>
      <c r="BD1160" s="47" t="s">
        <v>197</v>
      </c>
      <c r="BE1160" s="60" t="s">
        <v>255</v>
      </c>
      <c r="BN1160" s="186" t="s">
        <v>685</v>
      </c>
      <c r="BO1160" s="75"/>
      <c r="BP1160" s="132"/>
    </row>
    <row r="1161" spans="55:68">
      <c r="BC1161" s="50">
        <v>19</v>
      </c>
      <c r="BD1161" s="47" t="s">
        <v>198</v>
      </c>
      <c r="BE1161" s="47" t="s">
        <v>256</v>
      </c>
      <c r="BN1161" s="186" t="s">
        <v>686</v>
      </c>
      <c r="BO1161" s="75"/>
      <c r="BP1161" s="132"/>
    </row>
    <row r="1162" spans="55:68">
      <c r="BC1162" s="50">
        <v>20</v>
      </c>
      <c r="BD1162" s="47" t="s">
        <v>199</v>
      </c>
      <c r="BE1162" s="47" t="s">
        <v>257</v>
      </c>
      <c r="BN1162" s="186" t="s">
        <v>687</v>
      </c>
      <c r="BO1162" s="77"/>
      <c r="BP1162" s="132"/>
    </row>
    <row r="1163" spans="55:68">
      <c r="BC1163" s="50">
        <v>21</v>
      </c>
      <c r="BD1163" s="47" t="s">
        <v>200</v>
      </c>
      <c r="BE1163" s="47" t="s">
        <v>258</v>
      </c>
      <c r="BN1163" s="186" t="s">
        <v>687</v>
      </c>
      <c r="BO1163" s="84"/>
      <c r="BP1163" s="132"/>
    </row>
    <row r="1164" spans="55:68">
      <c r="BC1164" s="50">
        <v>21</v>
      </c>
      <c r="BD1164" s="47" t="s">
        <v>200</v>
      </c>
      <c r="BE1164" s="47" t="s">
        <v>267</v>
      </c>
      <c r="BN1164" s="186" t="s">
        <v>688</v>
      </c>
      <c r="BO1164" s="77"/>
      <c r="BP1164" s="132"/>
    </row>
    <row r="1165" spans="55:68">
      <c r="BC1165" s="50" t="s">
        <v>225</v>
      </c>
      <c r="BD1165" s="47" t="s">
        <v>284</v>
      </c>
      <c r="BE1165" s="47" t="s">
        <v>259</v>
      </c>
      <c r="BN1165" s="186" t="s">
        <v>689</v>
      </c>
      <c r="BO1165" s="78"/>
      <c r="BP1165" s="132"/>
    </row>
    <row r="1166" spans="55:68">
      <c r="BC1166" s="50">
        <v>23</v>
      </c>
      <c r="BD1166" s="47" t="s">
        <v>279</v>
      </c>
      <c r="BE1166" s="47" t="s">
        <v>260</v>
      </c>
      <c r="BN1166" s="186" t="s">
        <v>690</v>
      </c>
      <c r="BO1166" s="74"/>
      <c r="BP1166" s="132"/>
    </row>
    <row r="1167" spans="55:68">
      <c r="BC1167" s="50" t="s">
        <v>227</v>
      </c>
      <c r="BD1167" s="47" t="s">
        <v>285</v>
      </c>
      <c r="BE1167" s="61" t="s">
        <v>6</v>
      </c>
      <c r="BN1167" s="186" t="s">
        <v>691</v>
      </c>
      <c r="BO1167" s="74"/>
      <c r="BP1167" s="132"/>
    </row>
    <row r="1168" spans="55:68">
      <c r="BC1168" s="50" t="s">
        <v>228</v>
      </c>
      <c r="BD1168" s="47" t="s">
        <v>280</v>
      </c>
      <c r="BE1168" s="61" t="s">
        <v>252</v>
      </c>
      <c r="BN1168" s="186" t="s">
        <v>692</v>
      </c>
      <c r="BO1168" s="74"/>
      <c r="BP1168" s="132"/>
    </row>
    <row r="1169" spans="55:68">
      <c r="BC1169" s="50" t="s">
        <v>229</v>
      </c>
      <c r="BD1169" s="47" t="s">
        <v>281</v>
      </c>
      <c r="BE1169" s="61" t="s">
        <v>6</v>
      </c>
      <c r="BN1169" s="186" t="s">
        <v>693</v>
      </c>
      <c r="BO1169" s="86"/>
      <c r="BP1169" s="132"/>
    </row>
    <row r="1170" spans="55:68">
      <c r="BC1170" s="50" t="s">
        <v>230</v>
      </c>
      <c r="BD1170" s="47" t="s">
        <v>282</v>
      </c>
      <c r="BE1170" s="61" t="s">
        <v>6</v>
      </c>
      <c r="BN1170" s="186" t="s">
        <v>694</v>
      </c>
      <c r="BO1170" s="74"/>
      <c r="BP1170" s="132"/>
    </row>
    <row r="1171" spans="55:68">
      <c r="BC1171" s="53" t="s">
        <v>231</v>
      </c>
      <c r="BD1171" s="54" t="s">
        <v>283</v>
      </c>
      <c r="BE1171" s="54" t="s">
        <v>211</v>
      </c>
      <c r="BN1171" s="186" t="s">
        <v>695</v>
      </c>
      <c r="BO1171" s="74"/>
      <c r="BP1171" s="132"/>
    </row>
    <row r="1172" spans="55:68">
      <c r="BN1172" s="186" t="s">
        <v>696</v>
      </c>
      <c r="BO1172" s="74"/>
      <c r="BP1172" s="132"/>
    </row>
    <row r="1173" spans="55:68">
      <c r="BN1173" s="186" t="s">
        <v>697</v>
      </c>
      <c r="BO1173" s="78"/>
      <c r="BP1173" s="132"/>
    </row>
    <row r="1174" spans="55:68">
      <c r="BN1174" s="186" t="s">
        <v>698</v>
      </c>
      <c r="BO1174" s="84"/>
      <c r="BP1174" s="132"/>
    </row>
    <row r="1175" spans="55:68">
      <c r="BN1175" s="186" t="s">
        <v>699</v>
      </c>
      <c r="BO1175" s="84"/>
      <c r="BP1175" s="132"/>
    </row>
    <row r="1176" spans="55:68">
      <c r="BN1176" s="186" t="s">
        <v>700</v>
      </c>
      <c r="BO1176" s="84"/>
      <c r="BP1176" s="132"/>
    </row>
    <row r="1177" spans="55:68">
      <c r="BN1177" s="186" t="s">
        <v>701</v>
      </c>
      <c r="BO1177" s="75"/>
      <c r="BP1177" s="132"/>
    </row>
    <row r="1178" spans="55:68">
      <c r="BN1178" s="186" t="s">
        <v>702</v>
      </c>
      <c r="BO1178" s="75"/>
      <c r="BP1178" s="132"/>
    </row>
    <row r="1179" spans="55:68">
      <c r="BN1179" s="186" t="s">
        <v>703</v>
      </c>
      <c r="BO1179" s="75"/>
      <c r="BP1179" s="132"/>
    </row>
    <row r="1180" spans="55:68">
      <c r="BN1180" s="186" t="s">
        <v>704</v>
      </c>
      <c r="BO1180" s="75"/>
      <c r="BP1180" s="132"/>
    </row>
    <row r="1181" spans="55:68">
      <c r="BN1181" s="186" t="s">
        <v>704</v>
      </c>
      <c r="BO1181" s="75"/>
      <c r="BP1181" s="132"/>
    </row>
    <row r="1182" spans="55:68">
      <c r="BN1182" s="186" t="s">
        <v>705</v>
      </c>
      <c r="BO1182" s="75"/>
      <c r="BP1182" s="132"/>
    </row>
    <row r="1183" spans="55:68">
      <c r="BN1183" s="186" t="s">
        <v>706</v>
      </c>
      <c r="BO1183" s="75"/>
      <c r="BP1183" s="132"/>
    </row>
    <row r="1184" spans="55:68">
      <c r="BN1184" s="186" t="s">
        <v>707</v>
      </c>
      <c r="BO1184" s="91"/>
      <c r="BP1184" s="132"/>
    </row>
    <row r="1185" spans="66:68">
      <c r="BN1185" s="186" t="s">
        <v>708</v>
      </c>
      <c r="BO1185" s="92"/>
      <c r="BP1185" s="132"/>
    </row>
    <row r="1186" spans="66:68">
      <c r="BN1186" s="186" t="s">
        <v>708</v>
      </c>
      <c r="BO1186" s="91"/>
      <c r="BP1186" s="132"/>
    </row>
    <row r="1187" spans="66:68">
      <c r="BN1187" s="186" t="s">
        <v>709</v>
      </c>
      <c r="BO1187" s="92"/>
      <c r="BP1187" s="132"/>
    </row>
    <row r="1188" spans="66:68">
      <c r="BN1188" s="186" t="s">
        <v>710</v>
      </c>
      <c r="BO1188" s="91"/>
      <c r="BP1188" s="132"/>
    </row>
    <row r="1189" spans="66:68">
      <c r="BN1189" s="186" t="s">
        <v>710</v>
      </c>
      <c r="BO1189" s="91"/>
      <c r="BP1189" s="132"/>
    </row>
    <row r="1190" spans="66:68">
      <c r="BN1190" s="186" t="s">
        <v>711</v>
      </c>
      <c r="BO1190" s="92"/>
      <c r="BP1190" s="132"/>
    </row>
    <row r="1191" spans="66:68">
      <c r="BN1191" s="186" t="s">
        <v>712</v>
      </c>
      <c r="BO1191" s="91"/>
      <c r="BP1191" s="132"/>
    </row>
    <row r="1192" spans="66:68">
      <c r="BN1192" s="186" t="s">
        <v>713</v>
      </c>
      <c r="BO1192" s="93"/>
      <c r="BP1192" s="132"/>
    </row>
    <row r="1193" spans="66:68">
      <c r="BN1193" s="186" t="s">
        <v>714</v>
      </c>
      <c r="BO1193" s="93"/>
      <c r="BP1193" s="132"/>
    </row>
    <row r="1194" spans="66:68">
      <c r="BN1194" s="186" t="s">
        <v>715</v>
      </c>
      <c r="BO1194" s="93"/>
      <c r="BP1194" s="132"/>
    </row>
    <row r="1195" spans="66:68">
      <c r="BN1195" s="186" t="s">
        <v>716</v>
      </c>
      <c r="BO1195" s="93"/>
      <c r="BP1195" s="132"/>
    </row>
    <row r="1196" spans="66:68">
      <c r="BN1196" s="186" t="s">
        <v>717</v>
      </c>
      <c r="BO1196" s="93"/>
      <c r="BP1196" s="132"/>
    </row>
    <row r="1197" spans="66:68">
      <c r="BN1197" s="186" t="s">
        <v>718</v>
      </c>
      <c r="BO1197" s="94"/>
      <c r="BP1197" s="132"/>
    </row>
    <row r="1198" spans="66:68">
      <c r="BN1198" s="186" t="s">
        <v>719</v>
      </c>
      <c r="BO1198" s="75"/>
      <c r="BP1198" s="132"/>
    </row>
    <row r="1199" spans="66:68">
      <c r="BN1199" s="186" t="s">
        <v>720</v>
      </c>
      <c r="BO1199" s="75"/>
      <c r="BP1199" s="132"/>
    </row>
    <row r="1200" spans="66:68">
      <c r="BN1200" s="186" t="s">
        <v>721</v>
      </c>
      <c r="BO1200" s="75"/>
      <c r="BP1200" s="132"/>
    </row>
    <row r="1201" spans="66:68">
      <c r="BN1201" s="186" t="s">
        <v>722</v>
      </c>
      <c r="BO1201" s="75"/>
      <c r="BP1201" s="132"/>
    </row>
    <row r="1202" spans="66:68">
      <c r="BN1202" s="186" t="s">
        <v>723</v>
      </c>
      <c r="BO1202" s="77"/>
      <c r="BP1202" s="132"/>
    </row>
    <row r="1203" spans="66:68">
      <c r="BN1203" s="186" t="s">
        <v>723</v>
      </c>
      <c r="BO1203" s="73"/>
      <c r="BP1203" s="132"/>
    </row>
    <row r="1204" spans="66:68">
      <c r="BN1204" s="186" t="s">
        <v>724</v>
      </c>
      <c r="BO1204" s="75"/>
      <c r="BP1204" s="132"/>
    </row>
    <row r="1205" spans="66:68">
      <c r="BN1205" s="186" t="s">
        <v>725</v>
      </c>
      <c r="BO1205" s="73"/>
      <c r="BP1205" s="132"/>
    </row>
    <row r="1206" spans="66:68">
      <c r="BN1206" s="186" t="s">
        <v>726</v>
      </c>
      <c r="BO1206" s="77"/>
      <c r="BP1206" s="132"/>
    </row>
    <row r="1207" spans="66:68">
      <c r="BN1207" s="186" t="s">
        <v>727</v>
      </c>
      <c r="BO1207" s="84"/>
      <c r="BP1207" s="132"/>
    </row>
    <row r="1208" spans="66:68">
      <c r="BN1208" s="186" t="s">
        <v>728</v>
      </c>
      <c r="BO1208" s="84"/>
      <c r="BP1208" s="132"/>
    </row>
    <row r="1209" spans="66:68">
      <c r="BN1209" s="186" t="s">
        <v>729</v>
      </c>
      <c r="BO1209" s="84"/>
      <c r="BP1209" s="132"/>
    </row>
    <row r="1210" spans="66:68">
      <c r="BN1210" s="186" t="s">
        <v>730</v>
      </c>
      <c r="BO1210" s="95"/>
      <c r="BP1210" s="132"/>
    </row>
    <row r="1211" spans="66:68">
      <c r="BN1211" s="186" t="s">
        <v>730</v>
      </c>
      <c r="BO1211" s="96"/>
      <c r="BP1211" s="132"/>
    </row>
    <row r="1212" spans="66:68">
      <c r="BN1212" s="186" t="s">
        <v>731</v>
      </c>
      <c r="BO1212" s="88"/>
      <c r="BP1212" s="132"/>
    </row>
    <row r="1213" spans="66:68">
      <c r="BN1213" s="186" t="s">
        <v>732</v>
      </c>
      <c r="BO1213" s="97"/>
      <c r="BP1213" s="132"/>
    </row>
    <row r="1214" spans="66:68">
      <c r="BN1214" s="186" t="s">
        <v>733</v>
      </c>
      <c r="BO1214" s="97"/>
      <c r="BP1214" s="132"/>
    </row>
    <row r="1215" spans="66:68">
      <c r="BN1215" s="186" t="s">
        <v>734</v>
      </c>
      <c r="BO1215" s="98"/>
      <c r="BP1215" s="132"/>
    </row>
    <row r="1216" spans="66:68">
      <c r="BN1216" s="186" t="s">
        <v>735</v>
      </c>
      <c r="BO1216" s="98"/>
      <c r="BP1216" s="132"/>
    </row>
    <row r="1217" spans="66:68">
      <c r="BN1217" s="186" t="s">
        <v>736</v>
      </c>
      <c r="BO1217" s="98"/>
      <c r="BP1217" s="132"/>
    </row>
    <row r="1218" spans="66:68">
      <c r="BN1218" s="186" t="s">
        <v>737</v>
      </c>
      <c r="BO1218" s="88"/>
      <c r="BP1218" s="132"/>
    </row>
    <row r="1219" spans="66:68">
      <c r="BN1219" s="186" t="s">
        <v>738</v>
      </c>
      <c r="BO1219" s="96"/>
      <c r="BP1219" s="132"/>
    </row>
    <row r="1220" spans="66:68">
      <c r="BN1220" s="186" t="s">
        <v>739</v>
      </c>
      <c r="BO1220" s="96"/>
      <c r="BP1220" s="132"/>
    </row>
    <row r="1221" spans="66:68">
      <c r="BN1221" s="186" t="s">
        <v>740</v>
      </c>
      <c r="BO1221" s="96"/>
      <c r="BP1221" s="132"/>
    </row>
    <row r="1222" spans="66:68">
      <c r="BN1222" s="186" t="s">
        <v>741</v>
      </c>
      <c r="BO1222" s="96"/>
      <c r="BP1222" s="132"/>
    </row>
    <row r="1223" spans="66:68">
      <c r="BN1223" s="186" t="s">
        <v>742</v>
      </c>
      <c r="BO1223" s="96"/>
      <c r="BP1223" s="132"/>
    </row>
    <row r="1224" spans="66:68">
      <c r="BN1224" s="186" t="s">
        <v>743</v>
      </c>
      <c r="BO1224" s="96"/>
      <c r="BP1224" s="132"/>
    </row>
    <row r="1225" spans="66:68">
      <c r="BN1225" s="186" t="s">
        <v>744</v>
      </c>
      <c r="BO1225" s="99"/>
      <c r="BP1225" s="132"/>
    </row>
    <row r="1226" spans="66:68">
      <c r="BN1226" s="186" t="s">
        <v>745</v>
      </c>
      <c r="BO1226" s="95"/>
      <c r="BP1226" s="132"/>
    </row>
    <row r="1227" spans="66:68">
      <c r="BN1227" s="186" t="s">
        <v>746</v>
      </c>
      <c r="BO1227" s="95"/>
      <c r="BP1227" s="132"/>
    </row>
    <row r="1228" spans="66:68">
      <c r="BN1228" s="186" t="s">
        <v>747</v>
      </c>
      <c r="BO1228" s="95"/>
      <c r="BP1228" s="132"/>
    </row>
    <row r="1229" spans="66:68">
      <c r="BN1229" s="186" t="s">
        <v>748</v>
      </c>
      <c r="BO1229" s="95"/>
      <c r="BP1229" s="132"/>
    </row>
    <row r="1230" spans="66:68">
      <c r="BN1230" s="186" t="s">
        <v>749</v>
      </c>
      <c r="BO1230" s="100"/>
      <c r="BP1230" s="132"/>
    </row>
    <row r="1231" spans="66:68">
      <c r="BN1231" s="186" t="s">
        <v>750</v>
      </c>
      <c r="BO1231" s="101"/>
      <c r="BP1231" s="132"/>
    </row>
    <row r="1232" spans="66:68">
      <c r="BN1232" s="186" t="s">
        <v>751</v>
      </c>
      <c r="BO1232" s="96"/>
      <c r="BP1232" s="132"/>
    </row>
    <row r="1233" spans="66:68">
      <c r="BN1233" s="186" t="s">
        <v>752</v>
      </c>
      <c r="BO1233" s="96"/>
      <c r="BP1233" s="132"/>
    </row>
    <row r="1234" spans="66:68">
      <c r="BN1234" s="186" t="s">
        <v>753</v>
      </c>
      <c r="BO1234" s="96"/>
      <c r="BP1234" s="132"/>
    </row>
    <row r="1235" spans="66:68">
      <c r="BN1235" s="186" t="s">
        <v>754</v>
      </c>
      <c r="BO1235" s="96"/>
      <c r="BP1235" s="132"/>
    </row>
    <row r="1236" spans="66:68">
      <c r="BN1236" s="186" t="s">
        <v>755</v>
      </c>
      <c r="BO1236" s="96"/>
      <c r="BP1236" s="132"/>
    </row>
    <row r="1237" spans="66:68">
      <c r="BN1237" s="186" t="s">
        <v>756</v>
      </c>
      <c r="BO1237" s="96"/>
      <c r="BP1237" s="132"/>
    </row>
    <row r="1238" spans="66:68">
      <c r="BN1238" s="186" t="s">
        <v>757</v>
      </c>
      <c r="BO1238" s="96"/>
      <c r="BP1238" s="132"/>
    </row>
    <row r="1239" spans="66:68">
      <c r="BN1239" s="186" t="s">
        <v>758</v>
      </c>
      <c r="BO1239" s="96"/>
      <c r="BP1239" s="132"/>
    </row>
    <row r="1240" spans="66:68">
      <c r="BN1240" s="186" t="s">
        <v>759</v>
      </c>
      <c r="BO1240" s="96"/>
      <c r="BP1240" s="132"/>
    </row>
    <row r="1241" spans="66:68">
      <c r="BN1241" s="186" t="s">
        <v>760</v>
      </c>
      <c r="BO1241" s="96"/>
      <c r="BP1241" s="132"/>
    </row>
    <row r="1242" spans="66:68">
      <c r="BN1242" s="186" t="s">
        <v>761</v>
      </c>
      <c r="BO1242" s="96"/>
      <c r="BP1242" s="132"/>
    </row>
    <row r="1243" spans="66:68">
      <c r="BN1243" s="186" t="s">
        <v>762</v>
      </c>
      <c r="BO1243" s="102"/>
      <c r="BP1243" s="132"/>
    </row>
    <row r="1244" spans="66:68">
      <c r="BN1244" s="186" t="s">
        <v>763</v>
      </c>
      <c r="BO1244" s="102"/>
      <c r="BP1244" s="132"/>
    </row>
    <row r="1245" spans="66:68">
      <c r="BN1245" s="186" t="s">
        <v>764</v>
      </c>
      <c r="BO1245" s="98"/>
      <c r="BP1245" s="132"/>
    </row>
    <row r="1246" spans="66:68">
      <c r="BN1246" s="186" t="s">
        <v>765</v>
      </c>
      <c r="BO1246" s="98"/>
      <c r="BP1246" s="132"/>
    </row>
    <row r="1247" spans="66:68">
      <c r="BN1247" s="186" t="s">
        <v>766</v>
      </c>
      <c r="BO1247" s="95"/>
      <c r="BP1247" s="132"/>
    </row>
    <row r="1248" spans="66:68">
      <c r="BN1248" s="186" t="s">
        <v>767</v>
      </c>
      <c r="BO1248" s="95"/>
      <c r="BP1248" s="132"/>
    </row>
    <row r="1249" spans="66:68">
      <c r="BN1249" s="186" t="s">
        <v>768</v>
      </c>
      <c r="BO1249" s="98"/>
      <c r="BP1249" s="132"/>
    </row>
    <row r="1250" spans="66:68">
      <c r="BN1250" s="186" t="s">
        <v>769</v>
      </c>
      <c r="BO1250" s="98"/>
      <c r="BP1250" s="132"/>
    </row>
    <row r="1251" spans="66:68">
      <c r="BN1251" s="186" t="s">
        <v>770</v>
      </c>
      <c r="BO1251" s="76"/>
      <c r="BP1251" s="132"/>
    </row>
    <row r="1252" spans="66:68">
      <c r="BN1252" s="186" t="s">
        <v>771</v>
      </c>
      <c r="BO1252" s="76"/>
      <c r="BP1252" s="132"/>
    </row>
    <row r="1253" spans="66:68">
      <c r="BN1253" s="186" t="s">
        <v>772</v>
      </c>
      <c r="BO1253" s="81"/>
      <c r="BP1253" s="132"/>
    </row>
    <row r="1254" spans="66:68">
      <c r="BN1254" s="186" t="s">
        <v>773</v>
      </c>
      <c r="BO1254" s="76"/>
      <c r="BP1254" s="132"/>
    </row>
    <row r="1255" spans="66:68">
      <c r="BN1255" s="186" t="s">
        <v>774</v>
      </c>
      <c r="BO1255" s="76"/>
      <c r="BP1255" s="132"/>
    </row>
    <row r="1256" spans="66:68">
      <c r="BN1256" s="186" t="s">
        <v>775</v>
      </c>
      <c r="BO1256" s="86"/>
      <c r="BP1256" s="132"/>
    </row>
    <row r="1257" spans="66:68">
      <c r="BN1257" s="186" t="s">
        <v>776</v>
      </c>
      <c r="BO1257" s="76"/>
      <c r="BP1257" s="132"/>
    </row>
    <row r="1258" spans="66:68">
      <c r="BN1258" s="186" t="s">
        <v>777</v>
      </c>
      <c r="BO1258" s="86"/>
      <c r="BP1258" s="132"/>
    </row>
    <row r="1259" spans="66:68">
      <c r="BN1259" s="186" t="s">
        <v>778</v>
      </c>
      <c r="BO1259" s="73"/>
      <c r="BP1259" s="132"/>
    </row>
    <row r="1260" spans="66:68">
      <c r="BN1260" s="186" t="s">
        <v>779</v>
      </c>
      <c r="BO1260" s="73"/>
      <c r="BP1260" s="132"/>
    </row>
    <row r="1261" spans="66:68">
      <c r="BN1261" s="186" t="s">
        <v>780</v>
      </c>
      <c r="BO1261" s="73"/>
      <c r="BP1261" s="132"/>
    </row>
    <row r="1262" spans="66:68">
      <c r="BN1262" s="186" t="s">
        <v>781</v>
      </c>
      <c r="BO1262" s="73"/>
      <c r="BP1262" s="132"/>
    </row>
    <row r="1263" spans="66:68">
      <c r="BN1263" s="186" t="s">
        <v>782</v>
      </c>
      <c r="BO1263" s="73"/>
      <c r="BP1263" s="132"/>
    </row>
    <row r="1264" spans="66:68">
      <c r="BN1264" s="186" t="s">
        <v>783</v>
      </c>
      <c r="BO1264" s="73"/>
      <c r="BP1264" s="132"/>
    </row>
    <row r="1265" spans="66:68">
      <c r="BN1265" s="186" t="s">
        <v>784</v>
      </c>
      <c r="BO1265" s="73"/>
      <c r="BP1265" s="132"/>
    </row>
    <row r="1266" spans="66:68">
      <c r="BN1266" s="186" t="s">
        <v>785</v>
      </c>
      <c r="BO1266" s="73"/>
      <c r="BP1266" s="132"/>
    </row>
    <row r="1267" spans="66:68">
      <c r="BN1267" s="186" t="s">
        <v>786</v>
      </c>
      <c r="BO1267" s="95"/>
      <c r="BP1267" s="132"/>
    </row>
    <row r="1268" spans="66:68">
      <c r="BN1268" s="186" t="s">
        <v>787</v>
      </c>
      <c r="BO1268" s="103"/>
      <c r="BP1268" s="132"/>
    </row>
    <row r="1269" spans="66:68">
      <c r="BO1269" s="73"/>
      <c r="BP1269" s="132"/>
    </row>
  </sheetData>
  <dataConsolidate/>
  <mergeCells count="235">
    <mergeCell ref="BC1126:BD1126"/>
    <mergeCell ref="BC1029:BC1030"/>
    <mergeCell ref="BD1029:BD1030"/>
    <mergeCell ref="BC1031:BC1034"/>
    <mergeCell ref="BD1031:BD1034"/>
    <mergeCell ref="BF1031:BF1034"/>
    <mergeCell ref="BC1035:BC1043"/>
    <mergeCell ref="BD1035:BD1043"/>
    <mergeCell ref="A66:Y66"/>
    <mergeCell ref="A67:B67"/>
    <mergeCell ref="C67:Y67"/>
    <mergeCell ref="A68:B68"/>
    <mergeCell ref="C68:Y68"/>
    <mergeCell ref="BC1027:BF1027"/>
    <mergeCell ref="A64:B64"/>
    <mergeCell ref="L64:M64"/>
    <mergeCell ref="N64:O64"/>
    <mergeCell ref="P64:Q64"/>
    <mergeCell ref="W64:X64"/>
    <mergeCell ref="A65:B65"/>
    <mergeCell ref="L65:M65"/>
    <mergeCell ref="N65:O65"/>
    <mergeCell ref="P65:Q65"/>
    <mergeCell ref="W65:X65"/>
    <mergeCell ref="I62:I63"/>
    <mergeCell ref="J62:J63"/>
    <mergeCell ref="L62:Q62"/>
    <mergeCell ref="R62:V62"/>
    <mergeCell ref="W62:X63"/>
    <mergeCell ref="Y62:Y63"/>
    <mergeCell ref="L63:M63"/>
    <mergeCell ref="N63:O63"/>
    <mergeCell ref="P63:Q63"/>
    <mergeCell ref="S63:T63"/>
    <mergeCell ref="A61:E61"/>
    <mergeCell ref="F61:J61"/>
    <mergeCell ref="K61:K63"/>
    <mergeCell ref="L61:Y61"/>
    <mergeCell ref="A62:B63"/>
    <mergeCell ref="C62:C63"/>
    <mergeCell ref="D62:D63"/>
    <mergeCell ref="E62:E63"/>
    <mergeCell ref="F62:F63"/>
    <mergeCell ref="G62:H63"/>
    <mergeCell ref="F58:G58"/>
    <mergeCell ref="I58:J58"/>
    <mergeCell ref="L58:N58"/>
    <mergeCell ref="A59:Y59"/>
    <mergeCell ref="A60:J60"/>
    <mergeCell ref="K60:Y60"/>
    <mergeCell ref="L55:N55"/>
    <mergeCell ref="F56:G56"/>
    <mergeCell ref="I56:J56"/>
    <mergeCell ref="L56:N56"/>
    <mergeCell ref="F57:G57"/>
    <mergeCell ref="I57:J57"/>
    <mergeCell ref="L57:N57"/>
    <mergeCell ref="F53:G53"/>
    <mergeCell ref="I53:J53"/>
    <mergeCell ref="L53:N53"/>
    <mergeCell ref="A54:A55"/>
    <mergeCell ref="B54:B55"/>
    <mergeCell ref="F54:G54"/>
    <mergeCell ref="I54:J54"/>
    <mergeCell ref="L54:N54"/>
    <mergeCell ref="F55:G55"/>
    <mergeCell ref="I55:J55"/>
    <mergeCell ref="L50:N50"/>
    <mergeCell ref="F51:G51"/>
    <mergeCell ref="I51:J51"/>
    <mergeCell ref="L51:N51"/>
    <mergeCell ref="F52:G52"/>
    <mergeCell ref="I52:J52"/>
    <mergeCell ref="L52:N52"/>
    <mergeCell ref="F48:G48"/>
    <mergeCell ref="I48:J48"/>
    <mergeCell ref="L48:N48"/>
    <mergeCell ref="A49:A50"/>
    <mergeCell ref="B49:B50"/>
    <mergeCell ref="F49:G49"/>
    <mergeCell ref="I49:J49"/>
    <mergeCell ref="L49:N49"/>
    <mergeCell ref="F50:G50"/>
    <mergeCell ref="I50:J50"/>
    <mergeCell ref="A46:A47"/>
    <mergeCell ref="B46:B47"/>
    <mergeCell ref="F46:G46"/>
    <mergeCell ref="I46:J46"/>
    <mergeCell ref="L46:N46"/>
    <mergeCell ref="F47:G47"/>
    <mergeCell ref="I47:J47"/>
    <mergeCell ref="L47:N47"/>
    <mergeCell ref="L43:N43"/>
    <mergeCell ref="A44:A45"/>
    <mergeCell ref="B44:B45"/>
    <mergeCell ref="F44:G44"/>
    <mergeCell ref="I44:J44"/>
    <mergeCell ref="L44:N44"/>
    <mergeCell ref="F45:G45"/>
    <mergeCell ref="I45:J45"/>
    <mergeCell ref="L45:N45"/>
    <mergeCell ref="F41:G41"/>
    <mergeCell ref="I41:J41"/>
    <mergeCell ref="L41:N41"/>
    <mergeCell ref="A42:A43"/>
    <mergeCell ref="B42:B43"/>
    <mergeCell ref="F42:G42"/>
    <mergeCell ref="I42:J42"/>
    <mergeCell ref="L42:N42"/>
    <mergeCell ref="F43:G43"/>
    <mergeCell ref="I43:J43"/>
    <mergeCell ref="A39:A40"/>
    <mergeCell ref="B39:B40"/>
    <mergeCell ref="F39:G39"/>
    <mergeCell ref="I39:J39"/>
    <mergeCell ref="L39:N39"/>
    <mergeCell ref="F40:G40"/>
    <mergeCell ref="I40:J40"/>
    <mergeCell ref="L40:N40"/>
    <mergeCell ref="F37:G37"/>
    <mergeCell ref="I37:J37"/>
    <mergeCell ref="L37:N37"/>
    <mergeCell ref="F38:G38"/>
    <mergeCell ref="I38:J38"/>
    <mergeCell ref="L38:N38"/>
    <mergeCell ref="L34:N34"/>
    <mergeCell ref="F35:G35"/>
    <mergeCell ref="I35:J35"/>
    <mergeCell ref="L35:N35"/>
    <mergeCell ref="F36:G36"/>
    <mergeCell ref="I36:J36"/>
    <mergeCell ref="L36:N36"/>
    <mergeCell ref="F32:G32"/>
    <mergeCell ref="I32:J32"/>
    <mergeCell ref="L32:N32"/>
    <mergeCell ref="A33:A38"/>
    <mergeCell ref="B33:B38"/>
    <mergeCell ref="F33:G33"/>
    <mergeCell ref="I33:J33"/>
    <mergeCell ref="L33:N33"/>
    <mergeCell ref="F34:G34"/>
    <mergeCell ref="I34:J34"/>
    <mergeCell ref="F30:G30"/>
    <mergeCell ref="I30:J30"/>
    <mergeCell ref="L30:N30"/>
    <mergeCell ref="F31:G31"/>
    <mergeCell ref="I31:J31"/>
    <mergeCell ref="L31:N31"/>
    <mergeCell ref="F28:G28"/>
    <mergeCell ref="I28:J28"/>
    <mergeCell ref="L28:N28"/>
    <mergeCell ref="F29:G29"/>
    <mergeCell ref="I29:J29"/>
    <mergeCell ref="L29:N29"/>
    <mergeCell ref="L25:N25"/>
    <mergeCell ref="F26:G26"/>
    <mergeCell ref="I26:J26"/>
    <mergeCell ref="L26:N26"/>
    <mergeCell ref="F27:G27"/>
    <mergeCell ref="I27:J27"/>
    <mergeCell ref="L27:N27"/>
    <mergeCell ref="F23:G23"/>
    <mergeCell ref="I23:J23"/>
    <mergeCell ref="L23:N23"/>
    <mergeCell ref="A24:A26"/>
    <mergeCell ref="B24:B26"/>
    <mergeCell ref="F24:G24"/>
    <mergeCell ref="I24:J24"/>
    <mergeCell ref="L24:N24"/>
    <mergeCell ref="F25:G25"/>
    <mergeCell ref="I25:J25"/>
    <mergeCell ref="I20:J20"/>
    <mergeCell ref="L20:N20"/>
    <mergeCell ref="A21:A23"/>
    <mergeCell ref="B21:B23"/>
    <mergeCell ref="F21:G21"/>
    <mergeCell ref="I21:J21"/>
    <mergeCell ref="L21:N21"/>
    <mergeCell ref="F22:G22"/>
    <mergeCell ref="I22:J22"/>
    <mergeCell ref="L22:N22"/>
    <mergeCell ref="W16:X16"/>
    <mergeCell ref="A18:A20"/>
    <mergeCell ref="B18:B20"/>
    <mergeCell ref="F18:G18"/>
    <mergeCell ref="I18:J18"/>
    <mergeCell ref="L18:N18"/>
    <mergeCell ref="F19:G19"/>
    <mergeCell ref="I19:J19"/>
    <mergeCell ref="L19:N19"/>
    <mergeCell ref="F20:G20"/>
    <mergeCell ref="H16:H17"/>
    <mergeCell ref="I16:J17"/>
    <mergeCell ref="K16:K17"/>
    <mergeCell ref="L16:N17"/>
    <mergeCell ref="O16:T16"/>
    <mergeCell ref="U16:V16"/>
    <mergeCell ref="A14:Y14"/>
    <mergeCell ref="A15:A17"/>
    <mergeCell ref="B15:B17"/>
    <mergeCell ref="C15:V15"/>
    <mergeCell ref="W15:X15"/>
    <mergeCell ref="Y15:Y17"/>
    <mergeCell ref="C16:C17"/>
    <mergeCell ref="D16:D17"/>
    <mergeCell ref="E16:E17"/>
    <mergeCell ref="F16:G17"/>
    <mergeCell ref="A12:Y12"/>
    <mergeCell ref="B13:C13"/>
    <mergeCell ref="E13:H13"/>
    <mergeCell ref="J13:M13"/>
    <mergeCell ref="N13:O13"/>
    <mergeCell ref="P13:Y13"/>
    <mergeCell ref="A8:Y8"/>
    <mergeCell ref="A9:I9"/>
    <mergeCell ref="J9:P9"/>
    <mergeCell ref="Q9:S11"/>
    <mergeCell ref="T9:Y11"/>
    <mergeCell ref="B10:I10"/>
    <mergeCell ref="K10:P10"/>
    <mergeCell ref="B11:D11"/>
    <mergeCell ref="E11:I11"/>
    <mergeCell ref="K11:P11"/>
    <mergeCell ref="A6:Y6"/>
    <mergeCell ref="B7:H7"/>
    <mergeCell ref="K7:M7"/>
    <mergeCell ref="O7:T7"/>
    <mergeCell ref="U7:V7"/>
    <mergeCell ref="W7:Y7"/>
    <mergeCell ref="B1:T1"/>
    <mergeCell ref="A2:U2"/>
    <mergeCell ref="W2:Y2"/>
    <mergeCell ref="A3:U3"/>
    <mergeCell ref="W3:X3"/>
    <mergeCell ref="A4:U4"/>
  </mergeCells>
  <dataValidations count="29">
    <dataValidation type="list" allowBlank="1" showInputMessage="1" showErrorMessage="1" error="No puede cambiar el Nombre del  Programa, sólo ebe seleccionarlo.  " sqref="B7:H7">
      <formula1>$BB$1028:$BB$1097</formula1>
    </dataValidation>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58">
      <formula1>$AI$6:$AI$8</formula1>
    </dataValidation>
    <dataValidation type="list" allowBlank="1" showInputMessage="1" showErrorMessage="1" error="!!Debe elegir el tipo de indicador de la lista!!" prompt="!!Seleccione el tipo de indicador!!" sqref="H18:H58">
      <formula1>$AC$6:$AC$7</formula1>
    </dataValidation>
    <dataValidation allowBlank="1" showInputMessage="1" showErrorMessage="1" prompt="!!Registre la meta Programada al trimestre de reporte!!" sqref="V18:V58"/>
    <dataValidation allowBlank="1" showInputMessage="1" showErrorMessage="1" error="!!Registre en números relativos, la meta programada al trimestre de reporte!!" prompt="!!Registre en números relativos, la meta programada al trimestre de reporte!!" sqref="X18:X58"/>
    <dataValidation allowBlank="1" showInputMessage="1" showErrorMessage="1" error="!!Registre en números absolutos, la meta programada al trimestre de reporte!!" prompt="!!Registre en números absolutos, la meta programada al trimestre de reporte!!" sqref="W19:W39 W47:W48 W56:W58"/>
    <dataValidation type="list" allowBlank="1" showInputMessage="1" showErrorMessage="1" error="!!Debe seleccionar de la lista la frecuencia que mide el indicador!!" prompt="!!Seleccione la frecuencia para medir el indicador!!" sqref="L18:N58">
      <formula1>$Z$6:$Z$13</formula1>
    </dataValidation>
    <dataValidation type="list" allowBlank="1" showInputMessage="1" showErrorMessage="1" error="!!Debe seleccionar de la lista el sentido de medición del indicador!!!!" prompt="!!Seleccione el sentido de medición del indicador!!" sqref="K18:K58">
      <formula1>$AF$6:$AF$7</formula1>
    </dataValidation>
    <dataValidation type="custom" allowBlank="1" showInputMessage="1" showErrorMessage="1" error="!! No modifique esta información !!" sqref="A6:Y6 A7 I7 N7 U7:V7 A8:Y8 A9:P9 Q9:S11 J10:J11 A10:A11 A12:Y12 A13 D13 I13 N13:O13 A14:Y17 A59:Y63 A66:Y66 E64:E65 J64:K65 P64:Q65 V64:Y65">
      <formula1>0</formula1>
    </dataValidation>
    <dataValidation type="custom" allowBlank="1" showInputMessage="1" showErrorMessage="1" error="!!No modifique esta información!!" sqref="A64:B65">
      <formula1>0</formula1>
    </dataValidation>
    <dataValidation type="list" allowBlank="1" showInputMessage="1" showErrorMessage="1" sqref="P13">
      <formula1>$BN$1028:$BN$1268</formula1>
    </dataValidation>
    <dataValidation allowBlank="1" showInputMessage="1" showErrorMessage="1" prompt="Registre el Objetivo del Programa sectorial al que contribuye el Programa Presupuestrio." sqref="K11:P11"/>
    <dataValidation type="list" allowBlank="1" showInputMessage="1" showErrorMessage="1" error="!! No debe modificar esta información!!" sqref="W7:Y7">
      <formula1>INDIRECT($K$7)</formula1>
    </dataValidation>
    <dataValidation type="list" allowBlank="1" showInputMessage="1" showErrorMessage="1" error="!! Sólo debe seleccionar el Nombre de su Dependencia o Secretaría!!" sqref="O7:T7">
      <formula1>$BJ$1028:$BJ$1048</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F18:G58">
      <formula1>$AE$6:$AE$10</formula1>
    </dataValidation>
    <dataValidation type="list" allowBlank="1" showInputMessage="1" showErrorMessage="1" error="!!Debe elegir la dimennsión que mide el indicador!!" prompt="!!Seleccione la dimensión que mide el indicador!!" sqref="J18:J22 J24 I18:I58">
      <formula1>$AD$6:$AD$9</formula1>
    </dataValidation>
    <dataValidation type="list" allowBlank="1" showInputMessage="1" showErrorMessage="1" sqref="G64:G65 S64:S65">
      <formula1>$AH$6:$AH$24</formula1>
    </dataValidation>
    <dataValidation type="list" allowBlank="1" showInputMessage="1" showErrorMessage="1" sqref="E11:I11">
      <formula1>$BH$1028:$BH$1098</formula1>
    </dataValidation>
    <dataValidation type="list" allowBlank="1" showInputMessage="1" showErrorMessage="1" sqref="T9">
      <formula1>$BO$1027:$BO$1033</formula1>
    </dataValidation>
    <dataValidation type="list" allowBlank="1" showInputMessage="1" showErrorMessage="1" sqref="B11:D11">
      <formula1>$BH$1028:$BH$1097</formula1>
    </dataValidation>
    <dataValidation type="list" allowBlank="1" showInputMessage="1" showErrorMessage="1" sqref="B10:I10">
      <formula1>$BG$1028:$BG$1032</formula1>
    </dataValidation>
    <dataValidation type="list" allowBlank="1" showInputMessage="1" showErrorMessage="1" sqref="J13">
      <formula1>$BM$1029:$BM$1141</formula1>
    </dataValidation>
    <dataValidation type="list" allowBlank="1" showInputMessage="1" showErrorMessage="1" sqref="E13">
      <formula1>$BL$1029:$BL$1056</formula1>
    </dataValidation>
    <dataValidation type="list" allowBlank="1" showInputMessage="1" showErrorMessage="1" sqref="B18">
      <formula1>FINES</formula1>
    </dataValidation>
    <dataValidation type="list" allowBlank="1" showInputMessage="1" showErrorMessage="1" sqref="B13:C13">
      <formula1>$BK$1028:$BK$1031</formula1>
    </dataValidation>
    <dataValidation type="list" allowBlank="1" showInputMessage="1" showErrorMessage="1" sqref="K10:M10">
      <formula1>$BI$1028:$BI$1071</formula1>
    </dataValidation>
    <dataValidation type="list" allowBlank="1" showInputMessage="1" showErrorMessage="1" error="!!No puede cambiar esta Información!!" sqref="K7:M7">
      <formula1>INDIRECT($J$7)</formula1>
    </dataValidation>
    <dataValidation type="list" allowBlank="1" showInputMessage="1" showErrorMessage="1" error="!! No puede cambiar esta información!!" prompt="!!Selecciones el Ramo Administrativo!!" sqref="J7">
      <formula1>$BC$1097:$BC$1124</formula1>
    </dataValidation>
    <dataValidation type="list" allowBlank="1" showInputMessage="1" showErrorMessage="1" error="!!Seleccione el Trimestre del Reporte!!" prompt="!!Seleccione el Trimestre del Reporte!!" sqref="Y3">
      <formula1>$AA$2:$AA$5</formula1>
    </dataValidation>
  </dataValidations>
  <printOptions horizontalCentered="1"/>
  <pageMargins left="0.59055118110236227" right="0.59055118110236227" top="0.35433070866141736" bottom="0.35433070866141736" header="0" footer="0.31496062992125984"/>
  <pageSetup paperSize="5" scale="45" orientation="landscape" r:id="rId1"/>
  <headerFooter>
    <oddFooter>&amp;C&amp;P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4" zoomScale="85" zoomScaleNormal="85" workbookViewId="0">
      <selection activeCell="C11" sqref="C11"/>
    </sheetView>
  </sheetViews>
  <sheetFormatPr baseColWidth="10" defaultRowHeight="15"/>
  <cols>
    <col min="1" max="1" width="30.140625" style="1" customWidth="1"/>
    <col min="2" max="2" width="44.140625" style="1" customWidth="1"/>
    <col min="3" max="3" width="47.5703125" style="1" customWidth="1"/>
    <col min="4" max="5" width="38.85546875" style="1" customWidth="1"/>
    <col min="6" max="6" width="27.85546875" style="1" customWidth="1"/>
    <col min="7" max="16384" width="11.42578125" style="1"/>
  </cols>
  <sheetData>
    <row r="1" spans="1:6" ht="15.75">
      <c r="A1" s="197" t="s">
        <v>6</v>
      </c>
      <c r="B1" s="197"/>
      <c r="C1" s="197"/>
      <c r="D1" s="197"/>
      <c r="E1" s="197"/>
      <c r="F1" s="197"/>
    </row>
    <row r="2" spans="1:6" ht="15.75">
      <c r="A2" s="197" t="s">
        <v>4</v>
      </c>
      <c r="B2" s="197"/>
      <c r="C2" s="197"/>
      <c r="D2" s="197"/>
      <c r="E2" s="197"/>
      <c r="F2" s="197"/>
    </row>
    <row r="3" spans="1:6" ht="15.75">
      <c r="A3" s="197" t="s">
        <v>5</v>
      </c>
      <c r="B3" s="197"/>
      <c r="C3" s="197"/>
      <c r="D3" s="197"/>
      <c r="E3" s="197"/>
      <c r="F3" s="197"/>
    </row>
    <row r="4" spans="1:6" ht="15.75">
      <c r="C4" s="12"/>
      <c r="D4" s="12"/>
      <c r="E4" s="12"/>
      <c r="F4" s="12"/>
    </row>
    <row r="5" spans="1:6" ht="18">
      <c r="A5" s="198"/>
      <c r="B5" s="198"/>
      <c r="C5" s="198"/>
      <c r="D5" s="198"/>
      <c r="E5" s="198"/>
      <c r="F5" s="198"/>
    </row>
    <row r="6" spans="1:6" ht="58.5" customHeight="1">
      <c r="A6" s="5" t="s">
        <v>35</v>
      </c>
      <c r="B6" s="5" t="s">
        <v>42</v>
      </c>
      <c r="C6" s="5" t="s">
        <v>43</v>
      </c>
      <c r="D6" s="5" t="s">
        <v>44</v>
      </c>
      <c r="E6" s="5" t="s">
        <v>45</v>
      </c>
      <c r="F6" s="5" t="s">
        <v>46</v>
      </c>
    </row>
    <row r="7" spans="1:6" ht="23.25" customHeight="1">
      <c r="A7" s="7"/>
      <c r="B7" s="7"/>
      <c r="C7" s="2"/>
      <c r="D7" s="2"/>
      <c r="E7" s="2"/>
      <c r="F7" s="3"/>
    </row>
    <row r="8" spans="1:6" ht="23.25" customHeight="1">
      <c r="A8" s="7"/>
      <c r="B8" s="7"/>
      <c r="C8" s="2"/>
      <c r="D8" s="2"/>
      <c r="E8" s="2"/>
      <c r="F8" s="3"/>
    </row>
    <row r="9" spans="1:6" ht="23.25" customHeight="1">
      <c r="A9" s="7"/>
      <c r="B9" s="7"/>
      <c r="C9" s="8"/>
      <c r="D9" s="8"/>
      <c r="E9" s="8"/>
      <c r="F9" s="9"/>
    </row>
    <row r="10" spans="1:6" ht="23.25" customHeight="1">
      <c r="A10" s="11"/>
      <c r="B10" s="11"/>
      <c r="C10" s="8"/>
      <c r="D10" s="8"/>
      <c r="E10" s="8"/>
      <c r="F10" s="9"/>
    </row>
    <row r="11" spans="1:6" ht="23.25" customHeight="1">
      <c r="A11" s="11"/>
      <c r="B11" s="11"/>
      <c r="C11" s="8"/>
      <c r="D11" s="2"/>
      <c r="E11" s="2"/>
      <c r="F11" s="3"/>
    </row>
    <row r="12" spans="1:6" ht="23.25" customHeight="1">
      <c r="A12" s="10"/>
      <c r="B12" s="10"/>
      <c r="C12" s="8"/>
      <c r="D12" s="2"/>
      <c r="E12" s="2"/>
      <c r="F12" s="3"/>
    </row>
    <row r="13" spans="1:6" ht="23.25" customHeight="1">
      <c r="A13" s="7"/>
      <c r="B13" s="10"/>
      <c r="C13" s="8"/>
      <c r="D13" s="2"/>
      <c r="E13" s="2"/>
      <c r="F13" s="3"/>
    </row>
    <row r="14" spans="1:6" ht="23.25" customHeight="1">
      <c r="A14" s="7"/>
      <c r="B14" s="2"/>
      <c r="C14" s="2"/>
      <c r="D14" s="2"/>
      <c r="E14" s="2"/>
      <c r="F14" s="3"/>
    </row>
    <row r="15" spans="1:6" ht="23.25" customHeight="1">
      <c r="A15" s="7"/>
      <c r="B15" s="2"/>
      <c r="C15" s="2"/>
      <c r="D15" s="2"/>
      <c r="E15" s="2"/>
      <c r="F15" s="3"/>
    </row>
    <row r="16" spans="1:6" ht="23.25" customHeight="1">
      <c r="A16" s="7"/>
      <c r="B16" s="2"/>
      <c r="C16" s="2"/>
      <c r="D16" s="2"/>
      <c r="E16" s="2"/>
      <c r="F16" s="3"/>
    </row>
    <row r="17" spans="1:6" ht="23.25" customHeight="1">
      <c r="A17" s="7"/>
      <c r="B17" s="8"/>
      <c r="C17" s="2"/>
      <c r="D17" s="2"/>
      <c r="E17" s="2"/>
      <c r="F17" s="3"/>
    </row>
    <row r="18" spans="1:6" ht="23.25" customHeight="1">
      <c r="A18" s="7"/>
      <c r="B18" s="2"/>
      <c r="C18" s="2"/>
      <c r="D18" s="2"/>
      <c r="E18" s="2"/>
      <c r="F18" s="3"/>
    </row>
    <row r="19" spans="1:6" ht="18">
      <c r="A19" s="6"/>
      <c r="B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C1" zoomScale="85" zoomScaleNormal="85" workbookViewId="0">
      <selection activeCell="C11" sqref="C11"/>
    </sheetView>
  </sheetViews>
  <sheetFormatPr baseColWidth="10" defaultRowHeight="15"/>
  <cols>
    <col min="1" max="2" width="30.140625" style="1" customWidth="1"/>
    <col min="3" max="3" width="44.140625" style="1" customWidth="1"/>
    <col min="4" max="4" width="47.5703125" style="1" customWidth="1"/>
    <col min="5" max="6" width="38.85546875" style="1" customWidth="1"/>
    <col min="7" max="16384" width="11.42578125" style="1"/>
  </cols>
  <sheetData>
    <row r="1" spans="1:6" ht="15.75">
      <c r="A1" s="197" t="s">
        <v>6</v>
      </c>
      <c r="B1" s="197"/>
      <c r="C1" s="197"/>
      <c r="D1" s="197"/>
      <c r="E1" s="197"/>
      <c r="F1" s="197"/>
    </row>
    <row r="2" spans="1:6" ht="15.75">
      <c r="A2" s="197" t="s">
        <v>4</v>
      </c>
      <c r="B2" s="197"/>
      <c r="C2" s="197"/>
      <c r="D2" s="197"/>
      <c r="E2" s="197"/>
      <c r="F2" s="197"/>
    </row>
    <row r="3" spans="1:6" ht="15.75">
      <c r="A3" s="197" t="s">
        <v>5</v>
      </c>
      <c r="B3" s="197"/>
      <c r="C3" s="197"/>
      <c r="D3" s="197"/>
      <c r="E3" s="197"/>
      <c r="F3" s="197"/>
    </row>
    <row r="4" spans="1:6" ht="15.75">
      <c r="D4" s="12"/>
      <c r="E4" s="12"/>
      <c r="F4" s="12"/>
    </row>
    <row r="5" spans="1:6" ht="18">
      <c r="A5" s="198"/>
      <c r="B5" s="198"/>
      <c r="C5" s="198"/>
      <c r="D5" s="198"/>
      <c r="E5" s="198"/>
      <c r="F5" s="198"/>
    </row>
    <row r="6" spans="1:6" ht="58.5" customHeight="1">
      <c r="A6" s="5" t="s">
        <v>57</v>
      </c>
      <c r="B6" s="5" t="s">
        <v>35</v>
      </c>
      <c r="C6" s="5" t="s">
        <v>58</v>
      </c>
      <c r="D6" s="5" t="s">
        <v>43</v>
      </c>
      <c r="E6" s="5" t="s">
        <v>59</v>
      </c>
      <c r="F6" s="5" t="s">
        <v>60</v>
      </c>
    </row>
    <row r="7" spans="1:6" ht="23.25" customHeight="1">
      <c r="A7" s="7"/>
      <c r="B7" s="7"/>
      <c r="C7" s="7"/>
      <c r="D7" s="2"/>
      <c r="E7" s="2"/>
      <c r="F7" s="2"/>
    </row>
    <row r="8" spans="1:6" ht="23.25" customHeight="1">
      <c r="A8" s="7"/>
      <c r="B8" s="7"/>
      <c r="C8" s="7"/>
      <c r="D8" s="2"/>
      <c r="E8" s="2"/>
      <c r="F8" s="2"/>
    </row>
    <row r="9" spans="1:6" ht="23.25" customHeight="1">
      <c r="A9" s="7"/>
      <c r="B9" s="7"/>
      <c r="C9" s="7"/>
      <c r="D9" s="8"/>
      <c r="E9" s="8"/>
      <c r="F9" s="8"/>
    </row>
    <row r="10" spans="1:6" ht="23.25" customHeight="1">
      <c r="A10" s="11"/>
      <c r="B10" s="11"/>
      <c r="C10" s="11"/>
      <c r="D10" s="8"/>
      <c r="E10" s="8"/>
      <c r="F10" s="8"/>
    </row>
    <row r="11" spans="1:6" ht="23.25" customHeight="1">
      <c r="A11" s="11"/>
      <c r="B11" s="11"/>
      <c r="C11" s="11"/>
      <c r="D11" s="8"/>
      <c r="E11" s="2"/>
      <c r="F11" s="2"/>
    </row>
    <row r="12" spans="1:6" ht="23.25" customHeight="1">
      <c r="A12" s="10"/>
      <c r="B12" s="10"/>
      <c r="C12" s="10"/>
      <c r="D12" s="8"/>
      <c r="E12" s="2"/>
      <c r="F12" s="2"/>
    </row>
    <row r="13" spans="1:6" ht="23.25" customHeight="1">
      <c r="A13" s="7"/>
      <c r="B13" s="16"/>
      <c r="C13" s="10"/>
      <c r="D13" s="8"/>
      <c r="E13" s="2"/>
      <c r="F13" s="2"/>
    </row>
    <row r="14" spans="1:6" ht="23.25" customHeight="1">
      <c r="A14" s="7"/>
      <c r="B14" s="7"/>
      <c r="C14" s="2"/>
      <c r="D14" s="2"/>
      <c r="E14" s="2"/>
      <c r="F14" s="2"/>
    </row>
    <row r="15" spans="1:6" ht="23.25" customHeight="1">
      <c r="A15" s="7"/>
      <c r="B15" s="7"/>
      <c r="C15" s="2"/>
      <c r="D15" s="2"/>
      <c r="E15" s="2"/>
      <c r="F15" s="2"/>
    </row>
    <row r="16" spans="1:6" ht="23.25" customHeight="1">
      <c r="A16" s="7"/>
      <c r="B16" s="7"/>
      <c r="C16" s="2"/>
      <c r="D16" s="2"/>
      <c r="E16" s="2"/>
      <c r="F16" s="2"/>
    </row>
    <row r="17" spans="1:6" ht="23.25" customHeight="1">
      <c r="A17" s="7"/>
      <c r="B17" s="7"/>
      <c r="C17" s="8"/>
      <c r="D17" s="2"/>
      <c r="E17" s="2"/>
      <c r="F17" s="2"/>
    </row>
    <row r="18" spans="1:6" ht="23.25" customHeight="1">
      <c r="A18" s="7"/>
      <c r="B18" s="7"/>
      <c r="C18" s="2"/>
      <c r="D18" s="2"/>
      <c r="E18" s="2"/>
      <c r="F18" s="2"/>
    </row>
    <row r="19" spans="1:6" ht="18">
      <c r="A19" s="6"/>
      <c r="B19" s="6"/>
      <c r="C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85" zoomScaleNormal="85" workbookViewId="0">
      <selection activeCell="C11" sqref="C11"/>
    </sheetView>
  </sheetViews>
  <sheetFormatPr baseColWidth="10" defaultRowHeight="15"/>
  <cols>
    <col min="1" max="1" width="58" style="1" customWidth="1"/>
    <col min="2" max="2" width="70.85546875" style="1" customWidth="1"/>
    <col min="3" max="3" width="45.7109375" style="1" customWidth="1"/>
    <col min="4" max="16384" width="11.42578125" style="1"/>
  </cols>
  <sheetData>
    <row r="1" spans="1:3" ht="15.75">
      <c r="A1" s="197" t="s">
        <v>6</v>
      </c>
      <c r="B1" s="197"/>
      <c r="C1" s="197"/>
    </row>
    <row r="2" spans="1:3" ht="15.75">
      <c r="A2" s="197" t="s">
        <v>4</v>
      </c>
      <c r="B2" s="197"/>
      <c r="C2" s="197"/>
    </row>
    <row r="3" spans="1:3" ht="15.75">
      <c r="A3" s="197" t="s">
        <v>5</v>
      </c>
      <c r="B3" s="197"/>
      <c r="C3" s="197"/>
    </row>
    <row r="5" spans="1:3" ht="18">
      <c r="A5" s="198"/>
      <c r="B5" s="198"/>
      <c r="C5" s="198"/>
    </row>
    <row r="6" spans="1:3" ht="58.5" customHeight="1">
      <c r="A6" s="5" t="s">
        <v>61</v>
      </c>
      <c r="B6" s="5" t="s">
        <v>62</v>
      </c>
      <c r="C6" s="5" t="s">
        <v>63</v>
      </c>
    </row>
    <row r="7" spans="1:3" ht="23.25" customHeight="1">
      <c r="A7" s="7"/>
      <c r="B7" s="7"/>
      <c r="C7" s="7"/>
    </row>
    <row r="8" spans="1:3" ht="23.25" customHeight="1">
      <c r="A8" s="7"/>
      <c r="B8" s="7"/>
      <c r="C8" s="7"/>
    </row>
    <row r="9" spans="1:3" ht="23.25" customHeight="1">
      <c r="A9" s="7"/>
      <c r="B9" s="7"/>
      <c r="C9" s="7"/>
    </row>
    <row r="10" spans="1:3" ht="23.25" customHeight="1">
      <c r="A10" s="11"/>
      <c r="B10" s="11"/>
      <c r="C10" s="11"/>
    </row>
    <row r="11" spans="1:3" ht="23.25" customHeight="1">
      <c r="A11" s="11"/>
      <c r="B11" s="11"/>
      <c r="C11" s="11"/>
    </row>
    <row r="12" spans="1:3" ht="23.25" customHeight="1">
      <c r="A12" s="10"/>
      <c r="B12" s="10"/>
      <c r="C12" s="10"/>
    </row>
    <row r="13" spans="1:3" ht="23.25" customHeight="1">
      <c r="A13" s="7"/>
      <c r="B13" s="16"/>
      <c r="C13" s="10"/>
    </row>
    <row r="14" spans="1:3" ht="23.25" customHeight="1">
      <c r="A14" s="7"/>
      <c r="B14" s="7"/>
      <c r="C14" s="2"/>
    </row>
    <row r="15" spans="1:3" ht="23.25" customHeight="1">
      <c r="A15" s="7"/>
      <c r="B15" s="7"/>
      <c r="C15" s="2"/>
    </row>
    <row r="16" spans="1:3" ht="23.25" customHeight="1">
      <c r="A16" s="7"/>
      <c r="B16" s="7"/>
      <c r="C16" s="2"/>
    </row>
    <row r="17" spans="1:3" ht="23.25" customHeight="1">
      <c r="A17" s="7"/>
      <c r="B17" s="7"/>
      <c r="C17" s="8"/>
    </row>
    <row r="18" spans="1:3" ht="23.25" customHeight="1">
      <c r="A18" s="7"/>
      <c r="B18" s="7"/>
      <c r="C18" s="2"/>
    </row>
    <row r="19" spans="1:3" ht="18">
      <c r="A19" s="6"/>
      <c r="B19" s="6"/>
      <c r="C19" s="6"/>
    </row>
  </sheetData>
  <mergeCells count="4">
    <mergeCell ref="A1:C1"/>
    <mergeCell ref="A2:C2"/>
    <mergeCell ref="A3:C3"/>
    <mergeCell ref="A5:C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276</vt:i4>
      </vt:variant>
    </vt:vector>
  </HeadingPairs>
  <TitlesOfParts>
    <vt:vector size="284" baseType="lpstr">
      <vt:lpstr>MIR Ejecutiva</vt:lpstr>
      <vt:lpstr>PA07</vt:lpstr>
      <vt:lpstr>E043</vt:lpstr>
      <vt:lpstr>E044</vt:lpstr>
      <vt:lpstr>E045</vt:lpstr>
      <vt:lpstr>PPs</vt:lpstr>
      <vt:lpstr>Evaluaciones</vt:lpstr>
      <vt:lpstr>ASM</vt:lpstr>
      <vt:lpstr>'E043'!_01</vt:lpstr>
      <vt:lpstr>'E044'!_01</vt:lpstr>
      <vt:lpstr>'E045'!_01</vt:lpstr>
      <vt:lpstr>'PA07'!_01</vt:lpstr>
      <vt:lpstr>'E043'!_02</vt:lpstr>
      <vt:lpstr>'E044'!_02</vt:lpstr>
      <vt:lpstr>'E045'!_02</vt:lpstr>
      <vt:lpstr>'PA07'!_02</vt:lpstr>
      <vt:lpstr>'E043'!_03</vt:lpstr>
      <vt:lpstr>'E044'!_03</vt:lpstr>
      <vt:lpstr>'E045'!_03</vt:lpstr>
      <vt:lpstr>'PA07'!_03</vt:lpstr>
      <vt:lpstr>'E043'!_04</vt:lpstr>
      <vt:lpstr>'E044'!_04</vt:lpstr>
      <vt:lpstr>'E045'!_04</vt:lpstr>
      <vt:lpstr>'PA07'!_04</vt:lpstr>
      <vt:lpstr>'E043'!_05</vt:lpstr>
      <vt:lpstr>'E044'!_05</vt:lpstr>
      <vt:lpstr>'E045'!_05</vt:lpstr>
      <vt:lpstr>'PA07'!_05</vt:lpstr>
      <vt:lpstr>'E043'!_06</vt:lpstr>
      <vt:lpstr>'E044'!_06</vt:lpstr>
      <vt:lpstr>'E045'!_06</vt:lpstr>
      <vt:lpstr>'PA07'!_06</vt:lpstr>
      <vt:lpstr>'E043'!_07</vt:lpstr>
      <vt:lpstr>'E044'!_07</vt:lpstr>
      <vt:lpstr>'E045'!_07</vt:lpstr>
      <vt:lpstr>'PA07'!_07</vt:lpstr>
      <vt:lpstr>'E043'!_08</vt:lpstr>
      <vt:lpstr>'E044'!_08</vt:lpstr>
      <vt:lpstr>'E045'!_08</vt:lpstr>
      <vt:lpstr>'PA07'!_08</vt:lpstr>
      <vt:lpstr>'E043'!_09</vt:lpstr>
      <vt:lpstr>'E044'!_09</vt:lpstr>
      <vt:lpstr>'E045'!_09</vt:lpstr>
      <vt:lpstr>'PA07'!_09</vt:lpstr>
      <vt:lpstr>'E043'!_10</vt:lpstr>
      <vt:lpstr>'E044'!_10</vt:lpstr>
      <vt:lpstr>'E045'!_10</vt:lpstr>
      <vt:lpstr>'PA07'!_10</vt:lpstr>
      <vt:lpstr>'E043'!_11</vt:lpstr>
      <vt:lpstr>'E044'!_11</vt:lpstr>
      <vt:lpstr>'E045'!_11</vt:lpstr>
      <vt:lpstr>'PA07'!_11</vt:lpstr>
      <vt:lpstr>'E043'!_12</vt:lpstr>
      <vt:lpstr>'E044'!_12</vt:lpstr>
      <vt:lpstr>'E045'!_12</vt:lpstr>
      <vt:lpstr>'PA07'!_12</vt:lpstr>
      <vt:lpstr>'E043'!_13</vt:lpstr>
      <vt:lpstr>'E044'!_13</vt:lpstr>
      <vt:lpstr>'E045'!_13</vt:lpstr>
      <vt:lpstr>'PA07'!_13</vt:lpstr>
      <vt:lpstr>'E043'!_14</vt:lpstr>
      <vt:lpstr>'E044'!_14</vt:lpstr>
      <vt:lpstr>'E045'!_14</vt:lpstr>
      <vt:lpstr>'PA07'!_14</vt:lpstr>
      <vt:lpstr>'E043'!_15</vt:lpstr>
      <vt:lpstr>'E044'!_15</vt:lpstr>
      <vt:lpstr>'E045'!_15</vt:lpstr>
      <vt:lpstr>'PA07'!_15</vt:lpstr>
      <vt:lpstr>'E043'!_16</vt:lpstr>
      <vt:lpstr>'E044'!_16</vt:lpstr>
      <vt:lpstr>'E045'!_16</vt:lpstr>
      <vt:lpstr>'PA07'!_16</vt:lpstr>
      <vt:lpstr>'E043'!_17</vt:lpstr>
      <vt:lpstr>'E044'!_17</vt:lpstr>
      <vt:lpstr>'E045'!_17</vt:lpstr>
      <vt:lpstr>'PA07'!_17</vt:lpstr>
      <vt:lpstr>'E043'!_18</vt:lpstr>
      <vt:lpstr>'E044'!_18</vt:lpstr>
      <vt:lpstr>'E045'!_18</vt:lpstr>
      <vt:lpstr>'PA07'!_18</vt:lpstr>
      <vt:lpstr>'E043'!_19</vt:lpstr>
      <vt:lpstr>'E044'!_19</vt:lpstr>
      <vt:lpstr>'E045'!_19</vt:lpstr>
      <vt:lpstr>'PA07'!_19</vt:lpstr>
      <vt:lpstr>'E043'!_20</vt:lpstr>
      <vt:lpstr>'E044'!_20</vt:lpstr>
      <vt:lpstr>'E045'!_20</vt:lpstr>
      <vt:lpstr>'PA07'!_20</vt:lpstr>
      <vt:lpstr>'E043'!_21</vt:lpstr>
      <vt:lpstr>'E044'!_21</vt:lpstr>
      <vt:lpstr>'E045'!_21</vt:lpstr>
      <vt:lpstr>'PA07'!_21</vt:lpstr>
      <vt:lpstr>'E043'!_22</vt:lpstr>
      <vt:lpstr>'E044'!_22</vt:lpstr>
      <vt:lpstr>'E045'!_22</vt:lpstr>
      <vt:lpstr>'PA07'!_22</vt:lpstr>
      <vt:lpstr>'E043'!_23</vt:lpstr>
      <vt:lpstr>'E044'!_23</vt:lpstr>
      <vt:lpstr>'E045'!_23</vt:lpstr>
      <vt:lpstr>'PA07'!_23</vt:lpstr>
      <vt:lpstr>'E043'!_24</vt:lpstr>
      <vt:lpstr>'E044'!_24</vt:lpstr>
      <vt:lpstr>'E045'!_24</vt:lpstr>
      <vt:lpstr>'PA07'!_24</vt:lpstr>
      <vt:lpstr>'E043'!_26</vt:lpstr>
      <vt:lpstr>'E044'!_26</vt:lpstr>
      <vt:lpstr>'E045'!_26</vt:lpstr>
      <vt:lpstr>'PA07'!_26</vt:lpstr>
      <vt:lpstr>'E043'!_27</vt:lpstr>
      <vt:lpstr>'E044'!_27</vt:lpstr>
      <vt:lpstr>'E045'!_27</vt:lpstr>
      <vt:lpstr>'PA07'!_27</vt:lpstr>
      <vt:lpstr>'E043'!_28</vt:lpstr>
      <vt:lpstr>'E044'!_28</vt:lpstr>
      <vt:lpstr>'E045'!_28</vt:lpstr>
      <vt:lpstr>'PA07'!_28</vt:lpstr>
      <vt:lpstr>'E043'!_29</vt:lpstr>
      <vt:lpstr>'E044'!_29</vt:lpstr>
      <vt:lpstr>'E045'!_29</vt:lpstr>
      <vt:lpstr>'PA07'!_29</vt:lpstr>
      <vt:lpstr>'E043'!_Órganos_Autónomos</vt:lpstr>
      <vt:lpstr>'E044'!_Órganos_Autónomos</vt:lpstr>
      <vt:lpstr>'E045'!_Órganos_Autónomos</vt:lpstr>
      <vt:lpstr>'PA07'!_Órganos_Autónomos</vt:lpstr>
      <vt:lpstr>'E043'!_Poder_Judicial</vt:lpstr>
      <vt:lpstr>'E044'!_Poder_Judicial</vt:lpstr>
      <vt:lpstr>'E045'!_Poder_Judicial</vt:lpstr>
      <vt:lpstr>'PA07'!_Poder_Judicial</vt:lpstr>
      <vt:lpstr>'E043'!_Poder_Legislativo</vt:lpstr>
      <vt:lpstr>'E044'!_Poder_Legislativo</vt:lpstr>
      <vt:lpstr>'E045'!_Poder_Legislativo</vt:lpstr>
      <vt:lpstr>'PA07'!_Poder_Legislativo</vt:lpstr>
      <vt:lpstr>'E043'!_Procuración_de_Justicia</vt:lpstr>
      <vt:lpstr>'E044'!_Procuración_de_Justicia</vt:lpstr>
      <vt:lpstr>'E045'!_Procuración_de_Justicia</vt:lpstr>
      <vt:lpstr>'PA07'!_Procuración_de_Justicia</vt:lpstr>
      <vt:lpstr>'E043'!ADEFAS</vt:lpstr>
      <vt:lpstr>'E044'!ADEFAS</vt:lpstr>
      <vt:lpstr>'E045'!ADEFAS</vt:lpstr>
      <vt:lpstr>'PA07'!ADEFAS</vt:lpstr>
      <vt:lpstr>'E043'!Adeudos_de_Ejer._Fisc._Ant.__ADEFAS</vt:lpstr>
      <vt:lpstr>'E044'!Adeudos_de_Ejer._Fisc._Ant.__ADEFAS</vt:lpstr>
      <vt:lpstr>'E045'!Adeudos_de_Ejer._Fisc._Ant.__ADEFAS</vt:lpstr>
      <vt:lpstr>'PA07'!Adeudos_de_Ejer._Fisc._Ant.__ADEFAS</vt:lpstr>
      <vt:lpstr>'E043'!Administración</vt:lpstr>
      <vt:lpstr>'E044'!Administración</vt:lpstr>
      <vt:lpstr>'E045'!Administración</vt:lpstr>
      <vt:lpstr>'PA07'!Administración</vt:lpstr>
      <vt:lpstr>'E043'!Agropecuario</vt:lpstr>
      <vt:lpstr>'E044'!Agropecuario</vt:lpstr>
      <vt:lpstr>'E045'!Agropecuario</vt:lpstr>
      <vt:lpstr>'PA07'!Agropecuario</vt:lpstr>
      <vt:lpstr>'E043'!Área_de_impresión</vt:lpstr>
      <vt:lpstr>'E044'!Área_de_impresión</vt:lpstr>
      <vt:lpstr>'E045'!Área_de_impresión</vt:lpstr>
      <vt:lpstr>'PA07'!Área_de_impresión</vt:lpstr>
      <vt:lpstr>'E043'!Bienes_Muebles_e_Inmuebles</vt:lpstr>
      <vt:lpstr>'E044'!Bienes_Muebles_e_Inmuebles</vt:lpstr>
      <vt:lpstr>'E045'!Bienes_Muebles_e_Inmuebles</vt:lpstr>
      <vt:lpstr>'PA07'!Bienes_Muebles_e_Inmuebles</vt:lpstr>
      <vt:lpstr>'E043'!Consejería_Jurídica</vt:lpstr>
      <vt:lpstr>'E044'!Consejería_Jurídica</vt:lpstr>
      <vt:lpstr>'E045'!Consejería_Jurídica</vt:lpstr>
      <vt:lpstr>'PA07'!Consejería_Jurídica</vt:lpstr>
      <vt:lpstr>'E043'!Contraloría</vt:lpstr>
      <vt:lpstr>'E044'!Contraloría</vt:lpstr>
      <vt:lpstr>'E045'!Contraloría</vt:lpstr>
      <vt:lpstr>'PA07'!Contraloría</vt:lpstr>
      <vt:lpstr>'E043'!Cultura</vt:lpstr>
      <vt:lpstr>'E044'!Cultura</vt:lpstr>
      <vt:lpstr>'E045'!Cultura</vt:lpstr>
      <vt:lpstr>'PA07'!Cultura</vt:lpstr>
      <vt:lpstr>'E043'!Desarrollo_Social</vt:lpstr>
      <vt:lpstr>'E044'!Desarrollo_Social</vt:lpstr>
      <vt:lpstr>'E045'!Desarrollo_Social</vt:lpstr>
      <vt:lpstr>'PA07'!Desarrollo_Social</vt:lpstr>
      <vt:lpstr>'E043'!Desarrollo_Sustentable</vt:lpstr>
      <vt:lpstr>'E044'!Desarrollo_Sustentable</vt:lpstr>
      <vt:lpstr>'E045'!Desarrollo_Sustentable</vt:lpstr>
      <vt:lpstr>'PA07'!Desarrollo_Sustentable</vt:lpstr>
      <vt:lpstr>'E043'!Deuda_Pública</vt:lpstr>
      <vt:lpstr>'E044'!Deuda_Pública</vt:lpstr>
      <vt:lpstr>'E045'!Deuda_Pública</vt:lpstr>
      <vt:lpstr>'PA07'!Deuda_Pública</vt:lpstr>
      <vt:lpstr>'E043'!Economía</vt:lpstr>
      <vt:lpstr>'E044'!Economía</vt:lpstr>
      <vt:lpstr>'E045'!Economía</vt:lpstr>
      <vt:lpstr>'PA07'!Economía</vt:lpstr>
      <vt:lpstr>'E043'!Educación</vt:lpstr>
      <vt:lpstr>'E044'!Educación</vt:lpstr>
      <vt:lpstr>'E045'!Educación</vt:lpstr>
      <vt:lpstr>'PA07'!Educación</vt:lpstr>
      <vt:lpstr>'E043'!FINES</vt:lpstr>
      <vt:lpstr>'E044'!FINES</vt:lpstr>
      <vt:lpstr>'E045'!FINES</vt:lpstr>
      <vt:lpstr>'PA07'!FINES</vt:lpstr>
      <vt:lpstr>'E043'!Gastos_Institucionales</vt:lpstr>
      <vt:lpstr>'E044'!Gastos_Institucionales</vt:lpstr>
      <vt:lpstr>'E045'!Gastos_Institucionales</vt:lpstr>
      <vt:lpstr>'PA07'!Gastos_Institucionales</vt:lpstr>
      <vt:lpstr>'E043'!Gobierno</vt:lpstr>
      <vt:lpstr>'E044'!Gobierno</vt:lpstr>
      <vt:lpstr>'E045'!Gobierno</vt:lpstr>
      <vt:lpstr>'PA07'!Gobierno</vt:lpstr>
      <vt:lpstr>'E043'!Hacienda</vt:lpstr>
      <vt:lpstr>'E044'!Hacienda</vt:lpstr>
      <vt:lpstr>'E045'!Hacienda</vt:lpstr>
      <vt:lpstr>'PA07'!Hacienda</vt:lpstr>
      <vt:lpstr>'E043'!Innovación__Ciencia_y_Tec.</vt:lpstr>
      <vt:lpstr>'E044'!Innovación__Ciencia_y_Tec.</vt:lpstr>
      <vt:lpstr>'E045'!Innovación__Ciencia_y_Tec.</vt:lpstr>
      <vt:lpstr>'PA07'!Innovación__Ciencia_y_Tec.</vt:lpstr>
      <vt:lpstr>'E043'!Innovación__Ciencia_y_Tecnología</vt:lpstr>
      <vt:lpstr>'E044'!Innovación__Ciencia_y_Tecnología</vt:lpstr>
      <vt:lpstr>'E045'!Innovación__Ciencia_y_Tecnología</vt:lpstr>
      <vt:lpstr>'PA07'!Innovación__Ciencia_y_Tecnología</vt:lpstr>
      <vt:lpstr>'E043'!Innovación_Ciencia_y_Tec.</vt:lpstr>
      <vt:lpstr>'E044'!Innovación_Ciencia_y_Tec.</vt:lpstr>
      <vt:lpstr>'E045'!Innovación_Ciencia_y_Tec.</vt:lpstr>
      <vt:lpstr>'PA07'!Innovación_Ciencia_y_Tec.</vt:lpstr>
      <vt:lpstr>'E043'!Movilidad_y_Transporte</vt:lpstr>
      <vt:lpstr>'E044'!Movilidad_y_Transporte</vt:lpstr>
      <vt:lpstr>'E045'!Movilidad_y_Transporte</vt:lpstr>
      <vt:lpstr>'PA07'!Movilidad_y_Transporte</vt:lpstr>
      <vt:lpstr>'E043'!Obras_Públicas</vt:lpstr>
      <vt:lpstr>'E044'!Obras_Públicas</vt:lpstr>
      <vt:lpstr>'E045'!Obras_Públicas</vt:lpstr>
      <vt:lpstr>'PA07'!Obras_Públicas</vt:lpstr>
      <vt:lpstr>'E043'!Oficina_de_la_Gubernatura</vt:lpstr>
      <vt:lpstr>'E044'!Oficina_de_la_Gubernatura</vt:lpstr>
      <vt:lpstr>'E045'!Oficina_de_la_Gubernatura</vt:lpstr>
      <vt:lpstr>'PA07'!Oficina_de_la_Gubernatura</vt:lpstr>
      <vt:lpstr>'E043'!Órganos_Autónomos</vt:lpstr>
      <vt:lpstr>'E044'!Órganos_Autónomos</vt:lpstr>
      <vt:lpstr>'E045'!Órganos_Autónomos</vt:lpstr>
      <vt:lpstr>'PA07'!Órganos_Autónomos</vt:lpstr>
      <vt:lpstr>'E043'!Participaciones_a_municipios</vt:lpstr>
      <vt:lpstr>'E044'!Participaciones_a_municipios</vt:lpstr>
      <vt:lpstr>'E045'!Participaciones_a_municipios</vt:lpstr>
      <vt:lpstr>'PA07'!Participaciones_a_municipios</vt:lpstr>
      <vt:lpstr>'E043'!Poder_Judicial</vt:lpstr>
      <vt:lpstr>'E044'!Poder_Judicial</vt:lpstr>
      <vt:lpstr>'E045'!Poder_Judicial</vt:lpstr>
      <vt:lpstr>'PA07'!Poder_Judicial</vt:lpstr>
      <vt:lpstr>'E043'!Poder_Legislativo</vt:lpstr>
      <vt:lpstr>'E044'!Poder_Legislativo</vt:lpstr>
      <vt:lpstr>'E045'!Poder_Legislativo</vt:lpstr>
      <vt:lpstr>'PA07'!Poder_Legislativo</vt:lpstr>
      <vt:lpstr>'E043'!Procuración_de_Justicia</vt:lpstr>
      <vt:lpstr>'E044'!Procuración_de_Justicia</vt:lpstr>
      <vt:lpstr>'E045'!Procuración_de_Justicia</vt:lpstr>
      <vt:lpstr>'PA07'!Procuración_de_Justicia</vt:lpstr>
      <vt:lpstr>'E043'!Ramos</vt:lpstr>
      <vt:lpstr>'E044'!Ramos</vt:lpstr>
      <vt:lpstr>'E045'!Ramos</vt:lpstr>
      <vt:lpstr>'PA07'!Ramos</vt:lpstr>
      <vt:lpstr>'E043'!RAMOS_ESTATALES</vt:lpstr>
      <vt:lpstr>'E044'!RAMOS_ESTATALES</vt:lpstr>
      <vt:lpstr>'E045'!RAMOS_ESTATALES</vt:lpstr>
      <vt:lpstr>'PA07'!RAMOS_ESTATALES</vt:lpstr>
      <vt:lpstr>'E043'!Salud</vt:lpstr>
      <vt:lpstr>'E044'!Salud</vt:lpstr>
      <vt:lpstr>'E045'!Salud</vt:lpstr>
      <vt:lpstr>'PA07'!Salud</vt:lpstr>
      <vt:lpstr>'E043'!Seguridad_Pública</vt:lpstr>
      <vt:lpstr>'E044'!Seguridad_Pública</vt:lpstr>
      <vt:lpstr>'E045'!Seguridad_Pública</vt:lpstr>
      <vt:lpstr>'PA07'!Seguridad_Pública</vt:lpstr>
      <vt:lpstr>'E043'!Títulos_a_imprimir</vt:lpstr>
      <vt:lpstr>'E044'!Títulos_a_imprimir</vt:lpstr>
      <vt:lpstr>'E045'!Títulos_a_imprimir</vt:lpstr>
      <vt:lpstr>'PA07'!Títulos_a_imprimir</vt:lpstr>
      <vt:lpstr>'E043'!Trabajo</vt:lpstr>
      <vt:lpstr>'E044'!Trabajo</vt:lpstr>
      <vt:lpstr>'E045'!Trabajo</vt:lpstr>
      <vt:lpstr>'PA07'!Trabajo</vt:lpstr>
      <vt:lpstr>'E043'!Turismo</vt:lpstr>
      <vt:lpstr>'E044'!Turismo</vt:lpstr>
      <vt:lpstr>'E045'!Turismo</vt:lpstr>
      <vt:lpstr>'PA07'!Turismo</vt:lpstr>
      <vt:lpstr>'E043'!Unidades_Responsables_de_Gasto</vt:lpstr>
      <vt:lpstr>'E044'!Unidades_Responsables_de_Gasto</vt:lpstr>
      <vt:lpstr>'E045'!Unidades_Responsables_de_Gasto</vt:lpstr>
      <vt:lpstr>'PA07'!Unidades_Responsables_de_Gasto</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dc:creator>
  <cp:lastModifiedBy>Mario</cp:lastModifiedBy>
  <cp:lastPrinted>2018-01-29T17:42:59Z</cp:lastPrinted>
  <dcterms:created xsi:type="dcterms:W3CDTF">2016-03-15T17:29:36Z</dcterms:created>
  <dcterms:modified xsi:type="dcterms:W3CDTF">2018-02-20T22:32:21Z</dcterms:modified>
</cp:coreProperties>
</file>