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Ingresos totales" sheetId="1" r:id="rId1"/>
    <sheet name="Ingresos propios" sheetId="2" r:id="rId2"/>
    <sheet name="Participaciones Federales" sheetId="3" r:id="rId3"/>
    <sheet name="Ingresos Federalizados" sheetId="4" r:id="rId4"/>
    <sheet name="Aportaciones Federales" sheetId="5" r:id="rId5"/>
    <sheet name="Convenios" sheetId="6" r:id="rId6"/>
    <sheet name="Impuesto sobre nómina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D16" i="6"/>
  <c r="E16" i="6"/>
  <c r="F16" i="6"/>
  <c r="G16" i="6"/>
  <c r="H16" i="6"/>
  <c r="B16" i="6"/>
  <c r="H10" i="5"/>
  <c r="H9" i="5"/>
  <c r="H7" i="5"/>
  <c r="H13" i="5" s="1"/>
  <c r="C13" i="5"/>
  <c r="D13" i="5"/>
  <c r="E13" i="5"/>
  <c r="F13" i="5"/>
  <c r="G13" i="5"/>
  <c r="B13" i="5"/>
  <c r="H8" i="4"/>
  <c r="H10" i="3"/>
  <c r="C10" i="3"/>
  <c r="D10" i="3"/>
  <c r="E10" i="3"/>
  <c r="F10" i="3"/>
  <c r="G10" i="3"/>
  <c r="B10" i="3"/>
  <c r="H10" i="2"/>
  <c r="E10" i="2"/>
  <c r="F10" i="2"/>
  <c r="G10" i="2"/>
  <c r="D10" i="2"/>
  <c r="B10" i="2"/>
  <c r="C10" i="2"/>
</calcChain>
</file>

<file path=xl/sharedStrings.xml><?xml version="1.0" encoding="utf-8"?>
<sst xmlns="http://schemas.openxmlformats.org/spreadsheetml/2006/main" count="79" uniqueCount="52">
  <si>
    <t>AÑO</t>
  </si>
  <si>
    <t>MONTO</t>
  </si>
  <si>
    <t>Impuestos</t>
  </si>
  <si>
    <t>Derechos</t>
  </si>
  <si>
    <t>Productos</t>
  </si>
  <si>
    <t>Aprovechamientos</t>
  </si>
  <si>
    <t>Contribuciones de mejora/especiales</t>
  </si>
  <si>
    <t>INGRESOS PROPIOS</t>
  </si>
  <si>
    <t>INGRESOS TOTALES DEL ESTADO (MILES DE PESOS)</t>
  </si>
  <si>
    <t>INGRESOS PROPIOS DEL ESTADO (MILES DE PESOS)</t>
  </si>
  <si>
    <t>N/A</t>
  </si>
  <si>
    <t>PARTICIPACIONES FEDERALES (MILES DE PESOS)</t>
  </si>
  <si>
    <t>Fondo General de Participaciones</t>
  </si>
  <si>
    <t>Fondo de Fomento Municipal</t>
  </si>
  <si>
    <t>Impuesto Especial sobre Producción y Servicios (IEPS)</t>
  </si>
  <si>
    <t>PARTICIPACIONES FEDERALES</t>
  </si>
  <si>
    <t>Fondo de Fiscalización</t>
  </si>
  <si>
    <t>Cuotas a la venta final de combustibles</t>
  </si>
  <si>
    <t>Impuesto sobre Tenencia y Uso de Vehículos</t>
  </si>
  <si>
    <t>Impuesto sobre Automóviles Nuevos</t>
  </si>
  <si>
    <t>INGRESOS COORDINADOS</t>
  </si>
  <si>
    <t>INCENTIVOS ECONÓMICOS</t>
  </si>
  <si>
    <t>ADMINISTRACIÓN DE IMPUESTOS FEDERALES (MILES DE PESOS)</t>
  </si>
  <si>
    <t>APORTACIONES FEDERALES (MILES DE PESOS)</t>
  </si>
  <si>
    <t>Fondo de Aportaciones para los Servicios de Salud (FASSA)</t>
  </si>
  <si>
    <t>Fondo de Aportaciones para la Infraestructura Social Municipal y Estatal (FISM y FISE)</t>
  </si>
  <si>
    <t>Fondo de Aportaciones para el Fortalecimiento de los Municipios (FORTAMUN)</t>
  </si>
  <si>
    <t>Fondo de Aportaciones Múltiples (FAM)</t>
  </si>
  <si>
    <t>Fondo de Aportaciones para la Educación Tecnológica y de Adultos (FAETA)</t>
  </si>
  <si>
    <t>Fondo de Aportaciones para la Seguridad Pública (FASP)</t>
  </si>
  <si>
    <t>Fondo de Aportaciones para el Fortalecimiento de las Entidades Federativas (FAFEF)</t>
  </si>
  <si>
    <t>TOTAL RAMO 33</t>
  </si>
  <si>
    <t>OTROS INGRESOS (MILES DE PESOS)</t>
  </si>
  <si>
    <t>Convenios federales</t>
  </si>
  <si>
    <t>Recursos federales adicionales</t>
  </si>
  <si>
    <t>Complemento FIES</t>
  </si>
  <si>
    <t>Fondo de Estabilización de los Ingresos de las Entidades Federativas (FEIEF)</t>
  </si>
  <si>
    <t>Ramo 39: Programa de Apoyos para el Fortalecimiento de las Entidades Federatias</t>
  </si>
  <si>
    <t>OTROS RECURSOS FEDERALES</t>
  </si>
  <si>
    <t>FINANCIAMIENTOS</t>
  </si>
  <si>
    <t>Impuesto sobre Nómina</t>
  </si>
  <si>
    <r>
      <t>Ingresos por ventas de bienes y servicios</t>
    </r>
    <r>
      <rPr>
        <b/>
        <sz val="11"/>
        <color theme="1"/>
        <rFont val="Calibri"/>
        <family val="2"/>
      </rPr>
      <t>¹</t>
    </r>
  </si>
  <si>
    <t xml:space="preserve">Fondo ISR¹ </t>
  </si>
  <si>
    <t>¹ No se reportan datos de 2009 a 2014 en este rubro, ya que hasta 2015 entró en funcionamiento la  normatividad aplicable a la aromnización de la Cuenta Pública en la que se requiere este concepto, conforme a las disposiciones de la Ley general de Contabilidad Gubernamental y los documentos aprobados por el Consejo Nacional de Armonización Contable (CONAC).</t>
  </si>
  <si>
    <t xml:space="preserve">Incentivos¹ </t>
  </si>
  <si>
    <r>
      <t>Fondo de Aportaciones para la Educación Básica y Normal (FAEB)</t>
    </r>
    <r>
      <rPr>
        <b/>
        <sz val="11"/>
        <color theme="1"/>
        <rFont val="Calibri"/>
        <family val="2"/>
      </rPr>
      <t>¹</t>
    </r>
  </si>
  <si>
    <r>
      <t>Fondo de Aportaciones para la Nómina Educativa y el Gasto Operativo (FONE)</t>
    </r>
    <r>
      <rPr>
        <b/>
        <sz val="11"/>
        <color theme="1"/>
        <rFont val="Calibri"/>
        <family val="2"/>
      </rPr>
      <t>²</t>
    </r>
  </si>
  <si>
    <t>¹ En 2015 dejó de existir el FAEB y se creó el FONE.</t>
  </si>
  <si>
    <t>² El FONE se creó hasta 2015.</t>
  </si>
  <si>
    <r>
      <t>Ramo 20 Desarrollo Social</t>
    </r>
    <r>
      <rPr>
        <b/>
        <sz val="11"/>
        <color theme="1"/>
        <rFont val="Calibri"/>
        <family val="2"/>
      </rPr>
      <t>²</t>
    </r>
  </si>
  <si>
    <t>² A partir del 2012, este concepto se reporta dentro del apartado de Convenios, por disposición e la Ley general de Contabilidad Gubernamental y los documentos aprobados por el Consejo Nacional de Armonización Contable (CONAC).</t>
  </si>
  <si>
    <t>IMPUESTO SOBRE EROGACIONES POR REMUNERACIONES AL TRABAJO PERSONAL (MILES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</si>
</sst>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1" xfId="0" applyNumberFormat="1" applyFont="1" applyBorder="1"/>
    <xf numFmtId="44" fontId="0" fillId="0" borderId="1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4" fontId="0" fillId="3" borderId="1" xfId="1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44" fontId="0" fillId="3" borderId="1" xfId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wrapText="1"/>
    </xf>
    <xf numFmtId="44" fontId="0" fillId="3" borderId="1" xfId="1" applyFont="1" applyFill="1" applyBorder="1"/>
    <xf numFmtId="44" fontId="2" fillId="3" borderId="1" xfId="1" applyFont="1" applyFill="1" applyBorder="1"/>
    <xf numFmtId="44" fontId="2" fillId="3" borderId="1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</a:t>
            </a:r>
            <a:r>
              <a:rPr lang="en-US" baseline="0"/>
              <a:t> TOTALES DEL ESTADO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(MILES DE PESOS)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totales'!$A$5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totales'!$B$4:$H$4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'Ingresos totales'!$B$5:$H$5</c:f>
              <c:numCache>
                <c:formatCode>_("$"* #,##0.00_);_("$"* \(#,##0.00\);_("$"* "-"??_);_(@_)</c:formatCode>
                <c:ptCount val="7"/>
                <c:pt idx="0">
                  <c:v>17043246</c:v>
                </c:pt>
                <c:pt idx="1">
                  <c:v>17981733</c:v>
                </c:pt>
                <c:pt idx="2">
                  <c:v>21109262</c:v>
                </c:pt>
                <c:pt idx="3">
                  <c:v>18845459</c:v>
                </c:pt>
                <c:pt idx="4">
                  <c:v>23895717</c:v>
                </c:pt>
                <c:pt idx="5">
                  <c:v>26130393</c:v>
                </c:pt>
                <c:pt idx="6">
                  <c:v>27763040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36576"/>
        <c:axId val="96666752"/>
      </c:barChart>
      <c:catAx>
        <c:axId val="961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66752"/>
        <c:crosses val="autoZero"/>
        <c:auto val="1"/>
        <c:lblAlgn val="ctr"/>
        <c:lblOffset val="100"/>
        <c:noMultiLvlLbl val="0"/>
      </c:catAx>
      <c:valAx>
        <c:axId val="9666675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61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PROPIOS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(Miles de pesos)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propios'!$A$10</c:f>
              <c:strCache>
                <c:ptCount val="1"/>
                <c:pt idx="0">
                  <c:v>INGRESOS PROPIOS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'Ingresos propios'!$B$3:$H$3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'Ingresos propios'!$B$10:$H$10</c:f>
              <c:numCache>
                <c:formatCode>_("$"* #,##0.00_);_("$"* \(#,##0.00\);_("$"* "-"??_);_(@_)</c:formatCode>
                <c:ptCount val="7"/>
                <c:pt idx="0">
                  <c:v>900521</c:v>
                </c:pt>
                <c:pt idx="1">
                  <c:v>885663</c:v>
                </c:pt>
                <c:pt idx="2">
                  <c:v>871230</c:v>
                </c:pt>
                <c:pt idx="3">
                  <c:v>1014714</c:v>
                </c:pt>
                <c:pt idx="4">
                  <c:v>1218949</c:v>
                </c:pt>
                <c:pt idx="5">
                  <c:v>1688235</c:v>
                </c:pt>
                <c:pt idx="6">
                  <c:v>1489978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69856"/>
        <c:axId val="91771648"/>
      </c:barChart>
      <c:catAx>
        <c:axId val="9176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771648"/>
        <c:crosses val="autoZero"/>
        <c:auto val="1"/>
        <c:lblAlgn val="ctr"/>
        <c:lblOffset val="100"/>
        <c:noMultiLvlLbl val="0"/>
      </c:catAx>
      <c:valAx>
        <c:axId val="9177164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176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PARTICIPACIONES FEDERALES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(MILES</a:t>
            </a:r>
            <a:r>
              <a:rPr lang="en-US" baseline="0"/>
              <a:t> DE PESOS)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'Participaciones Federales'!$A$10</c:f>
              <c:strCache>
                <c:ptCount val="1"/>
                <c:pt idx="0">
                  <c:v>PARTICIPACIONES FEDERALES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'Participaciones Federales'!$B$3:$H$3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'Participaciones Federales'!$B$10:$H$10</c:f>
              <c:numCache>
                <c:formatCode>_("$"* #,##0.00_);_("$"* \(#,##0.00\);_("$"* "-"??_);_(@_)</c:formatCode>
                <c:ptCount val="7"/>
                <c:pt idx="0">
                  <c:v>5165974</c:v>
                </c:pt>
                <c:pt idx="1">
                  <c:v>5381801</c:v>
                </c:pt>
                <c:pt idx="2">
                  <c:v>6260611</c:v>
                </c:pt>
                <c:pt idx="3">
                  <c:v>5780692</c:v>
                </c:pt>
                <c:pt idx="4">
                  <c:v>6797305</c:v>
                </c:pt>
                <c:pt idx="5">
                  <c:v>7336711</c:v>
                </c:pt>
                <c:pt idx="6">
                  <c:v>8375157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51520"/>
        <c:axId val="94653056"/>
      </c:barChart>
      <c:catAx>
        <c:axId val="946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53056"/>
        <c:crosses val="autoZero"/>
        <c:auto val="1"/>
        <c:lblAlgn val="ctr"/>
        <c:lblOffset val="100"/>
        <c:noMultiLvlLbl val="0"/>
      </c:catAx>
      <c:valAx>
        <c:axId val="94653056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465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RAMO 33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(MILES DE PESOS)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'Aportaciones Federales'!$A$13</c:f>
              <c:strCache>
                <c:ptCount val="1"/>
                <c:pt idx="0">
                  <c:v>TOTAL RAMO 33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'Aportaciones Federales'!$B$3:$H$3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'Aportaciones Federales'!$B$13:$H$13</c:f>
              <c:numCache>
                <c:formatCode>_("$"* #,##0.00_);_("$"* \(#,##0.00\);_("$"* "-"??_);_(@_)</c:formatCode>
                <c:ptCount val="7"/>
                <c:pt idx="0">
                  <c:v>7171211</c:v>
                </c:pt>
                <c:pt idx="1">
                  <c:v>7483362</c:v>
                </c:pt>
                <c:pt idx="2">
                  <c:v>8024435</c:v>
                </c:pt>
                <c:pt idx="3">
                  <c:v>8311805</c:v>
                </c:pt>
                <c:pt idx="4">
                  <c:v>8676321</c:v>
                </c:pt>
                <c:pt idx="5">
                  <c:v>9161781</c:v>
                </c:pt>
                <c:pt idx="6">
                  <c:v>10415925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094848"/>
        <c:axId val="96104832"/>
      </c:barChart>
      <c:catAx>
        <c:axId val="960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104832"/>
        <c:crosses val="autoZero"/>
        <c:auto val="1"/>
        <c:lblAlgn val="ctr"/>
        <c:lblOffset val="100"/>
        <c:noMultiLvlLbl val="0"/>
      </c:catAx>
      <c:valAx>
        <c:axId val="9610483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60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baseline="0">
                <a:effectLst/>
              </a:rPr>
              <a:t>Impuesto sobre Erogaciones por Remuneraciones al Trabajo Personal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(Miles de pesos)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'Impuesto sobre nómina'!$A$4</c:f>
              <c:strCache>
                <c:ptCount val="1"/>
                <c:pt idx="0">
                  <c:v>Impuesto sobre Nómina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'Impuesto sobre nómina'!$B$3:$H$3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'Impuesto sobre nómina'!$B$4:$H$4</c:f>
              <c:numCache>
                <c:formatCode>_("$"* #,##0.00_);_("$"* \(#,##0.00\);_("$"* "-"??_);_(@_)</c:formatCode>
                <c:ptCount val="7"/>
                <c:pt idx="0">
                  <c:v>175412</c:v>
                </c:pt>
                <c:pt idx="1">
                  <c:v>213576</c:v>
                </c:pt>
                <c:pt idx="2">
                  <c:v>229408</c:v>
                </c:pt>
                <c:pt idx="3">
                  <c:v>316156</c:v>
                </c:pt>
                <c:pt idx="4">
                  <c:v>417684</c:v>
                </c:pt>
                <c:pt idx="5">
                  <c:v>507370</c:v>
                </c:pt>
                <c:pt idx="6">
                  <c:v>490258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627328"/>
        <c:axId val="96641408"/>
      </c:barChart>
      <c:catAx>
        <c:axId val="966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41408"/>
        <c:crosses val="autoZero"/>
        <c:auto val="1"/>
        <c:lblAlgn val="ctr"/>
        <c:lblOffset val="100"/>
        <c:noMultiLvlLbl val="0"/>
      </c:catAx>
      <c:valAx>
        <c:axId val="9664140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9662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176212</xdr:rowOff>
    </xdr:from>
    <xdr:to>
      <xdr:col>7</xdr:col>
      <xdr:colOff>514350</xdr:colOff>
      <xdr:row>23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13</xdr:row>
      <xdr:rowOff>80961</xdr:rowOff>
    </xdr:from>
    <xdr:to>
      <xdr:col>7</xdr:col>
      <xdr:colOff>914400</xdr:colOff>
      <xdr:row>29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13</xdr:row>
      <xdr:rowOff>147636</xdr:rowOff>
    </xdr:from>
    <xdr:to>
      <xdr:col>7</xdr:col>
      <xdr:colOff>771524</xdr:colOff>
      <xdr:row>32</xdr:row>
      <xdr:rowOff>76199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16</xdr:row>
      <xdr:rowOff>80961</xdr:rowOff>
    </xdr:from>
    <xdr:to>
      <xdr:col>7</xdr:col>
      <xdr:colOff>457199</xdr:colOff>
      <xdr:row>35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</xdr:row>
      <xdr:rowOff>147636</xdr:rowOff>
    </xdr:from>
    <xdr:to>
      <xdr:col>7</xdr:col>
      <xdr:colOff>742949</xdr:colOff>
      <xdr:row>23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17" sqref="I17"/>
    </sheetView>
  </sheetViews>
  <sheetFormatPr baseColWidth="10" defaultRowHeight="15" x14ac:dyDescent="0.25"/>
  <cols>
    <col min="1" max="8" width="15.140625" bestFit="1" customWidth="1"/>
  </cols>
  <sheetData>
    <row r="1" spans="1:8" ht="21" x14ac:dyDescent="0.35">
      <c r="A1" s="18" t="s">
        <v>8</v>
      </c>
      <c r="B1" s="18"/>
      <c r="C1" s="18"/>
      <c r="D1" s="18"/>
      <c r="E1" s="18"/>
      <c r="F1" s="18"/>
      <c r="G1" s="18"/>
      <c r="H1" s="18"/>
    </row>
    <row r="4" spans="1:8" s="3" customFormat="1" x14ac:dyDescent="0.25">
      <c r="A4" s="4" t="s">
        <v>0</v>
      </c>
      <c r="B4" s="4">
        <v>2009</v>
      </c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</row>
    <row r="5" spans="1:8" x14ac:dyDescent="0.25">
      <c r="A5" s="2" t="s">
        <v>1</v>
      </c>
      <c r="B5" s="1">
        <v>17043246</v>
      </c>
      <c r="C5" s="1">
        <v>17981733</v>
      </c>
      <c r="D5" s="1">
        <v>21109262</v>
      </c>
      <c r="E5" s="1">
        <v>18845459</v>
      </c>
      <c r="F5" s="1">
        <v>23895717</v>
      </c>
      <c r="G5" s="1">
        <v>26130393</v>
      </c>
      <c r="H5" s="1">
        <v>27763040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1" sqref="A11:H12"/>
    </sheetView>
  </sheetViews>
  <sheetFormatPr baseColWidth="10" defaultRowHeight="15" x14ac:dyDescent="0.25"/>
  <cols>
    <col min="1" max="1" width="45.7109375" bestFit="1" customWidth="1"/>
    <col min="2" max="4" width="12.5703125" customWidth="1"/>
    <col min="5" max="7" width="14.140625" customWidth="1"/>
    <col min="8" max="8" width="14.140625" bestFit="1" customWidth="1"/>
  </cols>
  <sheetData>
    <row r="1" spans="1:8" ht="21" x14ac:dyDescent="0.35">
      <c r="A1" s="18" t="s">
        <v>9</v>
      </c>
      <c r="B1" s="18"/>
      <c r="C1" s="18"/>
      <c r="D1" s="18"/>
      <c r="E1" s="18"/>
      <c r="F1" s="18"/>
      <c r="G1" s="18"/>
      <c r="H1" s="18"/>
    </row>
    <row r="3" spans="1:8" x14ac:dyDescent="0.25">
      <c r="A3" s="4"/>
      <c r="B3" s="4">
        <v>2009</v>
      </c>
      <c r="C3" s="4">
        <v>2010</v>
      </c>
      <c r="D3" s="4">
        <v>2011</v>
      </c>
      <c r="E3" s="4">
        <v>2012</v>
      </c>
      <c r="F3" s="4">
        <v>2013</v>
      </c>
      <c r="G3" s="4">
        <v>2014</v>
      </c>
      <c r="H3" s="4">
        <v>2015</v>
      </c>
    </row>
    <row r="4" spans="1:8" x14ac:dyDescent="0.25">
      <c r="A4" s="6" t="s">
        <v>2</v>
      </c>
      <c r="B4" s="1">
        <v>310733</v>
      </c>
      <c r="C4" s="1">
        <v>366896</v>
      </c>
      <c r="D4" s="1">
        <v>371708</v>
      </c>
      <c r="E4" s="1">
        <v>458814</v>
      </c>
      <c r="F4" s="1">
        <v>577596</v>
      </c>
      <c r="G4" s="1">
        <v>698593</v>
      </c>
      <c r="H4" s="1">
        <v>632931</v>
      </c>
    </row>
    <row r="5" spans="1:8" x14ac:dyDescent="0.25">
      <c r="A5" s="6" t="s">
        <v>3</v>
      </c>
      <c r="B5" s="1">
        <v>325151</v>
      </c>
      <c r="C5" s="1">
        <v>339372</v>
      </c>
      <c r="D5" s="1">
        <v>329006</v>
      </c>
      <c r="E5" s="1">
        <v>370698</v>
      </c>
      <c r="F5" s="1">
        <v>426012</v>
      </c>
      <c r="G5" s="1">
        <v>539468</v>
      </c>
      <c r="H5" s="1">
        <v>363906</v>
      </c>
    </row>
    <row r="6" spans="1:8" x14ac:dyDescent="0.25">
      <c r="A6" s="6" t="s">
        <v>4</v>
      </c>
      <c r="B6" s="1">
        <v>51918</v>
      </c>
      <c r="C6" s="1">
        <v>45940</v>
      </c>
      <c r="D6" s="1">
        <v>34778</v>
      </c>
      <c r="E6" s="1">
        <v>55424</v>
      </c>
      <c r="F6" s="1">
        <v>115592</v>
      </c>
      <c r="G6" s="1">
        <v>277110</v>
      </c>
      <c r="H6" s="1">
        <v>99703</v>
      </c>
    </row>
    <row r="7" spans="1:8" x14ac:dyDescent="0.25">
      <c r="A7" s="6" t="s">
        <v>5</v>
      </c>
      <c r="B7" s="1">
        <v>50179</v>
      </c>
      <c r="C7" s="1">
        <v>43213</v>
      </c>
      <c r="D7" s="1">
        <v>31533</v>
      </c>
      <c r="E7" s="1">
        <v>80785</v>
      </c>
      <c r="F7" s="1">
        <v>23809</v>
      </c>
      <c r="G7" s="1">
        <v>53333</v>
      </c>
      <c r="H7" s="1">
        <v>139276</v>
      </c>
    </row>
    <row r="8" spans="1:8" x14ac:dyDescent="0.25">
      <c r="A8" s="6" t="s">
        <v>6</v>
      </c>
      <c r="B8" s="1">
        <v>162540</v>
      </c>
      <c r="C8" s="1">
        <v>90242</v>
      </c>
      <c r="D8" s="1">
        <v>104205</v>
      </c>
      <c r="E8" s="1">
        <v>48993</v>
      </c>
      <c r="F8" s="1">
        <v>75940</v>
      </c>
      <c r="G8" s="1">
        <v>119731</v>
      </c>
      <c r="H8" s="1">
        <v>55073</v>
      </c>
    </row>
    <row r="9" spans="1:8" x14ac:dyDescent="0.25">
      <c r="A9" s="6" t="s">
        <v>41</v>
      </c>
      <c r="B9" s="22" t="s">
        <v>10</v>
      </c>
      <c r="C9" s="22" t="s">
        <v>10</v>
      </c>
      <c r="D9" s="22" t="s">
        <v>10</v>
      </c>
      <c r="E9" s="22" t="s">
        <v>10</v>
      </c>
      <c r="F9" s="22" t="s">
        <v>10</v>
      </c>
      <c r="G9" s="22" t="s">
        <v>10</v>
      </c>
      <c r="H9" s="1">
        <v>199089</v>
      </c>
    </row>
    <row r="10" spans="1:8" x14ac:dyDescent="0.25">
      <c r="A10" s="6" t="s">
        <v>7</v>
      </c>
      <c r="B10" s="7">
        <f>SUM(B4:B8)</f>
        <v>900521</v>
      </c>
      <c r="C10" s="7">
        <f>SUM(C4:C8)</f>
        <v>885663</v>
      </c>
      <c r="D10" s="7">
        <f>SUM(D4:D8)</f>
        <v>871230</v>
      </c>
      <c r="E10" s="7">
        <f t="shared" ref="E10:G10" si="0">SUM(E4:E8)</f>
        <v>1014714</v>
      </c>
      <c r="F10" s="7">
        <f t="shared" si="0"/>
        <v>1218949</v>
      </c>
      <c r="G10" s="7">
        <f t="shared" si="0"/>
        <v>1688235</v>
      </c>
      <c r="H10" s="7">
        <f>SUM(H4:H9)</f>
        <v>1489978</v>
      </c>
    </row>
    <row r="11" spans="1:8" ht="22.5" customHeight="1" x14ac:dyDescent="0.25">
      <c r="A11" s="20" t="s">
        <v>43</v>
      </c>
      <c r="B11" s="20"/>
      <c r="C11" s="20"/>
      <c r="D11" s="20"/>
      <c r="E11" s="20"/>
      <c r="F11" s="20"/>
      <c r="G11" s="20"/>
      <c r="H11" s="20"/>
    </row>
    <row r="12" spans="1:8" ht="22.5" customHeight="1" x14ac:dyDescent="0.25">
      <c r="A12" s="21"/>
      <c r="B12" s="21"/>
      <c r="C12" s="21"/>
      <c r="D12" s="21"/>
      <c r="E12" s="21"/>
      <c r="F12" s="21"/>
      <c r="G12" s="21"/>
      <c r="H12" s="21"/>
    </row>
  </sheetData>
  <mergeCells count="2">
    <mergeCell ref="A1:H1"/>
    <mergeCell ref="A11:H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11" sqref="A11:XFD12"/>
    </sheetView>
  </sheetViews>
  <sheetFormatPr baseColWidth="10" defaultRowHeight="15" x14ac:dyDescent="0.25"/>
  <cols>
    <col min="1" max="1" width="31.85546875" customWidth="1"/>
    <col min="2" max="7" width="14.140625" customWidth="1"/>
    <col min="8" max="8" width="14.140625" bestFit="1" customWidth="1"/>
  </cols>
  <sheetData>
    <row r="1" spans="1:8" ht="21" x14ac:dyDescent="0.35">
      <c r="A1" s="18" t="s">
        <v>11</v>
      </c>
      <c r="B1" s="18"/>
      <c r="C1" s="18"/>
      <c r="D1" s="18"/>
      <c r="E1" s="18"/>
      <c r="F1" s="18"/>
      <c r="G1" s="18"/>
      <c r="H1" s="18"/>
    </row>
    <row r="3" spans="1:8" x14ac:dyDescent="0.25">
      <c r="A3" s="4"/>
      <c r="B3" s="4">
        <v>2009</v>
      </c>
      <c r="C3" s="4">
        <v>2010</v>
      </c>
      <c r="D3" s="4">
        <v>2011</v>
      </c>
      <c r="E3" s="4">
        <v>2012</v>
      </c>
      <c r="F3" s="4">
        <v>2013</v>
      </c>
      <c r="G3" s="4">
        <v>2014</v>
      </c>
      <c r="H3" s="4">
        <v>2015</v>
      </c>
    </row>
    <row r="4" spans="1:8" x14ac:dyDescent="0.25">
      <c r="A4" s="6" t="s">
        <v>12</v>
      </c>
      <c r="B4" s="1">
        <v>4710150</v>
      </c>
      <c r="C4" s="1">
        <v>4889259</v>
      </c>
      <c r="D4" s="1">
        <v>5730128</v>
      </c>
      <c r="E4" s="1">
        <v>5215048</v>
      </c>
      <c r="F4" s="1">
        <v>6220297</v>
      </c>
      <c r="G4" s="1">
        <v>6720303</v>
      </c>
      <c r="H4" s="1">
        <v>6952696</v>
      </c>
    </row>
    <row r="5" spans="1:8" x14ac:dyDescent="0.25">
      <c r="A5" s="6" t="s">
        <v>13</v>
      </c>
      <c r="B5" s="1">
        <v>376164</v>
      </c>
      <c r="C5" s="1">
        <v>390250</v>
      </c>
      <c r="D5" s="1">
        <v>422202</v>
      </c>
      <c r="E5" s="1">
        <v>440994</v>
      </c>
      <c r="F5" s="1">
        <v>451452</v>
      </c>
      <c r="G5" s="1">
        <v>481333</v>
      </c>
      <c r="H5" s="1">
        <v>475824</v>
      </c>
    </row>
    <row r="6" spans="1:8" x14ac:dyDescent="0.25">
      <c r="A6" s="6" t="s">
        <v>14</v>
      </c>
      <c r="B6" s="1">
        <v>79660</v>
      </c>
      <c r="C6" s="1">
        <v>102292</v>
      </c>
      <c r="D6" s="1">
        <v>108281</v>
      </c>
      <c r="E6" s="1">
        <v>124650</v>
      </c>
      <c r="F6" s="1">
        <v>125556</v>
      </c>
      <c r="G6" s="1">
        <v>135075</v>
      </c>
      <c r="H6" s="1">
        <v>144397</v>
      </c>
    </row>
    <row r="7" spans="1:8" x14ac:dyDescent="0.25">
      <c r="A7" s="6" t="s">
        <v>16</v>
      </c>
      <c r="B7" s="9">
        <v>225941</v>
      </c>
      <c r="C7" s="9">
        <v>272478</v>
      </c>
      <c r="D7" s="9">
        <v>302218</v>
      </c>
      <c r="E7" s="9">
        <v>277205</v>
      </c>
      <c r="F7" s="9">
        <v>293773</v>
      </c>
      <c r="G7" s="9">
        <v>334199</v>
      </c>
      <c r="H7" s="1">
        <v>319117</v>
      </c>
    </row>
    <row r="8" spans="1:8" x14ac:dyDescent="0.25">
      <c r="A8" s="6" t="s">
        <v>17</v>
      </c>
      <c r="B8" s="9">
        <v>214427</v>
      </c>
      <c r="C8" s="9">
        <v>259141</v>
      </c>
      <c r="D8" s="9">
        <v>266783</v>
      </c>
      <c r="E8" s="9">
        <v>254674</v>
      </c>
      <c r="F8" s="9">
        <v>252206</v>
      </c>
      <c r="G8" s="9">
        <v>279899</v>
      </c>
      <c r="H8" s="1">
        <v>293928</v>
      </c>
    </row>
    <row r="9" spans="1:8" x14ac:dyDescent="0.25">
      <c r="A9" s="6" t="s">
        <v>42</v>
      </c>
      <c r="B9" s="25" t="s">
        <v>10</v>
      </c>
      <c r="C9" s="25" t="s">
        <v>10</v>
      </c>
      <c r="D9" s="25" t="s">
        <v>10</v>
      </c>
      <c r="E9" s="25" t="s">
        <v>10</v>
      </c>
      <c r="F9" s="25" t="s">
        <v>10</v>
      </c>
      <c r="G9" s="25" t="s">
        <v>10</v>
      </c>
      <c r="H9" s="1">
        <v>189195</v>
      </c>
    </row>
    <row r="10" spans="1:8" s="8" customFormat="1" x14ac:dyDescent="0.25">
      <c r="A10" s="6" t="s">
        <v>15</v>
      </c>
      <c r="B10" s="7">
        <f>SUM(B4:B6)</f>
        <v>5165974</v>
      </c>
      <c r="C10" s="7">
        <f t="shared" ref="C10:G10" si="0">SUM(C4:C6)</f>
        <v>5381801</v>
      </c>
      <c r="D10" s="7">
        <f t="shared" si="0"/>
        <v>6260611</v>
      </c>
      <c r="E10" s="7">
        <f t="shared" si="0"/>
        <v>5780692</v>
      </c>
      <c r="F10" s="7">
        <f t="shared" si="0"/>
        <v>6797305</v>
      </c>
      <c r="G10" s="7">
        <f t="shared" si="0"/>
        <v>7336711</v>
      </c>
      <c r="H10" s="7">
        <f>SUM(H4:H9)</f>
        <v>8375157</v>
      </c>
    </row>
    <row r="11" spans="1:8" ht="24.75" customHeight="1" x14ac:dyDescent="0.25">
      <c r="A11" s="23" t="s">
        <v>43</v>
      </c>
      <c r="B11" s="23"/>
      <c r="C11" s="23"/>
      <c r="D11" s="23"/>
      <c r="E11" s="23"/>
      <c r="F11" s="23"/>
      <c r="G11" s="23"/>
      <c r="H11" s="23"/>
    </row>
    <row r="12" spans="1:8" ht="24.75" customHeight="1" x14ac:dyDescent="0.25">
      <c r="A12" s="24"/>
      <c r="B12" s="24"/>
      <c r="C12" s="24"/>
      <c r="D12" s="24"/>
      <c r="E12" s="24"/>
      <c r="F12" s="24"/>
      <c r="G12" s="24"/>
      <c r="H12" s="24"/>
    </row>
  </sheetData>
  <mergeCells count="2">
    <mergeCell ref="A1:H1"/>
    <mergeCell ref="A11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1" sqref="J11"/>
    </sheetView>
  </sheetViews>
  <sheetFormatPr baseColWidth="10" defaultRowHeight="15" x14ac:dyDescent="0.25"/>
  <cols>
    <col min="1" max="1" width="40.85546875" bestFit="1" customWidth="1"/>
    <col min="2" max="5" width="12.5703125" customWidth="1"/>
    <col min="6" max="6" width="11.42578125" customWidth="1"/>
    <col min="7" max="7" width="12.5703125" customWidth="1"/>
    <col min="8" max="8" width="12.5703125" bestFit="1" customWidth="1"/>
  </cols>
  <sheetData>
    <row r="1" spans="1:8" ht="21" x14ac:dyDescent="0.35">
      <c r="A1" s="18" t="s">
        <v>22</v>
      </c>
      <c r="B1" s="18"/>
      <c r="C1" s="18"/>
      <c r="D1" s="18"/>
      <c r="E1" s="18"/>
      <c r="F1" s="18"/>
      <c r="G1" s="18"/>
      <c r="H1" s="18"/>
    </row>
    <row r="3" spans="1:8" x14ac:dyDescent="0.25">
      <c r="A3" s="10"/>
      <c r="B3" s="10">
        <v>2009</v>
      </c>
      <c r="C3" s="10">
        <v>2010</v>
      </c>
      <c r="D3" s="10">
        <v>2011</v>
      </c>
      <c r="E3" s="10">
        <v>2012</v>
      </c>
      <c r="F3" s="10">
        <v>2013</v>
      </c>
      <c r="G3" s="10">
        <v>2014</v>
      </c>
      <c r="H3" s="10">
        <v>2015</v>
      </c>
    </row>
    <row r="4" spans="1:8" x14ac:dyDescent="0.25">
      <c r="A4" s="6" t="s">
        <v>18</v>
      </c>
      <c r="B4" s="1">
        <v>202671</v>
      </c>
      <c r="C4" s="1">
        <v>202737</v>
      </c>
      <c r="D4" s="1">
        <v>204152</v>
      </c>
      <c r="E4" s="1">
        <v>29497</v>
      </c>
      <c r="F4" s="1">
        <v>14888</v>
      </c>
      <c r="G4" s="1">
        <v>45603</v>
      </c>
      <c r="H4" s="1">
        <v>2390</v>
      </c>
    </row>
    <row r="5" spans="1:8" x14ac:dyDescent="0.25">
      <c r="A5" s="6" t="s">
        <v>19</v>
      </c>
      <c r="B5" s="1">
        <v>65688</v>
      </c>
      <c r="C5" s="1">
        <v>76458</v>
      </c>
      <c r="D5" s="1">
        <v>85397</v>
      </c>
      <c r="E5" s="1">
        <v>77979</v>
      </c>
      <c r="F5" s="1">
        <v>70204</v>
      </c>
      <c r="G5" s="1">
        <v>51876</v>
      </c>
      <c r="H5" s="1">
        <v>100614</v>
      </c>
    </row>
    <row r="6" spans="1:8" x14ac:dyDescent="0.25">
      <c r="A6" s="6" t="s">
        <v>44</v>
      </c>
      <c r="B6" s="22" t="s">
        <v>10</v>
      </c>
      <c r="C6" s="22" t="s">
        <v>10</v>
      </c>
      <c r="D6" s="22" t="s">
        <v>10</v>
      </c>
      <c r="E6" s="22" t="s">
        <v>10</v>
      </c>
      <c r="F6" s="22" t="s">
        <v>10</v>
      </c>
      <c r="G6" s="22" t="s">
        <v>10</v>
      </c>
      <c r="H6" s="28">
        <v>280775</v>
      </c>
    </row>
    <row r="7" spans="1:8" s="8" customFormat="1" x14ac:dyDescent="0.25">
      <c r="A7" s="6" t="s">
        <v>20</v>
      </c>
      <c r="B7" s="29">
        <v>268359</v>
      </c>
      <c r="C7" s="29">
        <v>279195</v>
      </c>
      <c r="D7" s="29">
        <v>289549</v>
      </c>
      <c r="E7" s="29">
        <v>107476</v>
      </c>
      <c r="F7" s="29">
        <v>85092</v>
      </c>
      <c r="G7" s="29">
        <v>97479</v>
      </c>
      <c r="H7" s="30" t="s">
        <v>10</v>
      </c>
    </row>
    <row r="8" spans="1:8" s="8" customFormat="1" x14ac:dyDescent="0.25">
      <c r="A8" s="6" t="s">
        <v>21</v>
      </c>
      <c r="B8" s="7">
        <v>98882</v>
      </c>
      <c r="C8" s="7">
        <v>101819</v>
      </c>
      <c r="D8" s="7">
        <v>93420</v>
      </c>
      <c r="E8" s="7">
        <v>82888</v>
      </c>
      <c r="F8" s="7">
        <v>87240</v>
      </c>
      <c r="G8" s="7">
        <v>133295</v>
      </c>
      <c r="H8" s="7">
        <f>+H4+H5+H6</f>
        <v>383779</v>
      </c>
    </row>
    <row r="12" spans="1:8" x14ac:dyDescent="0.25">
      <c r="A12" s="10"/>
      <c r="B12" s="10">
        <v>2009</v>
      </c>
      <c r="C12" s="10">
        <v>2010</v>
      </c>
      <c r="D12" s="10">
        <v>2011</v>
      </c>
      <c r="E12" s="10">
        <v>2012</v>
      </c>
      <c r="F12" s="10">
        <v>2013</v>
      </c>
      <c r="G12" s="10">
        <v>2014</v>
      </c>
      <c r="H12" s="10">
        <v>2015</v>
      </c>
    </row>
    <row r="13" spans="1:8" x14ac:dyDescent="0.25">
      <c r="A13" s="6" t="s">
        <v>49</v>
      </c>
      <c r="B13" s="1">
        <v>145130</v>
      </c>
      <c r="C13" s="1">
        <v>159378</v>
      </c>
      <c r="D13" s="1">
        <v>149582</v>
      </c>
      <c r="E13" s="1">
        <v>0</v>
      </c>
      <c r="F13" s="1">
        <v>0</v>
      </c>
      <c r="G13" s="1">
        <v>0</v>
      </c>
      <c r="H13" s="1">
        <v>0</v>
      </c>
    </row>
    <row r="16" spans="1:8" x14ac:dyDescent="0.25">
      <c r="A16" s="24" t="s">
        <v>43</v>
      </c>
      <c r="B16" s="24"/>
      <c r="C16" s="24"/>
      <c r="D16" s="24"/>
      <c r="E16" s="24"/>
      <c r="F16" s="24"/>
      <c r="G16" s="24"/>
      <c r="H16" s="24"/>
    </row>
    <row r="17" spans="1:8" x14ac:dyDescent="0.25">
      <c r="A17" s="24"/>
      <c r="B17" s="24"/>
      <c r="C17" s="24"/>
      <c r="D17" s="24"/>
      <c r="E17" s="24"/>
      <c r="F17" s="24"/>
      <c r="G17" s="24"/>
      <c r="H17" s="24"/>
    </row>
    <row r="18" spans="1:8" x14ac:dyDescent="0.25">
      <c r="A18" s="24"/>
      <c r="B18" s="24"/>
      <c r="C18" s="24"/>
      <c r="D18" s="24"/>
      <c r="E18" s="24"/>
      <c r="F18" s="24"/>
      <c r="G18" s="24"/>
      <c r="H18" s="24"/>
    </row>
    <row r="19" spans="1:8" x14ac:dyDescent="0.25">
      <c r="A19" s="27" t="s">
        <v>50</v>
      </c>
      <c r="B19" s="27"/>
      <c r="C19" s="27"/>
      <c r="D19" s="27"/>
      <c r="E19" s="27"/>
      <c r="F19" s="27"/>
      <c r="G19" s="27"/>
      <c r="H19" s="27"/>
    </row>
    <row r="20" spans="1:8" x14ac:dyDescent="0.25">
      <c r="A20" s="27"/>
      <c r="B20" s="27"/>
      <c r="C20" s="27"/>
      <c r="D20" s="27"/>
      <c r="E20" s="27"/>
      <c r="F20" s="27"/>
      <c r="G20" s="27"/>
      <c r="H20" s="27"/>
    </row>
  </sheetData>
  <mergeCells count="3">
    <mergeCell ref="A1:H1"/>
    <mergeCell ref="A16:H18"/>
    <mergeCell ref="A19:H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5" sqref="C15"/>
    </sheetView>
  </sheetViews>
  <sheetFormatPr baseColWidth="10" defaultRowHeight="15" x14ac:dyDescent="0.25"/>
  <cols>
    <col min="1" max="1" width="77" bestFit="1" customWidth="1"/>
    <col min="2" max="7" width="14.140625" customWidth="1"/>
    <col min="8" max="8" width="15.140625" bestFit="1" customWidth="1"/>
  </cols>
  <sheetData>
    <row r="1" spans="1:8" ht="21" x14ac:dyDescent="0.35">
      <c r="A1" s="18" t="s">
        <v>23</v>
      </c>
      <c r="B1" s="18"/>
      <c r="C1" s="18"/>
      <c r="D1" s="18"/>
      <c r="E1" s="18"/>
      <c r="F1" s="18"/>
      <c r="G1" s="18"/>
      <c r="H1" s="18"/>
    </row>
    <row r="3" spans="1:8" x14ac:dyDescent="0.25">
      <c r="A3" s="10"/>
      <c r="B3" s="10">
        <v>2009</v>
      </c>
      <c r="C3" s="10">
        <v>2010</v>
      </c>
      <c r="D3" s="10">
        <v>2011</v>
      </c>
      <c r="E3" s="10">
        <v>2012</v>
      </c>
      <c r="F3" s="10">
        <v>2013</v>
      </c>
      <c r="G3" s="10">
        <v>2014</v>
      </c>
      <c r="H3" s="10">
        <v>2015</v>
      </c>
    </row>
    <row r="4" spans="1:8" x14ac:dyDescent="0.25">
      <c r="A4" s="6" t="s">
        <v>45</v>
      </c>
      <c r="B4" s="1">
        <v>4442145</v>
      </c>
      <c r="C4" s="1">
        <v>4649230</v>
      </c>
      <c r="D4" s="1">
        <v>4800848</v>
      </c>
      <c r="E4" s="1">
        <v>4947255</v>
      </c>
      <c r="F4" s="1">
        <v>5100750</v>
      </c>
      <c r="G4" s="1">
        <v>5327604</v>
      </c>
      <c r="H4" s="5" t="s">
        <v>10</v>
      </c>
    </row>
    <row r="5" spans="1:8" x14ac:dyDescent="0.25">
      <c r="A5" s="6" t="s">
        <v>46</v>
      </c>
      <c r="B5" s="5" t="s">
        <v>10</v>
      </c>
      <c r="C5" s="5" t="s">
        <v>10</v>
      </c>
      <c r="D5" s="5" t="s">
        <v>10</v>
      </c>
      <c r="E5" s="5" t="s">
        <v>10</v>
      </c>
      <c r="F5" s="5" t="s">
        <v>10</v>
      </c>
      <c r="G5" s="5" t="s">
        <v>10</v>
      </c>
      <c r="H5" s="1">
        <v>6398505</v>
      </c>
    </row>
    <row r="6" spans="1:8" x14ac:dyDescent="0.25">
      <c r="A6" s="6" t="s">
        <v>24</v>
      </c>
      <c r="B6" s="1">
        <v>883472</v>
      </c>
      <c r="C6" s="1">
        <v>906498</v>
      </c>
      <c r="D6" s="1">
        <v>1057687</v>
      </c>
      <c r="E6" s="1">
        <v>1194058</v>
      </c>
      <c r="F6" s="1">
        <v>1246536</v>
      </c>
      <c r="G6" s="1">
        <v>1345762</v>
      </c>
      <c r="H6" s="1">
        <v>1464690</v>
      </c>
    </row>
    <row r="7" spans="1:8" x14ac:dyDescent="0.25">
      <c r="A7" s="6" t="s">
        <v>25</v>
      </c>
      <c r="B7" s="1">
        <v>466036</v>
      </c>
      <c r="C7" s="1">
        <v>488929</v>
      </c>
      <c r="D7" s="1">
        <v>546625</v>
      </c>
      <c r="E7" s="1">
        <v>434968</v>
      </c>
      <c r="F7" s="1">
        <v>472554</v>
      </c>
      <c r="G7" s="1">
        <v>528972</v>
      </c>
      <c r="H7" s="1">
        <f>472126+65122</f>
        <v>537248</v>
      </c>
    </row>
    <row r="8" spans="1:8" x14ac:dyDescent="0.25">
      <c r="A8" s="6" t="s">
        <v>26</v>
      </c>
      <c r="B8" s="1">
        <v>636606</v>
      </c>
      <c r="C8" s="1">
        <v>659992</v>
      </c>
      <c r="D8" s="1">
        <v>750068</v>
      </c>
      <c r="E8" s="1">
        <v>797224</v>
      </c>
      <c r="F8" s="1">
        <v>853984</v>
      </c>
      <c r="G8" s="1">
        <v>920941</v>
      </c>
      <c r="H8" s="1">
        <v>930467</v>
      </c>
    </row>
    <row r="9" spans="1:8" x14ac:dyDescent="0.25">
      <c r="A9" s="6" t="s">
        <v>27</v>
      </c>
      <c r="B9" s="1">
        <v>231551</v>
      </c>
      <c r="C9" s="1">
        <v>232970</v>
      </c>
      <c r="D9" s="1">
        <v>250599</v>
      </c>
      <c r="E9" s="1">
        <v>289322</v>
      </c>
      <c r="F9" s="1">
        <v>297499</v>
      </c>
      <c r="G9" s="1">
        <v>305833</v>
      </c>
      <c r="H9" s="1">
        <f>128989+115141+5066+84893</f>
        <v>334089</v>
      </c>
    </row>
    <row r="10" spans="1:8" x14ac:dyDescent="0.25">
      <c r="A10" s="6" t="s">
        <v>28</v>
      </c>
      <c r="B10" s="1">
        <v>87847</v>
      </c>
      <c r="C10" s="1">
        <v>93503</v>
      </c>
      <c r="D10" s="1">
        <v>100167</v>
      </c>
      <c r="E10" s="1">
        <v>103219</v>
      </c>
      <c r="F10" s="1">
        <v>104470</v>
      </c>
      <c r="G10" s="1">
        <v>110427</v>
      </c>
      <c r="H10" s="1">
        <f>63024+51935</f>
        <v>114959</v>
      </c>
    </row>
    <row r="11" spans="1:8" x14ac:dyDescent="0.25">
      <c r="A11" s="6" t="s">
        <v>29</v>
      </c>
      <c r="B11" s="1">
        <v>150921</v>
      </c>
      <c r="C11" s="1">
        <v>152548</v>
      </c>
      <c r="D11" s="1">
        <v>158357</v>
      </c>
      <c r="E11" s="1">
        <v>164110</v>
      </c>
      <c r="F11" s="1">
        <v>174478</v>
      </c>
      <c r="G11" s="1">
        <v>176331</v>
      </c>
      <c r="H11" s="1">
        <v>188670</v>
      </c>
    </row>
    <row r="12" spans="1:8" x14ac:dyDescent="0.25">
      <c r="A12" s="6" t="s">
        <v>30</v>
      </c>
      <c r="B12" s="1">
        <v>272633</v>
      </c>
      <c r="C12" s="1">
        <v>299692</v>
      </c>
      <c r="D12" s="1">
        <v>360084</v>
      </c>
      <c r="E12" s="1">
        <v>381649</v>
      </c>
      <c r="F12" s="1">
        <v>426050</v>
      </c>
      <c r="G12" s="1">
        <v>445911</v>
      </c>
      <c r="H12" s="1">
        <v>447297</v>
      </c>
    </row>
    <row r="13" spans="1:8" s="8" customFormat="1" x14ac:dyDescent="0.25">
      <c r="A13" s="6" t="s">
        <v>31</v>
      </c>
      <c r="B13" s="11">
        <f>SUM(B4:B12)</f>
        <v>7171211</v>
      </c>
      <c r="C13" s="11">
        <f t="shared" ref="C13:H13" si="0">SUM(C4:C12)</f>
        <v>7483362</v>
      </c>
      <c r="D13" s="11">
        <f t="shared" si="0"/>
        <v>8024435</v>
      </c>
      <c r="E13" s="11">
        <f t="shared" si="0"/>
        <v>8311805</v>
      </c>
      <c r="F13" s="11">
        <f t="shared" si="0"/>
        <v>8676321</v>
      </c>
      <c r="G13" s="11">
        <f t="shared" si="0"/>
        <v>9161781</v>
      </c>
      <c r="H13" s="11">
        <f t="shared" si="0"/>
        <v>10415925</v>
      </c>
    </row>
    <row r="14" spans="1:8" x14ac:dyDescent="0.25">
      <c r="A14" s="26" t="s">
        <v>47</v>
      </c>
    </row>
    <row r="15" spans="1:8" x14ac:dyDescent="0.25">
      <c r="A15" s="26" t="s">
        <v>48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7" workbookViewId="0">
      <selection activeCell="E25" sqref="E25"/>
    </sheetView>
  </sheetViews>
  <sheetFormatPr baseColWidth="10" defaultRowHeight="15" x14ac:dyDescent="0.25"/>
  <cols>
    <col min="1" max="1" width="31.42578125" style="17" customWidth="1"/>
    <col min="2" max="5" width="14.28515625" bestFit="1" customWidth="1"/>
    <col min="6" max="6" width="15.140625" bestFit="1" customWidth="1"/>
    <col min="7" max="8" width="14.140625" bestFit="1" customWidth="1"/>
  </cols>
  <sheetData>
    <row r="1" spans="1:8" ht="23.25" x14ac:dyDescent="0.35">
      <c r="A1" s="19" t="s">
        <v>32</v>
      </c>
      <c r="B1" s="19"/>
      <c r="C1" s="19"/>
      <c r="D1" s="19"/>
      <c r="E1" s="19"/>
      <c r="F1" s="19"/>
      <c r="G1" s="19"/>
      <c r="H1" s="19"/>
    </row>
    <row r="4" spans="1:8" x14ac:dyDescent="0.25">
      <c r="A4" s="13"/>
      <c r="B4" s="4">
        <v>2009</v>
      </c>
      <c r="C4" s="4">
        <v>2010</v>
      </c>
      <c r="D4" s="4">
        <v>2011</v>
      </c>
      <c r="E4" s="4">
        <v>2012</v>
      </c>
      <c r="F4" s="4">
        <v>2013</v>
      </c>
      <c r="G4" s="4">
        <v>2014</v>
      </c>
      <c r="H4" s="4">
        <v>2015</v>
      </c>
    </row>
    <row r="5" spans="1:8" x14ac:dyDescent="0.25">
      <c r="A5" s="14" t="s">
        <v>33</v>
      </c>
      <c r="B5" s="12">
        <v>2232708</v>
      </c>
      <c r="C5" s="12">
        <v>2942560</v>
      </c>
      <c r="D5" s="12">
        <v>3345896</v>
      </c>
      <c r="E5" s="12">
        <v>2834195</v>
      </c>
      <c r="F5" s="12">
        <v>4382177</v>
      </c>
      <c r="G5" s="12">
        <v>5629707</v>
      </c>
      <c r="H5" s="1">
        <v>7098201</v>
      </c>
    </row>
    <row r="8" spans="1:8" x14ac:dyDescent="0.25">
      <c r="A8" s="13"/>
      <c r="B8" s="4">
        <v>2009</v>
      </c>
      <c r="C8" s="4">
        <v>2010</v>
      </c>
      <c r="D8" s="4">
        <v>2011</v>
      </c>
      <c r="E8" s="4">
        <v>2012</v>
      </c>
      <c r="F8" s="4">
        <v>2013</v>
      </c>
      <c r="G8" s="4">
        <v>2014</v>
      </c>
      <c r="H8" s="4">
        <v>2015</v>
      </c>
    </row>
    <row r="9" spans="1:8" x14ac:dyDescent="0.25">
      <c r="A9" s="14" t="s">
        <v>34</v>
      </c>
      <c r="B9" s="12">
        <v>321924</v>
      </c>
      <c r="C9" s="12">
        <v>28188</v>
      </c>
      <c r="D9" s="12">
        <v>3489</v>
      </c>
      <c r="E9" s="12">
        <v>0</v>
      </c>
      <c r="F9" s="12">
        <v>0</v>
      </c>
      <c r="G9" s="12">
        <v>0</v>
      </c>
      <c r="H9" s="1">
        <v>0</v>
      </c>
    </row>
    <row r="12" spans="1:8" x14ac:dyDescent="0.25">
      <c r="A12" s="13"/>
      <c r="B12" s="4">
        <v>2009</v>
      </c>
      <c r="C12" s="4">
        <v>2010</v>
      </c>
      <c r="D12" s="4">
        <v>2011</v>
      </c>
      <c r="E12" s="4">
        <v>2012</v>
      </c>
      <c r="F12" s="4">
        <v>2013</v>
      </c>
      <c r="G12" s="4">
        <v>2014</v>
      </c>
      <c r="H12" s="4">
        <v>2015</v>
      </c>
    </row>
    <row r="13" spans="1:8" x14ac:dyDescent="0.25">
      <c r="A13" s="15" t="s">
        <v>35</v>
      </c>
      <c r="B13" s="12">
        <v>298032</v>
      </c>
      <c r="C13" s="12">
        <v>3631</v>
      </c>
      <c r="D13" s="12">
        <v>0</v>
      </c>
      <c r="E13" s="12">
        <v>0</v>
      </c>
      <c r="F13" s="12">
        <v>0</v>
      </c>
      <c r="G13" s="12">
        <v>0</v>
      </c>
      <c r="H13" s="1">
        <v>0</v>
      </c>
    </row>
    <row r="14" spans="1:8" ht="45" x14ac:dyDescent="0.25">
      <c r="A14" s="16" t="s">
        <v>36</v>
      </c>
      <c r="B14" s="1">
        <v>135</v>
      </c>
      <c r="C14" s="1">
        <v>174516</v>
      </c>
      <c r="D14" s="1">
        <v>2049</v>
      </c>
      <c r="E14" s="1">
        <v>0</v>
      </c>
      <c r="F14" s="1">
        <v>0</v>
      </c>
      <c r="G14" s="1">
        <v>0</v>
      </c>
      <c r="H14" s="1">
        <v>0</v>
      </c>
    </row>
    <row r="15" spans="1:8" ht="45" x14ac:dyDescent="0.25">
      <c r="A15" s="16" t="s">
        <v>37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25">
      <c r="A16" s="14" t="s">
        <v>38</v>
      </c>
      <c r="B16" s="7">
        <f>SUM(B13:B15)</f>
        <v>298169</v>
      </c>
      <c r="C16" s="7">
        <f t="shared" ref="C16:H16" si="0">SUM(C13:C15)</f>
        <v>178148</v>
      </c>
      <c r="D16" s="7">
        <f t="shared" si="0"/>
        <v>2049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</row>
    <row r="19" spans="1:8" x14ac:dyDescent="0.25">
      <c r="A19" s="13"/>
      <c r="B19" s="4">
        <v>2009</v>
      </c>
      <c r="C19" s="4">
        <v>2010</v>
      </c>
      <c r="D19" s="4">
        <v>2011</v>
      </c>
      <c r="E19" s="4">
        <v>2012</v>
      </c>
      <c r="F19" s="4">
        <v>2013</v>
      </c>
      <c r="G19" s="4">
        <v>2014</v>
      </c>
      <c r="H19" s="4">
        <v>2015</v>
      </c>
    </row>
    <row r="20" spans="1:8" x14ac:dyDescent="0.25">
      <c r="A20" s="14" t="s">
        <v>39</v>
      </c>
      <c r="B20" s="1">
        <v>0</v>
      </c>
      <c r="C20" s="1">
        <v>0</v>
      </c>
      <c r="D20" s="1">
        <v>1500000</v>
      </c>
      <c r="E20" s="1">
        <v>181810</v>
      </c>
      <c r="F20" s="1">
        <v>2102654</v>
      </c>
      <c r="G20" s="1">
        <v>1469087</v>
      </c>
      <c r="H20" s="28">
        <v>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J13" sqref="J13"/>
    </sheetView>
  </sheetViews>
  <sheetFormatPr baseColWidth="10" defaultRowHeight="15" x14ac:dyDescent="0.25"/>
  <cols>
    <col min="1" max="8" width="20.28515625" customWidth="1"/>
  </cols>
  <sheetData>
    <row r="1" spans="1:8" ht="23.25" x14ac:dyDescent="0.35">
      <c r="A1" s="19" t="s">
        <v>51</v>
      </c>
      <c r="B1" s="19"/>
      <c r="C1" s="19"/>
      <c r="D1" s="19"/>
      <c r="E1" s="19"/>
      <c r="F1" s="19"/>
      <c r="G1" s="19"/>
      <c r="H1" s="19"/>
    </row>
    <row r="3" spans="1:8" x14ac:dyDescent="0.25">
      <c r="A3" s="4"/>
      <c r="B3" s="4">
        <v>2009</v>
      </c>
      <c r="C3" s="4">
        <v>2010</v>
      </c>
      <c r="D3" s="4">
        <v>2011</v>
      </c>
      <c r="E3" s="4">
        <v>2012</v>
      </c>
      <c r="F3" s="4">
        <v>2013</v>
      </c>
      <c r="G3" s="4">
        <v>2014</v>
      </c>
      <c r="H3" s="4">
        <v>2015</v>
      </c>
    </row>
    <row r="4" spans="1:8" x14ac:dyDescent="0.25">
      <c r="A4" s="6" t="s">
        <v>40</v>
      </c>
      <c r="B4" s="1">
        <v>175412</v>
      </c>
      <c r="C4" s="1">
        <v>213576</v>
      </c>
      <c r="D4" s="1">
        <v>229408</v>
      </c>
      <c r="E4" s="1">
        <v>316156</v>
      </c>
      <c r="F4" s="1">
        <v>417684</v>
      </c>
      <c r="G4" s="1">
        <v>507370</v>
      </c>
      <c r="H4" s="1">
        <v>490258</v>
      </c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Ingresos totales</vt:lpstr>
      <vt:lpstr>Ingresos propios</vt:lpstr>
      <vt:lpstr>Participaciones Federales</vt:lpstr>
      <vt:lpstr>Ingresos Federalizados</vt:lpstr>
      <vt:lpstr>Aportaciones Federales</vt:lpstr>
      <vt:lpstr>Convenios</vt:lpstr>
      <vt:lpstr>Impuesto sobre nómina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Osnaya</dc:creator>
  <cp:lastModifiedBy>USUARIO</cp:lastModifiedBy>
  <dcterms:created xsi:type="dcterms:W3CDTF">2016-04-28T01:45:41Z</dcterms:created>
  <dcterms:modified xsi:type="dcterms:W3CDTF">2016-04-28T22:24:18Z</dcterms:modified>
</cp:coreProperties>
</file>