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6\FEDERAL\INGRESOS\PARTICIPACIONES\Participaciones Municipios\"/>
    </mc:Choice>
  </mc:AlternateContent>
  <bookViews>
    <workbookView xWindow="0" yWindow="0" windowWidth="23040" windowHeight="9384"/>
  </bookViews>
  <sheets>
    <sheet name="ANEXO III" sheetId="1" r:id="rId1"/>
    <sheet name="ANEXO VII JULIO" sheetId="4" r:id="rId2"/>
    <sheet name="ANEXO VII AGOSTO" sheetId="7" r:id="rId3"/>
    <sheet name="ANEXO VII SEPTIEMBRE" sheetId="8" r:id="rId4"/>
  </sheets>
  <calcPr calcId="152511"/>
</workbook>
</file>

<file path=xl/calcChain.xml><?xml version="1.0" encoding="utf-8"?>
<calcChain xmlns="http://schemas.openxmlformats.org/spreadsheetml/2006/main">
  <c r="H39" i="4" l="1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39" i="8"/>
  <c r="K39" i="7" l="1"/>
  <c r="K39" i="1"/>
  <c r="K39" i="4" l="1"/>
  <c r="J39" i="7" l="1"/>
  <c r="J39" i="8"/>
  <c r="J39" i="4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<sst xmlns="http://schemas.openxmlformats.org/spreadsheetml/2006/main" count="200" uniqueCount="54">
  <si>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</si>
  <si>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</si>
  <si>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</si>
  <si>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</si>
  <si>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</si>
  <si>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</si>
  <si>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</si>
  <si>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</si>
  <si>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</si>
  <si>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</si>
  <si>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</si>
  <si>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</si>
  <si>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</si>
  <si>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</si>
  <si>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</si>
  <si>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</si>
  <si>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</si>
  <si>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</si>
  <si>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</si>
  <si>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</si>
  <si>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</si>
  <si>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</si>
  <si>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</si>
  <si>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</si>
  <si>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</si>
  <si>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</si>
  <si>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</si>
  <si>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</si>
  <si>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</si>
  <si>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</si>
  <si>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</si>
  <si>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</si>
  <si>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</si>
  <si>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</si>
  <si>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</si>
  <si>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</si>
  <si>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</si>
  <si>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</si>
  <si>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</si>
  <si>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</si>
  <si>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</si>
  <si>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</si>
  <si>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</si>
  <si>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</si>
  <si>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</si>
  <si>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</si>
  <si>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</si>
  <si>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</si>
  <si>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</si>
  <si>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</si>
  <si>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EN EL TERCER TRIMESTRE DEL EJERCICIO FISCAL 2016</t>
  </si>
  <si>
    <t>EN EL MES DE JULIO DEL EJERCICIO 2016</t>
  </si>
  <si>
    <t>EN EL MES DE AGOSTO DEL EJERCICIO 2016</t>
  </si>
  <si>
    <t>EN EL MES DE SEPTIEMBRE DEL EJERCICIO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</si>
</sst>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3"/>
  <sheetViews>
    <sheetView tabSelected="1" topLeftCell="F1"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" customWidth="1"/>
    <col min="7" max="10" width="23.44140625" customWidth="1"/>
    <col min="11" max="13" width="21.109375" customWidth="1"/>
  </cols>
  <sheetData>
    <row r="1" spans="1:16" ht="18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" x14ac:dyDescent="0.35">
      <c r="A3" s="4" t="s">
        <v>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6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3">
      <c r="A6" s="6" t="s">
        <v>11</v>
      </c>
      <c r="B6" s="9">
        <f>SUM('ANEXO VII JULIO'!B6+'ANEXO VII AGOSTO'!B6+'ANEXO VII SEPTIEMBRE'!B6)</f>
        <v>7175462</v>
      </c>
      <c r="C6" s="9">
        <f>SUM('ANEXO VII JULIO'!C6+'ANEXO VII AGOSTO'!C6+'ANEXO VII SEPTIEMBRE'!C6)</f>
        <v>2156505</v>
      </c>
      <c r="D6" s="9">
        <f>SUM('ANEXO VII JULIO'!D6+'ANEXO VII AGOSTO'!D6+'ANEXO VII SEPTIEMBRE'!D6)</f>
        <v>69577</v>
      </c>
      <c r="E6" s="9">
        <f>SUM('ANEXO VII JULIO'!E6+'ANEXO VII AGOSTO'!E6+'ANEXO VII SEPTIEMBRE'!E6)</f>
        <v>572</v>
      </c>
      <c r="F6" s="9">
        <f>SUM('ANEXO VII JULIO'!F6+'ANEXO VII AGOSTO'!F6+'ANEXO VII SEPTIEMBRE'!F6)</f>
        <v>87151</v>
      </c>
      <c r="G6" s="9">
        <f>SUM('ANEXO VII JULIO'!G6+'ANEXO VII AGOSTO'!G6+'ANEXO VII SEPTIEMBRE'!G6)</f>
        <v>274854</v>
      </c>
      <c r="H6" s="9">
        <f>SUM('ANEXO VII JULIO'!H6+'ANEXO VII AGOSTO'!H6+'ANEXO VII SEPTIEMBRE'!H6)</f>
        <v>1354</v>
      </c>
      <c r="I6" s="9">
        <f>SUM('ANEXO VII JULIO'!I6+'ANEXO VII AGOSTO'!I6+'ANEXO VII SEPTIEMBRE'!I6)</f>
        <v>21468</v>
      </c>
      <c r="J6" s="10">
        <f>SUM('ANEXO VII JULIO'!J6+'ANEXO VII AGOSTO'!J6+'ANEXO VII SEPTIEMBRE'!J6)</f>
        <v>41040</v>
      </c>
      <c r="K6" s="10">
        <f>SUM('ANEXO VII JULIO'!K6+'ANEXO VII AGOSTO'!K6+'ANEXO VII SEPTIEMBRE'!K6)</f>
        <v>160884</v>
      </c>
      <c r="L6" s="10">
        <f>+'ANEXO VII JULIO'!L6+'ANEXO VII AGOSTO'!L6+'ANEXO VII SEPTIEMBRE'!L6</f>
        <v>0</v>
      </c>
      <c r="M6" s="11">
        <f>SUM(B6:L6)</f>
        <v>9988867</v>
      </c>
      <c r="P6" s="19"/>
    </row>
    <row r="7" spans="1:16" x14ac:dyDescent="0.3">
      <c r="A7" s="6" t="s">
        <v>12</v>
      </c>
      <c r="B7" s="12">
        <f>SUM('ANEXO VII JULIO'!B7+'ANEXO VII AGOSTO'!B7+'ANEXO VII SEPTIEMBRE'!B7)</f>
        <v>7880033</v>
      </c>
      <c r="C7" s="12">
        <f>SUM('ANEXO VII JULIO'!C7+'ANEXO VII AGOSTO'!C7+'ANEXO VII SEPTIEMBRE'!C7)</f>
        <v>2368256</v>
      </c>
      <c r="D7" s="12">
        <f>SUM('ANEXO VII JULIO'!D7+'ANEXO VII AGOSTO'!D7+'ANEXO VII SEPTIEMBRE'!D7)</f>
        <v>76408</v>
      </c>
      <c r="E7" s="12">
        <f>SUM('ANEXO VII JULIO'!E7+'ANEXO VII AGOSTO'!E7+'ANEXO VII SEPTIEMBRE'!E7)</f>
        <v>629</v>
      </c>
      <c r="F7" s="12">
        <f>SUM('ANEXO VII JULIO'!F7+'ANEXO VII AGOSTO'!F7+'ANEXO VII SEPTIEMBRE'!F7)</f>
        <v>95709</v>
      </c>
      <c r="G7" s="12">
        <f>SUM('ANEXO VII JULIO'!G7+'ANEXO VII AGOSTO'!G7+'ANEXO VII SEPTIEMBRE'!G7)</f>
        <v>298281</v>
      </c>
      <c r="H7" s="12">
        <f>SUM('ANEXO VII JULIO'!H7+'ANEXO VII AGOSTO'!H7+'ANEXO VII SEPTIEMBRE'!H7)</f>
        <v>1503</v>
      </c>
      <c r="I7" s="12">
        <f>SUM('ANEXO VII JULIO'!I7+'ANEXO VII AGOSTO'!I7+'ANEXO VII SEPTIEMBRE'!I7)</f>
        <v>23574</v>
      </c>
      <c r="J7" s="10">
        <f>SUM('ANEXO VII JULIO'!J7+'ANEXO VII AGOSTO'!J7+'ANEXO VII SEPTIEMBRE'!J7)</f>
        <v>44538</v>
      </c>
      <c r="K7" s="12">
        <f>SUM('ANEXO VII JULIO'!K7+'ANEXO VII AGOSTO'!K7+'ANEXO VII SEPTIEMBRE'!K7)</f>
        <v>178597</v>
      </c>
      <c r="L7" s="10">
        <f>+'ANEXO VII JULIO'!L7+'ANEXO VII AGOSTO'!L7+'ANEXO VII SEPTIEMBRE'!L7</f>
        <v>14208</v>
      </c>
      <c r="M7" s="11">
        <f t="shared" ref="M7:M38" si="0">SUM(B7:L7)</f>
        <v>10981736</v>
      </c>
      <c r="P7" s="19"/>
    </row>
    <row r="8" spans="1:16" x14ac:dyDescent="0.3">
      <c r="A8" s="6" t="s">
        <v>13</v>
      </c>
      <c r="B8" s="12">
        <f>SUM('ANEXO VII JULIO'!B8+'ANEXO VII AGOSTO'!B8+'ANEXO VII SEPTIEMBRE'!B8)</f>
        <v>9880602</v>
      </c>
      <c r="C8" s="12">
        <f>SUM('ANEXO VII JULIO'!C8+'ANEXO VII AGOSTO'!C8+'ANEXO VII SEPTIEMBRE'!C8)</f>
        <v>2969505</v>
      </c>
      <c r="D8" s="12">
        <f>SUM('ANEXO VII JULIO'!D8+'ANEXO VII AGOSTO'!D8+'ANEXO VII SEPTIEMBRE'!D8)</f>
        <v>95806</v>
      </c>
      <c r="E8" s="12">
        <f>SUM('ANEXO VII JULIO'!E8+'ANEXO VII AGOSTO'!E8+'ANEXO VII SEPTIEMBRE'!E8)</f>
        <v>789</v>
      </c>
      <c r="F8" s="12">
        <f>SUM('ANEXO VII JULIO'!F8+'ANEXO VII AGOSTO'!F8+'ANEXO VII SEPTIEMBRE'!F8)</f>
        <v>120007</v>
      </c>
      <c r="G8" s="12">
        <f>SUM('ANEXO VII JULIO'!G8+'ANEXO VII AGOSTO'!G8+'ANEXO VII SEPTIEMBRE'!G8)</f>
        <v>375645</v>
      </c>
      <c r="H8" s="12">
        <f>SUM('ANEXO VII JULIO'!H8+'ANEXO VII AGOSTO'!H8+'ANEXO VII SEPTIEMBRE'!H8)</f>
        <v>2680</v>
      </c>
      <c r="I8" s="12">
        <f>SUM('ANEXO VII JULIO'!I8+'ANEXO VII AGOSTO'!I8+'ANEXO VII SEPTIEMBRE'!I8)</f>
        <v>29562</v>
      </c>
      <c r="J8" s="10">
        <f>SUM('ANEXO VII JULIO'!J8+'ANEXO VII AGOSTO'!J8+'ANEXO VII SEPTIEMBRE'!J8)</f>
        <v>56090</v>
      </c>
      <c r="K8" s="12">
        <f>SUM('ANEXO VII JULIO'!K8+'ANEXO VII AGOSTO'!K8+'ANEXO VII SEPTIEMBRE'!K8)</f>
        <v>318488</v>
      </c>
      <c r="L8" s="10">
        <f>+'ANEXO VII JULIO'!L8+'ANEXO VII AGOSTO'!L8+'ANEXO VII SEPTIEMBRE'!L8</f>
        <v>0</v>
      </c>
      <c r="M8" s="11">
        <f t="shared" si="0"/>
        <v>13849174</v>
      </c>
      <c r="P8" s="19"/>
    </row>
    <row r="9" spans="1:16" x14ac:dyDescent="0.3">
      <c r="A9" s="6" t="s">
        <v>14</v>
      </c>
      <c r="B9" s="12">
        <f>SUM('ANEXO VII JULIO'!B9+'ANEXO VII AGOSTO'!B9+'ANEXO VII SEPTIEMBRE'!B9)</f>
        <v>15667411</v>
      </c>
      <c r="C9" s="12">
        <f>SUM('ANEXO VII JULIO'!C9+'ANEXO VII AGOSTO'!C9+'ANEXO VII SEPTIEMBRE'!C9)</f>
        <v>4708666</v>
      </c>
      <c r="D9" s="12">
        <f>SUM('ANEXO VII JULIO'!D9+'ANEXO VII AGOSTO'!D9+'ANEXO VII SEPTIEMBRE'!D9)</f>
        <v>151916</v>
      </c>
      <c r="E9" s="12">
        <f>SUM('ANEXO VII JULIO'!E9+'ANEXO VII AGOSTO'!E9+'ANEXO VII SEPTIEMBRE'!E9)</f>
        <v>1250</v>
      </c>
      <c r="F9" s="12">
        <f>SUM('ANEXO VII JULIO'!F9+'ANEXO VII AGOSTO'!F9+'ANEXO VII SEPTIEMBRE'!F9)</f>
        <v>190292</v>
      </c>
      <c r="G9" s="12">
        <f>SUM('ANEXO VII JULIO'!G9+'ANEXO VII AGOSTO'!G9+'ANEXO VII SEPTIEMBRE'!G9)</f>
        <v>610335</v>
      </c>
      <c r="H9" s="12">
        <f>SUM('ANEXO VII JULIO'!H9+'ANEXO VII AGOSTO'!H9+'ANEXO VII SEPTIEMBRE'!H9)</f>
        <v>6273</v>
      </c>
      <c r="I9" s="12">
        <f>SUM('ANEXO VII JULIO'!I9+'ANEXO VII AGOSTO'!I9+'ANEXO VII SEPTIEMBRE'!I9)</f>
        <v>46872</v>
      </c>
      <c r="J9" s="10">
        <f>SUM('ANEXO VII JULIO'!J9+'ANEXO VII AGOSTO'!J9+'ANEXO VII SEPTIEMBRE'!J9)</f>
        <v>91132</v>
      </c>
      <c r="K9" s="12">
        <f>SUM('ANEXO VII JULIO'!K9+'ANEXO VII AGOSTO'!K9+'ANEXO VII SEPTIEMBRE'!K9)</f>
        <v>745448</v>
      </c>
      <c r="L9" s="10">
        <f>+'ANEXO VII JULIO'!L9+'ANEXO VII AGOSTO'!L9+'ANEXO VII SEPTIEMBRE'!L9</f>
        <v>0</v>
      </c>
      <c r="M9" s="11">
        <f t="shared" si="0"/>
        <v>22219595</v>
      </c>
      <c r="P9" s="19"/>
    </row>
    <row r="10" spans="1:16" x14ac:dyDescent="0.3">
      <c r="A10" s="6" t="s">
        <v>15</v>
      </c>
      <c r="B10" s="12">
        <f>SUM('ANEXO VII JULIO'!B10+'ANEXO VII AGOSTO'!B10+'ANEXO VII SEPTIEMBRE'!B10)</f>
        <v>6966573</v>
      </c>
      <c r="C10" s="12">
        <f>SUM('ANEXO VII JULIO'!C10+'ANEXO VII AGOSTO'!C10+'ANEXO VII SEPTIEMBRE'!C10)</f>
        <v>2093727</v>
      </c>
      <c r="D10" s="12">
        <f>SUM('ANEXO VII JULIO'!D10+'ANEXO VII AGOSTO'!D10+'ANEXO VII SEPTIEMBRE'!D10)</f>
        <v>67551</v>
      </c>
      <c r="E10" s="12">
        <f>SUM('ANEXO VII JULIO'!E10+'ANEXO VII AGOSTO'!E10+'ANEXO VII SEPTIEMBRE'!E10)</f>
        <v>555</v>
      </c>
      <c r="F10" s="12">
        <f>SUM('ANEXO VII JULIO'!F10+'ANEXO VII AGOSTO'!F10+'ANEXO VII SEPTIEMBRE'!F10)</f>
        <v>84614</v>
      </c>
      <c r="G10" s="12">
        <f>SUM('ANEXO VII JULIO'!G10+'ANEXO VII AGOSTO'!G10+'ANEXO VII SEPTIEMBRE'!G10)</f>
        <v>264258</v>
      </c>
      <c r="H10" s="12">
        <f>SUM('ANEXO VII JULIO'!H10+'ANEXO VII AGOSTO'!H10+'ANEXO VII SEPTIEMBRE'!H10)</f>
        <v>754</v>
      </c>
      <c r="I10" s="12">
        <f>SUM('ANEXO VII JULIO'!I10+'ANEXO VII AGOSTO'!I10+'ANEXO VII SEPTIEMBRE'!I10)</f>
        <v>20841</v>
      </c>
      <c r="J10" s="10">
        <f>SUM('ANEXO VII JULIO'!J10+'ANEXO VII AGOSTO'!J10+'ANEXO VII SEPTIEMBRE'!J10)</f>
        <v>39457</v>
      </c>
      <c r="K10" s="12">
        <f>SUM('ANEXO VII JULIO'!K10+'ANEXO VII AGOSTO'!K10+'ANEXO VII SEPTIEMBRE'!K10)</f>
        <v>89521</v>
      </c>
      <c r="L10" s="10">
        <f>+'ANEXO VII JULIO'!L10+'ANEXO VII AGOSTO'!L10+'ANEXO VII SEPTIEMBRE'!L10</f>
        <v>119714</v>
      </c>
      <c r="M10" s="11">
        <f t="shared" si="0"/>
        <v>9747565</v>
      </c>
      <c r="P10" s="19"/>
    </row>
    <row r="11" spans="1:16" x14ac:dyDescent="0.3">
      <c r="A11" s="6" t="s">
        <v>16</v>
      </c>
      <c r="B11" s="12">
        <f>SUM('ANEXO VII JULIO'!B11+'ANEXO VII AGOSTO'!B11+'ANEXO VII SEPTIEMBRE'!B11)</f>
        <v>28790051</v>
      </c>
      <c r="C11" s="12">
        <f>SUM('ANEXO VII JULIO'!C11+'ANEXO VII AGOSTO'!C11+'ANEXO VII SEPTIEMBRE'!C11)</f>
        <v>8652529</v>
      </c>
      <c r="D11" s="12">
        <f>SUM('ANEXO VII JULIO'!D11+'ANEXO VII AGOSTO'!D11+'ANEXO VII SEPTIEMBRE'!D11)</f>
        <v>279159</v>
      </c>
      <c r="E11" s="12">
        <f>SUM('ANEXO VII JULIO'!E11+'ANEXO VII AGOSTO'!E11+'ANEXO VII SEPTIEMBRE'!E11)</f>
        <v>2298</v>
      </c>
      <c r="F11" s="12">
        <f>SUM('ANEXO VII JULIO'!F11+'ANEXO VII AGOSTO'!F11+'ANEXO VII SEPTIEMBRE'!F11)</f>
        <v>349677</v>
      </c>
      <c r="G11" s="12">
        <f>SUM('ANEXO VII JULIO'!G11+'ANEXO VII AGOSTO'!G11+'ANEXO VII SEPTIEMBRE'!G11)</f>
        <v>1090338</v>
      </c>
      <c r="H11" s="12">
        <f>SUM('ANEXO VII JULIO'!H11+'ANEXO VII AGOSTO'!H11+'ANEXO VII SEPTIEMBRE'!H11)</f>
        <v>13937</v>
      </c>
      <c r="I11" s="12">
        <f>SUM('ANEXO VII JULIO'!I11+'ANEXO VII AGOSTO'!I11+'ANEXO VII SEPTIEMBRE'!I11)</f>
        <v>86133</v>
      </c>
      <c r="J11" s="10">
        <f>SUM('ANEXO VII JULIO'!J11+'ANEXO VII AGOSTO'!J11+'ANEXO VII SEPTIEMBRE'!J11)</f>
        <v>162803</v>
      </c>
      <c r="K11" s="12">
        <f>SUM('ANEXO VII JULIO'!K11+'ANEXO VII AGOSTO'!K11+'ANEXO VII SEPTIEMBRE'!K11)</f>
        <v>1656071</v>
      </c>
      <c r="L11" s="10">
        <f>+'ANEXO VII JULIO'!L11+'ANEXO VII AGOSTO'!L11+'ANEXO VII SEPTIEMBRE'!L11</f>
        <v>0</v>
      </c>
      <c r="M11" s="11">
        <f t="shared" si="0"/>
        <v>41082996</v>
      </c>
      <c r="P11" s="19"/>
    </row>
    <row r="12" spans="1:16" x14ac:dyDescent="0.3">
      <c r="A12" s="6" t="s">
        <v>17</v>
      </c>
      <c r="B12" s="12">
        <f>SUM('ANEXO VII JULIO'!B12+'ANEXO VII AGOSTO'!B12+'ANEXO VII SEPTIEMBRE'!B12)</f>
        <v>64435248</v>
      </c>
      <c r="C12" s="12">
        <f>SUM('ANEXO VII JULIO'!C12+'ANEXO VII AGOSTO'!C12+'ANEXO VII SEPTIEMBRE'!C12)</f>
        <v>19365293</v>
      </c>
      <c r="D12" s="12">
        <f>SUM('ANEXO VII JULIO'!D12+'ANEXO VII AGOSTO'!D12+'ANEXO VII SEPTIEMBRE'!D12)</f>
        <v>624788</v>
      </c>
      <c r="E12" s="12">
        <f>SUM('ANEXO VII JULIO'!E12+'ANEXO VII AGOSTO'!E12+'ANEXO VII SEPTIEMBRE'!E12)</f>
        <v>5142</v>
      </c>
      <c r="F12" s="12">
        <f>SUM('ANEXO VII JULIO'!F12+'ANEXO VII AGOSTO'!F12+'ANEXO VII SEPTIEMBRE'!F12)</f>
        <v>782615</v>
      </c>
      <c r="G12" s="12">
        <f>SUM('ANEXO VII JULIO'!G12+'ANEXO VII AGOSTO'!G12+'ANEXO VII SEPTIEMBRE'!G12)</f>
        <v>2398245</v>
      </c>
      <c r="H12" s="12">
        <f>SUM('ANEXO VII JULIO'!H12+'ANEXO VII AGOSTO'!H12+'ANEXO VII SEPTIEMBRE'!H12)</f>
        <v>29048</v>
      </c>
      <c r="I12" s="12">
        <f>SUM('ANEXO VII JULIO'!I12+'ANEXO VII AGOSTO'!I12+'ANEXO VII SEPTIEMBRE'!I12)</f>
        <v>192774</v>
      </c>
      <c r="J12" s="10">
        <f>SUM('ANEXO VII JULIO'!J12+'ANEXO VII AGOSTO'!J12+'ANEXO VII SEPTIEMBRE'!J12)</f>
        <v>358093</v>
      </c>
      <c r="K12" s="12">
        <f>SUM('ANEXO VII JULIO'!K12+'ANEXO VII AGOSTO'!K12+'ANEXO VII SEPTIEMBRE'!K12)</f>
        <v>3451599</v>
      </c>
      <c r="L12" s="10">
        <f>+'ANEXO VII JULIO'!L12+'ANEXO VII AGOSTO'!L12+'ANEXO VII SEPTIEMBRE'!L12</f>
        <v>204122</v>
      </c>
      <c r="M12" s="11">
        <f t="shared" si="0"/>
        <v>91846967</v>
      </c>
      <c r="P12" s="19"/>
    </row>
    <row r="13" spans="1:16" x14ac:dyDescent="0.3">
      <c r="A13" s="6" t="s">
        <v>18</v>
      </c>
      <c r="B13" s="12">
        <f>SUM('ANEXO VII JULIO'!B13+'ANEXO VII AGOSTO'!B13+'ANEXO VII SEPTIEMBRE'!B13)</f>
        <v>15994293</v>
      </c>
      <c r="C13" s="12">
        <f>SUM('ANEXO VII JULIO'!C13+'ANEXO VII AGOSTO'!C13+'ANEXO VII SEPTIEMBRE'!C13)</f>
        <v>4806906</v>
      </c>
      <c r="D13" s="12">
        <f>SUM('ANEXO VII JULIO'!D13+'ANEXO VII AGOSTO'!D13+'ANEXO VII SEPTIEMBRE'!D13)</f>
        <v>155086</v>
      </c>
      <c r="E13" s="12">
        <f>SUM('ANEXO VII JULIO'!E13+'ANEXO VII AGOSTO'!E13+'ANEXO VII SEPTIEMBRE'!E13)</f>
        <v>1277</v>
      </c>
      <c r="F13" s="12">
        <f>SUM('ANEXO VII JULIO'!F13+'ANEXO VII AGOSTO'!F13+'ANEXO VII SEPTIEMBRE'!F13)</f>
        <v>194264</v>
      </c>
      <c r="G13" s="12">
        <f>SUM('ANEXO VII JULIO'!G13+'ANEXO VII AGOSTO'!G13+'ANEXO VII SEPTIEMBRE'!G13)</f>
        <v>605865</v>
      </c>
      <c r="H13" s="12">
        <f>SUM('ANEXO VII JULIO'!H13+'ANEXO VII AGOSTO'!H13+'ANEXO VII SEPTIEMBRE'!H13)</f>
        <v>6641</v>
      </c>
      <c r="I13" s="12">
        <f>SUM('ANEXO VII JULIO'!I13+'ANEXO VII AGOSTO'!I13+'ANEXO VII SEPTIEMBRE'!I13)</f>
        <v>47850</v>
      </c>
      <c r="J13" s="10">
        <f>SUM('ANEXO VII JULIO'!J13+'ANEXO VII AGOSTO'!J13+'ANEXO VII SEPTIEMBRE'!J13)</f>
        <v>90464</v>
      </c>
      <c r="K13" s="12">
        <f>SUM('ANEXO VII JULIO'!K13+'ANEXO VII AGOSTO'!K13+'ANEXO VII SEPTIEMBRE'!K13)</f>
        <v>789108</v>
      </c>
      <c r="L13" s="10">
        <f>+'ANEXO VII JULIO'!L13+'ANEXO VII AGOSTO'!L13+'ANEXO VII SEPTIEMBRE'!L13</f>
        <v>0</v>
      </c>
      <c r="M13" s="11">
        <f t="shared" si="0"/>
        <v>22691754</v>
      </c>
      <c r="P13" s="19"/>
    </row>
    <row r="14" spans="1:16" x14ac:dyDescent="0.3">
      <c r="A14" s="6" t="s">
        <v>19</v>
      </c>
      <c r="B14" s="12">
        <f>SUM('ANEXO VII JULIO'!B14+'ANEXO VII AGOSTO'!B14+'ANEXO VII SEPTIEMBRE'!B14)</f>
        <v>6794171</v>
      </c>
      <c r="C14" s="12">
        <f>SUM('ANEXO VII JULIO'!C14+'ANEXO VII AGOSTO'!C14+'ANEXO VII SEPTIEMBRE'!C14)</f>
        <v>2041913</v>
      </c>
      <c r="D14" s="12">
        <f>SUM('ANEXO VII JULIO'!D14+'ANEXO VII AGOSTO'!D14+'ANEXO VII SEPTIEMBRE'!D14)</f>
        <v>65879</v>
      </c>
      <c r="E14" s="12">
        <f>SUM('ANEXO VII JULIO'!E14+'ANEXO VII AGOSTO'!E14+'ANEXO VII SEPTIEMBRE'!E14)</f>
        <v>542</v>
      </c>
      <c r="F14" s="12">
        <f>SUM('ANEXO VII JULIO'!F14+'ANEXO VII AGOSTO'!F14+'ANEXO VII SEPTIEMBRE'!F14)</f>
        <v>82520</v>
      </c>
      <c r="G14" s="12">
        <f>SUM('ANEXO VII JULIO'!G14+'ANEXO VII AGOSTO'!G14+'ANEXO VII SEPTIEMBRE'!G14)</f>
        <v>259095</v>
      </c>
      <c r="H14" s="12">
        <f>SUM('ANEXO VII JULIO'!H14+'ANEXO VII AGOSTO'!H14+'ANEXO VII SEPTIEMBRE'!H14)</f>
        <v>1380</v>
      </c>
      <c r="I14" s="12">
        <f>SUM('ANEXO VII JULIO'!I14+'ANEXO VII AGOSTO'!I14+'ANEXO VII SEPTIEMBRE'!I14)</f>
        <v>20328</v>
      </c>
      <c r="J14" s="10">
        <f>SUM('ANEXO VII JULIO'!J14+'ANEXO VII AGOSTO'!J14+'ANEXO VII SEPTIEMBRE'!J14)</f>
        <v>38687</v>
      </c>
      <c r="K14" s="12">
        <f>SUM('ANEXO VII JULIO'!K14+'ANEXO VII AGOSTO'!K14+'ANEXO VII SEPTIEMBRE'!K14)</f>
        <v>163899</v>
      </c>
      <c r="L14" s="10">
        <f>+'ANEXO VII JULIO'!L14+'ANEXO VII AGOSTO'!L14+'ANEXO VII SEPTIEMBRE'!L14</f>
        <v>0</v>
      </c>
      <c r="M14" s="11">
        <f t="shared" si="0"/>
        <v>9468414</v>
      </c>
      <c r="P14" s="19"/>
    </row>
    <row r="15" spans="1:16" x14ac:dyDescent="0.3">
      <c r="A15" s="6" t="s">
        <v>20</v>
      </c>
      <c r="B15" s="12">
        <f>SUM('ANEXO VII JULIO'!B15+'ANEXO VII AGOSTO'!B15+'ANEXO VII SEPTIEMBRE'!B15)</f>
        <v>7100519</v>
      </c>
      <c r="C15" s="12">
        <f>SUM('ANEXO VII JULIO'!C15+'ANEXO VII AGOSTO'!C15+'ANEXO VII SEPTIEMBRE'!C15)</f>
        <v>2133980</v>
      </c>
      <c r="D15" s="12">
        <f>SUM('ANEXO VII JULIO'!D15+'ANEXO VII AGOSTO'!D15+'ANEXO VII SEPTIEMBRE'!D15)</f>
        <v>68849</v>
      </c>
      <c r="E15" s="12">
        <f>SUM('ANEXO VII JULIO'!E15+'ANEXO VII AGOSTO'!E15+'ANEXO VII SEPTIEMBRE'!E15)</f>
        <v>566</v>
      </c>
      <c r="F15" s="12">
        <f>SUM('ANEXO VII JULIO'!F15+'ANEXO VII AGOSTO'!F15+'ANEXO VII SEPTIEMBRE'!F15)</f>
        <v>86241</v>
      </c>
      <c r="G15" s="12">
        <f>SUM('ANEXO VII JULIO'!G15+'ANEXO VII AGOSTO'!G15+'ANEXO VII SEPTIEMBRE'!G15)</f>
        <v>270633</v>
      </c>
      <c r="H15" s="12">
        <f>SUM('ANEXO VII JULIO'!H15+'ANEXO VII AGOSTO'!H15+'ANEXO VII SEPTIEMBRE'!H15)</f>
        <v>1244</v>
      </c>
      <c r="I15" s="12">
        <f>SUM('ANEXO VII JULIO'!I15+'ANEXO VII AGOSTO'!I15+'ANEXO VII SEPTIEMBRE'!I15)</f>
        <v>21243</v>
      </c>
      <c r="J15" s="10">
        <f>SUM('ANEXO VII JULIO'!J15+'ANEXO VII AGOSTO'!J15+'ANEXO VII SEPTIEMBRE'!J15)</f>
        <v>40410</v>
      </c>
      <c r="K15" s="12">
        <f>SUM('ANEXO VII JULIO'!K15+'ANEXO VII AGOSTO'!K15+'ANEXO VII SEPTIEMBRE'!K15)</f>
        <v>147888</v>
      </c>
      <c r="L15" s="10">
        <f>+'ANEXO VII JULIO'!L15+'ANEXO VII AGOSTO'!L15+'ANEXO VII SEPTIEMBRE'!L15</f>
        <v>0</v>
      </c>
      <c r="M15" s="11">
        <f t="shared" si="0"/>
        <v>9871573</v>
      </c>
      <c r="P15" s="19"/>
    </row>
    <row r="16" spans="1:16" x14ac:dyDescent="0.3">
      <c r="A16" s="6" t="s">
        <v>21</v>
      </c>
      <c r="B16" s="12">
        <f>SUM('ANEXO VII JULIO'!B16+'ANEXO VII AGOSTO'!B16+'ANEXO VII SEPTIEMBRE'!B16)</f>
        <v>32476487</v>
      </c>
      <c r="C16" s="12">
        <f>SUM('ANEXO VII JULIO'!C16+'ANEXO VII AGOSTO'!C16+'ANEXO VII SEPTIEMBRE'!C16)</f>
        <v>9760445</v>
      </c>
      <c r="D16" s="12">
        <f>SUM('ANEXO VII JULIO'!D16+'ANEXO VII AGOSTO'!D16+'ANEXO VII SEPTIEMBRE'!D16)</f>
        <v>314904</v>
      </c>
      <c r="E16" s="12">
        <f>SUM('ANEXO VII JULIO'!E16+'ANEXO VII AGOSTO'!E16+'ANEXO VII SEPTIEMBRE'!E16)</f>
        <v>2591</v>
      </c>
      <c r="F16" s="12">
        <f>SUM('ANEXO VII JULIO'!F16+'ANEXO VII AGOSTO'!F16+'ANEXO VII SEPTIEMBRE'!F16)</f>
        <v>394452</v>
      </c>
      <c r="G16" s="12">
        <f>SUM('ANEXO VII JULIO'!G16+'ANEXO VII AGOSTO'!G16+'ANEXO VII SEPTIEMBRE'!G16)</f>
        <v>1234788</v>
      </c>
      <c r="H16" s="12">
        <f>SUM('ANEXO VII JULIO'!H16+'ANEXO VII AGOSTO'!H16+'ANEXO VII SEPTIEMBRE'!H16)</f>
        <v>15667</v>
      </c>
      <c r="I16" s="12">
        <f>SUM('ANEXO VII JULIO'!I16+'ANEXO VII AGOSTO'!I16+'ANEXO VII SEPTIEMBRE'!I16)</f>
        <v>97161</v>
      </c>
      <c r="J16" s="10">
        <f>SUM('ANEXO VII JULIO'!J16+'ANEXO VII AGOSTO'!J16+'ANEXO VII SEPTIEMBRE'!J16)</f>
        <v>184372</v>
      </c>
      <c r="K16" s="12">
        <f>SUM('ANEXO VII JULIO'!K16+'ANEXO VII AGOSTO'!K16+'ANEXO VII SEPTIEMBRE'!K16)</f>
        <v>1861617</v>
      </c>
      <c r="L16" s="10">
        <f>+'ANEXO VII JULIO'!L16+'ANEXO VII AGOSTO'!L16+'ANEXO VII SEPTIEMBRE'!L16</f>
        <v>8015291</v>
      </c>
      <c r="M16" s="11">
        <f t="shared" si="0"/>
        <v>54357775</v>
      </c>
      <c r="P16" s="19"/>
    </row>
    <row r="17" spans="1:16" x14ac:dyDescent="0.3">
      <c r="A17" s="6" t="s">
        <v>22</v>
      </c>
      <c r="B17" s="12">
        <f>SUM('ANEXO VII JULIO'!B17+'ANEXO VII AGOSTO'!B17+'ANEXO VII SEPTIEMBRE'!B17)</f>
        <v>11294063</v>
      </c>
      <c r="C17" s="12">
        <f>SUM('ANEXO VII JULIO'!C17+'ANEXO VII AGOSTO'!C17+'ANEXO VII SEPTIEMBRE'!C17)</f>
        <v>3394304</v>
      </c>
      <c r="D17" s="12">
        <f>SUM('ANEXO VII JULIO'!D17+'ANEXO VII AGOSTO'!D17+'ANEXO VII SEPTIEMBRE'!D17)</f>
        <v>109512</v>
      </c>
      <c r="E17" s="12">
        <f>SUM('ANEXO VII JULIO'!E17+'ANEXO VII AGOSTO'!E17+'ANEXO VII SEPTIEMBRE'!E17)</f>
        <v>901</v>
      </c>
      <c r="F17" s="12">
        <f>SUM('ANEXO VII JULIO'!F17+'ANEXO VII AGOSTO'!F17+'ANEXO VII SEPTIEMBRE'!F17)</f>
        <v>137175</v>
      </c>
      <c r="G17" s="12">
        <f>SUM('ANEXO VII JULIO'!G17+'ANEXO VII AGOSTO'!G17+'ANEXO VII SEPTIEMBRE'!G17)</f>
        <v>430431</v>
      </c>
      <c r="H17" s="12">
        <f>SUM('ANEXO VII JULIO'!H17+'ANEXO VII AGOSTO'!H17+'ANEXO VII SEPTIEMBRE'!H17)</f>
        <v>4384</v>
      </c>
      <c r="I17" s="12">
        <f>SUM('ANEXO VII JULIO'!I17+'ANEXO VII AGOSTO'!I17+'ANEXO VII SEPTIEMBRE'!I17)</f>
        <v>33789</v>
      </c>
      <c r="J17" s="10">
        <f>SUM('ANEXO VII JULIO'!J17+'ANEXO VII AGOSTO'!J17+'ANEXO VII SEPTIEMBRE'!J17)</f>
        <v>64270</v>
      </c>
      <c r="K17" s="12">
        <f>SUM('ANEXO VII JULIO'!K17+'ANEXO VII AGOSTO'!K17+'ANEXO VII SEPTIEMBRE'!K17)</f>
        <v>520951</v>
      </c>
      <c r="L17" s="10">
        <f>+'ANEXO VII JULIO'!L17+'ANEXO VII AGOSTO'!L17+'ANEXO VII SEPTIEMBRE'!L17</f>
        <v>1087405</v>
      </c>
      <c r="M17" s="11">
        <f t="shared" si="0"/>
        <v>17077185</v>
      </c>
      <c r="P17" s="19"/>
    </row>
    <row r="18" spans="1:16" x14ac:dyDescent="0.3">
      <c r="A18" s="6" t="s">
        <v>23</v>
      </c>
      <c r="B18" s="12">
        <f>SUM('ANEXO VII JULIO'!B18+'ANEXO VII AGOSTO'!B18+'ANEXO VII SEPTIEMBRE'!B18)</f>
        <v>7042441</v>
      </c>
      <c r="C18" s="12">
        <f>SUM('ANEXO VII JULIO'!C18+'ANEXO VII AGOSTO'!C18+'ANEXO VII SEPTIEMBRE'!C18)</f>
        <v>2116527</v>
      </c>
      <c r="D18" s="12">
        <f>SUM('ANEXO VII JULIO'!D18+'ANEXO VII AGOSTO'!D18+'ANEXO VII SEPTIEMBRE'!D18)</f>
        <v>68286</v>
      </c>
      <c r="E18" s="12">
        <f>SUM('ANEXO VII JULIO'!E18+'ANEXO VII AGOSTO'!E18+'ANEXO VII SEPTIEMBRE'!E18)</f>
        <v>561</v>
      </c>
      <c r="F18" s="12">
        <f>SUM('ANEXO VII JULIO'!F18+'ANEXO VII AGOSTO'!F18+'ANEXO VII SEPTIEMBRE'!F18)</f>
        <v>85536</v>
      </c>
      <c r="G18" s="12">
        <f>SUM('ANEXO VII JULIO'!G18+'ANEXO VII AGOSTO'!G18+'ANEXO VII SEPTIEMBRE'!G18)</f>
        <v>302019</v>
      </c>
      <c r="H18" s="12">
        <f>SUM('ANEXO VII JULIO'!H18+'ANEXO VII AGOSTO'!H18+'ANEXO VII SEPTIEMBRE'!H18)</f>
        <v>1162</v>
      </c>
      <c r="I18" s="12">
        <f>SUM('ANEXO VII JULIO'!I18+'ANEXO VII AGOSTO'!I18+'ANEXO VII SEPTIEMBRE'!I18)</f>
        <v>21069</v>
      </c>
      <c r="J18" s="10">
        <f>SUM('ANEXO VII JULIO'!J18+'ANEXO VII AGOSTO'!J18+'ANEXO VII SEPTIEMBRE'!J18)</f>
        <v>45096</v>
      </c>
      <c r="K18" s="12">
        <f>SUM('ANEXO VII JULIO'!K18+'ANEXO VII AGOSTO'!K18+'ANEXO VII SEPTIEMBRE'!K18)</f>
        <v>138038</v>
      </c>
      <c r="L18" s="10">
        <f>+'ANEXO VII JULIO'!L18+'ANEXO VII AGOSTO'!L18+'ANEXO VII SEPTIEMBRE'!L18</f>
        <v>336090</v>
      </c>
      <c r="M18" s="11">
        <f t="shared" si="0"/>
        <v>10156825</v>
      </c>
      <c r="P18" s="19"/>
    </row>
    <row r="19" spans="1:16" x14ac:dyDescent="0.3">
      <c r="A19" s="6" t="s">
        <v>24</v>
      </c>
      <c r="B19" s="12">
        <f>SUM('ANEXO VII JULIO'!B19+'ANEXO VII AGOSTO'!B19+'ANEXO VII SEPTIEMBRE'!B19)</f>
        <v>6509749</v>
      </c>
      <c r="C19" s="12">
        <f>SUM('ANEXO VII JULIO'!C19+'ANEXO VII AGOSTO'!C19+'ANEXO VII SEPTIEMBRE'!C19)</f>
        <v>1956432</v>
      </c>
      <c r="D19" s="12">
        <f>SUM('ANEXO VII JULIO'!D19+'ANEXO VII AGOSTO'!D19+'ANEXO VII SEPTIEMBRE'!D19)</f>
        <v>63120</v>
      </c>
      <c r="E19" s="12">
        <f>SUM('ANEXO VII JULIO'!E19+'ANEXO VII AGOSTO'!E19+'ANEXO VII SEPTIEMBRE'!E19)</f>
        <v>520</v>
      </c>
      <c r="F19" s="12">
        <f>SUM('ANEXO VII JULIO'!F19+'ANEXO VII AGOSTO'!F19+'ANEXO VII SEPTIEMBRE'!F19)</f>
        <v>79066</v>
      </c>
      <c r="G19" s="12">
        <f>SUM('ANEXO VII JULIO'!G19+'ANEXO VII AGOSTO'!G19+'ANEXO VII SEPTIEMBRE'!G19)</f>
        <v>248793</v>
      </c>
      <c r="H19" s="12">
        <f>SUM('ANEXO VII JULIO'!H19+'ANEXO VII AGOSTO'!H19+'ANEXO VII SEPTIEMBRE'!H19)</f>
        <v>752</v>
      </c>
      <c r="I19" s="12">
        <f>SUM('ANEXO VII JULIO'!I19+'ANEXO VII AGOSTO'!I19+'ANEXO VII SEPTIEMBRE'!I19)</f>
        <v>19476</v>
      </c>
      <c r="J19" s="10">
        <f>SUM('ANEXO VII JULIO'!J19+'ANEXO VII AGOSTO'!J19+'ANEXO VII SEPTIEMBRE'!J19)</f>
        <v>37149</v>
      </c>
      <c r="K19" s="12">
        <f>SUM('ANEXO VII JULIO'!K19+'ANEXO VII AGOSTO'!K19+'ANEXO VII SEPTIEMBRE'!K19)</f>
        <v>89379</v>
      </c>
      <c r="L19" s="10">
        <f>+'ANEXO VII JULIO'!L19+'ANEXO VII AGOSTO'!L19+'ANEXO VII SEPTIEMBRE'!L19</f>
        <v>24655</v>
      </c>
      <c r="M19" s="11">
        <f t="shared" si="0"/>
        <v>9029091</v>
      </c>
      <c r="P19" s="19"/>
    </row>
    <row r="20" spans="1:16" x14ac:dyDescent="0.3">
      <c r="A20" s="6" t="s">
        <v>25</v>
      </c>
      <c r="B20" s="12">
        <f>SUM('ANEXO VII JULIO'!B20+'ANEXO VII AGOSTO'!B20+'ANEXO VII SEPTIEMBRE'!B20)</f>
        <v>8154076</v>
      </c>
      <c r="C20" s="12">
        <f>SUM('ANEXO VII JULIO'!C20+'ANEXO VII AGOSTO'!C20+'ANEXO VII SEPTIEMBRE'!C20)</f>
        <v>2450617</v>
      </c>
      <c r="D20" s="12">
        <f>SUM('ANEXO VII JULIO'!D20+'ANEXO VII AGOSTO'!D20+'ANEXO VII SEPTIEMBRE'!D20)</f>
        <v>79065</v>
      </c>
      <c r="E20" s="12">
        <f>SUM('ANEXO VII JULIO'!E20+'ANEXO VII AGOSTO'!E20+'ANEXO VII SEPTIEMBRE'!E20)</f>
        <v>651</v>
      </c>
      <c r="F20" s="12">
        <f>SUM('ANEXO VII JULIO'!F20+'ANEXO VII AGOSTO'!F20+'ANEXO VII SEPTIEMBRE'!F20)</f>
        <v>99037</v>
      </c>
      <c r="G20" s="12">
        <f>SUM('ANEXO VII JULIO'!G20+'ANEXO VII AGOSTO'!G20+'ANEXO VII SEPTIEMBRE'!G20)</f>
        <v>309630</v>
      </c>
      <c r="H20" s="12">
        <f>SUM('ANEXO VII JULIO'!H20+'ANEXO VII AGOSTO'!H20+'ANEXO VII SEPTIEMBRE'!H20)</f>
        <v>1988</v>
      </c>
      <c r="I20" s="12">
        <f>SUM('ANEXO VII JULIO'!I20+'ANEXO VII AGOSTO'!I20+'ANEXO VII SEPTIEMBRE'!I20)</f>
        <v>24396</v>
      </c>
      <c r="J20" s="10">
        <f>SUM('ANEXO VII JULIO'!J20+'ANEXO VII AGOSTO'!J20+'ANEXO VII SEPTIEMBRE'!J20)</f>
        <v>46232</v>
      </c>
      <c r="K20" s="12">
        <f>SUM('ANEXO VII JULIO'!K20+'ANEXO VII AGOSTO'!K20+'ANEXO VII SEPTIEMBRE'!K20)</f>
        <v>236207</v>
      </c>
      <c r="L20" s="10">
        <f>+'ANEXO VII JULIO'!L20+'ANEXO VII AGOSTO'!L20+'ANEXO VII SEPTIEMBRE'!L20</f>
        <v>0</v>
      </c>
      <c r="M20" s="11">
        <f t="shared" si="0"/>
        <v>11401899</v>
      </c>
      <c r="P20" s="19"/>
    </row>
    <row r="21" spans="1:16" x14ac:dyDescent="0.3">
      <c r="A21" s="6" t="s">
        <v>26</v>
      </c>
      <c r="B21" s="12">
        <f>SUM('ANEXO VII JULIO'!B21+'ANEXO VII AGOSTO'!B21+'ANEXO VII SEPTIEMBRE'!B21)</f>
        <v>7636947</v>
      </c>
      <c r="C21" s="12">
        <f>SUM('ANEXO VII JULIO'!C21+'ANEXO VII AGOSTO'!C21+'ANEXO VII SEPTIEMBRE'!C21)</f>
        <v>2295200</v>
      </c>
      <c r="D21" s="12">
        <f>SUM('ANEXO VII JULIO'!D21+'ANEXO VII AGOSTO'!D21+'ANEXO VII SEPTIEMBRE'!D21)</f>
        <v>74051</v>
      </c>
      <c r="E21" s="12">
        <f>SUM('ANEXO VII JULIO'!E21+'ANEXO VII AGOSTO'!E21+'ANEXO VII SEPTIEMBRE'!E21)</f>
        <v>610</v>
      </c>
      <c r="F21" s="12">
        <f>SUM('ANEXO VII JULIO'!F21+'ANEXO VII AGOSTO'!F21+'ANEXO VII SEPTIEMBRE'!F21)</f>
        <v>92756</v>
      </c>
      <c r="G21" s="12">
        <f>SUM('ANEXO VII JULIO'!G21+'ANEXO VII AGOSTO'!G21+'ANEXO VII SEPTIEMBRE'!G21)</f>
        <v>291384</v>
      </c>
      <c r="H21" s="12">
        <f>SUM('ANEXO VII JULIO'!H21+'ANEXO VII AGOSTO'!H21+'ANEXO VII SEPTIEMBRE'!H21)</f>
        <v>1341</v>
      </c>
      <c r="I21" s="12">
        <f>SUM('ANEXO VII JULIO'!I21+'ANEXO VII AGOSTO'!I21+'ANEXO VII SEPTIEMBRE'!I21)</f>
        <v>22848</v>
      </c>
      <c r="J21" s="10">
        <f>SUM('ANEXO VII JULIO'!J21+'ANEXO VII AGOSTO'!J21+'ANEXO VII SEPTIEMBRE'!J21)</f>
        <v>43508</v>
      </c>
      <c r="K21" s="12">
        <f>SUM('ANEXO VII JULIO'!K21+'ANEXO VII AGOSTO'!K21+'ANEXO VII SEPTIEMBRE'!K21)</f>
        <v>159343</v>
      </c>
      <c r="L21" s="10">
        <f>+'ANEXO VII JULIO'!L21+'ANEXO VII AGOSTO'!L21+'ANEXO VII SEPTIEMBRE'!L21</f>
        <v>109</v>
      </c>
      <c r="M21" s="11">
        <f t="shared" si="0"/>
        <v>10618097</v>
      </c>
      <c r="P21" s="19"/>
    </row>
    <row r="22" spans="1:16" x14ac:dyDescent="0.3">
      <c r="A22" s="6" t="s">
        <v>27</v>
      </c>
      <c r="B22" s="12">
        <f>SUM('ANEXO VII JULIO'!B22+'ANEXO VII AGOSTO'!B22+'ANEXO VII SEPTIEMBRE'!B22)</f>
        <v>12697996</v>
      </c>
      <c r="C22" s="12">
        <f>SUM('ANEXO VII JULIO'!C22+'ANEXO VII AGOSTO'!C22+'ANEXO VII SEPTIEMBRE'!C22)</f>
        <v>3816241</v>
      </c>
      <c r="D22" s="12">
        <f>SUM('ANEXO VII JULIO'!D22+'ANEXO VII AGOSTO'!D22+'ANEXO VII SEPTIEMBRE'!D22)</f>
        <v>123125</v>
      </c>
      <c r="E22" s="12">
        <f>SUM('ANEXO VII JULIO'!E22+'ANEXO VII AGOSTO'!E22+'ANEXO VII SEPTIEMBRE'!E22)</f>
        <v>1014</v>
      </c>
      <c r="F22" s="12">
        <f>SUM('ANEXO VII JULIO'!F22+'ANEXO VII AGOSTO'!F22+'ANEXO VII SEPTIEMBRE'!F22)</f>
        <v>154227</v>
      </c>
      <c r="G22" s="12">
        <f>SUM('ANEXO VII JULIO'!G22+'ANEXO VII AGOSTO'!G22+'ANEXO VII SEPTIEMBRE'!G22)</f>
        <v>481248</v>
      </c>
      <c r="H22" s="12">
        <f>SUM('ANEXO VII JULIO'!H22+'ANEXO VII AGOSTO'!H22+'ANEXO VII SEPTIEMBRE'!H22)</f>
        <v>4899</v>
      </c>
      <c r="I22" s="12">
        <f>SUM('ANEXO VII JULIO'!I22+'ANEXO VII AGOSTO'!I22+'ANEXO VII SEPTIEMBRE'!I22)</f>
        <v>37989</v>
      </c>
      <c r="J22" s="10">
        <f>SUM('ANEXO VII JULIO'!J22+'ANEXO VII AGOSTO'!J22+'ANEXO VII SEPTIEMBRE'!J22)</f>
        <v>71858</v>
      </c>
      <c r="K22" s="12">
        <f>SUM('ANEXO VII JULIO'!K22+'ANEXO VII AGOSTO'!K22+'ANEXO VII SEPTIEMBRE'!K22)</f>
        <v>582107</v>
      </c>
      <c r="L22" s="10">
        <f>+'ANEXO VII JULIO'!L22+'ANEXO VII AGOSTO'!L22+'ANEXO VII SEPTIEMBRE'!L22</f>
        <v>0</v>
      </c>
      <c r="M22" s="11">
        <f t="shared" si="0"/>
        <v>17970704</v>
      </c>
      <c r="P22" s="19"/>
    </row>
    <row r="23" spans="1:16" x14ac:dyDescent="0.3">
      <c r="A23" s="6" t="s">
        <v>28</v>
      </c>
      <c r="B23" s="12">
        <f>SUM('ANEXO VII JULIO'!B23+'ANEXO VII AGOSTO'!B23+'ANEXO VII SEPTIEMBRE'!B23)</f>
        <v>20480942</v>
      </c>
      <c r="C23" s="12">
        <f>SUM('ANEXO VII JULIO'!C23+'ANEXO VII AGOSTO'!C23+'ANEXO VII SEPTIEMBRE'!C23)</f>
        <v>6155318</v>
      </c>
      <c r="D23" s="12">
        <f>SUM('ANEXO VII JULIO'!D23+'ANEXO VII AGOSTO'!D23+'ANEXO VII SEPTIEMBRE'!D23)</f>
        <v>198590</v>
      </c>
      <c r="E23" s="12">
        <f>SUM('ANEXO VII JULIO'!E23+'ANEXO VII AGOSTO'!E23+'ANEXO VII SEPTIEMBRE'!E23)</f>
        <v>1634</v>
      </c>
      <c r="F23" s="12">
        <f>SUM('ANEXO VII JULIO'!F23+'ANEXO VII AGOSTO'!F23+'ANEXO VII SEPTIEMBRE'!F23)</f>
        <v>248757</v>
      </c>
      <c r="G23" s="12">
        <f>SUM('ANEXO VII JULIO'!G23+'ANEXO VII AGOSTO'!G23+'ANEXO VII SEPTIEMBRE'!G23)</f>
        <v>837081</v>
      </c>
      <c r="H23" s="12">
        <f>SUM('ANEXO VII JULIO'!H23+'ANEXO VII AGOSTO'!H23+'ANEXO VII SEPTIEMBRE'!H23)</f>
        <v>8600</v>
      </c>
      <c r="I23" s="12">
        <f>SUM('ANEXO VII JULIO'!I23+'ANEXO VII AGOSTO'!I23+'ANEXO VII SEPTIEMBRE'!I23)</f>
        <v>61275</v>
      </c>
      <c r="J23" s="10">
        <f>SUM('ANEXO VII JULIO'!J23+'ANEXO VII AGOSTO'!J23+'ANEXO VII SEPTIEMBRE'!J23)</f>
        <v>124988</v>
      </c>
      <c r="K23" s="12">
        <f>SUM('ANEXO VII JULIO'!K23+'ANEXO VII AGOSTO'!K23+'ANEXO VII SEPTIEMBRE'!K23)</f>
        <v>1022015</v>
      </c>
      <c r="L23" s="10">
        <f>+'ANEXO VII JULIO'!L23+'ANEXO VII AGOSTO'!L23+'ANEXO VII SEPTIEMBRE'!L23</f>
        <v>432892</v>
      </c>
      <c r="M23" s="11">
        <f t="shared" si="0"/>
        <v>29572092</v>
      </c>
      <c r="P23" s="19"/>
    </row>
    <row r="24" spans="1:16" x14ac:dyDescent="0.3">
      <c r="A24" s="6" t="s">
        <v>29</v>
      </c>
      <c r="B24" s="12">
        <f>SUM('ANEXO VII JULIO'!B24+'ANEXO VII AGOSTO'!B24+'ANEXO VII SEPTIEMBRE'!B24)</f>
        <v>7330867</v>
      </c>
      <c r="C24" s="12">
        <f>SUM('ANEXO VII JULIO'!C24+'ANEXO VII AGOSTO'!C24+'ANEXO VII SEPTIEMBRE'!C24)</f>
        <v>2203210</v>
      </c>
      <c r="D24" s="12">
        <f>SUM('ANEXO VII JULIO'!D24+'ANEXO VII AGOSTO'!D24+'ANEXO VII SEPTIEMBRE'!D24)</f>
        <v>71082</v>
      </c>
      <c r="E24" s="12">
        <f>SUM('ANEXO VII JULIO'!E24+'ANEXO VII AGOSTO'!E24+'ANEXO VII SEPTIEMBRE'!E24)</f>
        <v>585</v>
      </c>
      <c r="F24" s="12">
        <f>SUM('ANEXO VII JULIO'!F24+'ANEXO VII AGOSTO'!F24+'ANEXO VII SEPTIEMBRE'!F24)</f>
        <v>89039</v>
      </c>
      <c r="G24" s="12">
        <f>SUM('ANEXO VII JULIO'!G24+'ANEXO VII AGOSTO'!G24+'ANEXO VII SEPTIEMBRE'!G24)</f>
        <v>280134</v>
      </c>
      <c r="H24" s="12">
        <f>SUM('ANEXO VII JULIO'!H24+'ANEXO VII AGOSTO'!H24+'ANEXO VII SEPTIEMBRE'!H24)</f>
        <v>1164</v>
      </c>
      <c r="I24" s="12">
        <f>SUM('ANEXO VII JULIO'!I24+'ANEXO VII AGOSTO'!I24+'ANEXO VII SEPTIEMBRE'!I24)</f>
        <v>21933</v>
      </c>
      <c r="J24" s="10">
        <f>SUM('ANEXO VII JULIO'!J24+'ANEXO VII AGOSTO'!J24+'ANEXO VII SEPTIEMBRE'!J24)</f>
        <v>41828</v>
      </c>
      <c r="K24" s="12">
        <f>SUM('ANEXO VII JULIO'!K24+'ANEXO VII AGOSTO'!K24+'ANEXO VII SEPTIEMBRE'!K24)</f>
        <v>138389</v>
      </c>
      <c r="L24" s="10">
        <f>+'ANEXO VII JULIO'!L24+'ANEXO VII AGOSTO'!L24+'ANEXO VII SEPTIEMBRE'!L24</f>
        <v>82026</v>
      </c>
      <c r="M24" s="11">
        <f t="shared" si="0"/>
        <v>10260257</v>
      </c>
      <c r="P24" s="19"/>
    </row>
    <row r="25" spans="1:16" x14ac:dyDescent="0.3">
      <c r="A25" s="6" t="s">
        <v>30</v>
      </c>
      <c r="B25" s="12">
        <f>SUM('ANEXO VII JULIO'!B25+'ANEXO VII AGOSTO'!B25+'ANEXO VII SEPTIEMBRE'!B25)</f>
        <v>8512820</v>
      </c>
      <c r="C25" s="12">
        <f>SUM('ANEXO VII JULIO'!C25+'ANEXO VII AGOSTO'!C25+'ANEXO VII SEPTIEMBRE'!C25)</f>
        <v>2558432</v>
      </c>
      <c r="D25" s="12">
        <f>SUM('ANEXO VII JULIO'!D25+'ANEXO VII AGOSTO'!D25+'ANEXO VII SEPTIEMBRE'!D25)</f>
        <v>82543</v>
      </c>
      <c r="E25" s="12">
        <f>SUM('ANEXO VII JULIO'!E25+'ANEXO VII AGOSTO'!E25+'ANEXO VII SEPTIEMBRE'!E25)</f>
        <v>680</v>
      </c>
      <c r="F25" s="12">
        <f>SUM('ANEXO VII JULIO'!F25+'ANEXO VII AGOSTO'!F25+'ANEXO VII SEPTIEMBRE'!F25)</f>
        <v>103395</v>
      </c>
      <c r="G25" s="12">
        <f>SUM('ANEXO VII JULIO'!G25+'ANEXO VII AGOSTO'!G25+'ANEXO VII SEPTIEMBRE'!G25)</f>
        <v>327285</v>
      </c>
      <c r="H25" s="12">
        <f>SUM('ANEXO VII JULIO'!H25+'ANEXO VII AGOSTO'!H25+'ANEXO VII SEPTIEMBRE'!H25)</f>
        <v>2017</v>
      </c>
      <c r="I25" s="12">
        <f>SUM('ANEXO VII JULIO'!I25+'ANEXO VII AGOSTO'!I25+'ANEXO VII SEPTIEMBRE'!I25)</f>
        <v>25467</v>
      </c>
      <c r="J25" s="10">
        <f>SUM('ANEXO VII JULIO'!J25+'ANEXO VII AGOSTO'!J25+'ANEXO VII SEPTIEMBRE'!J25)</f>
        <v>48868</v>
      </c>
      <c r="K25" s="12">
        <f>SUM('ANEXO VII JULIO'!K25+'ANEXO VII AGOSTO'!K25+'ANEXO VII SEPTIEMBRE'!K25)</f>
        <v>239573</v>
      </c>
      <c r="L25" s="10">
        <f>+'ANEXO VII JULIO'!L25+'ANEXO VII AGOSTO'!L25+'ANEXO VII SEPTIEMBRE'!L25</f>
        <v>0</v>
      </c>
      <c r="M25" s="11">
        <f t="shared" si="0"/>
        <v>11901080</v>
      </c>
      <c r="P25" s="19"/>
    </row>
    <row r="26" spans="1:16" x14ac:dyDescent="0.3">
      <c r="A26" s="6" t="s">
        <v>31</v>
      </c>
      <c r="B26" s="12">
        <f>SUM('ANEXO VII JULIO'!B26+'ANEXO VII AGOSTO'!B26+'ANEXO VII SEPTIEMBRE'!B26)</f>
        <v>9953947</v>
      </c>
      <c r="C26" s="12">
        <f>SUM('ANEXO VII JULIO'!C26+'ANEXO VII AGOSTO'!C26+'ANEXO VII SEPTIEMBRE'!C26)</f>
        <v>2991547</v>
      </c>
      <c r="D26" s="12">
        <f>SUM('ANEXO VII JULIO'!D26+'ANEXO VII AGOSTO'!D26+'ANEXO VII SEPTIEMBRE'!D26)</f>
        <v>96517</v>
      </c>
      <c r="E26" s="12">
        <f>SUM('ANEXO VII JULIO'!E26+'ANEXO VII AGOSTO'!E26+'ANEXO VII SEPTIEMBRE'!E26)</f>
        <v>795</v>
      </c>
      <c r="F26" s="12">
        <f>SUM('ANEXO VII JULIO'!F26+'ANEXO VII AGOSTO'!F26+'ANEXO VII SEPTIEMBRE'!F26)</f>
        <v>120897</v>
      </c>
      <c r="G26" s="12">
        <f>SUM('ANEXO VII JULIO'!G26+'ANEXO VII AGOSTO'!G26+'ANEXO VII SEPTIEMBRE'!G26)</f>
        <v>372774</v>
      </c>
      <c r="H26" s="12">
        <f>SUM('ANEXO VII JULIO'!H26+'ANEXO VII AGOSTO'!H26+'ANEXO VII SEPTIEMBRE'!H26)</f>
        <v>3311</v>
      </c>
      <c r="I26" s="12">
        <f>SUM('ANEXO VII JULIO'!I26+'ANEXO VII AGOSTO'!I26+'ANEXO VII SEPTIEMBRE'!I26)</f>
        <v>29781</v>
      </c>
      <c r="J26" s="10">
        <f>SUM('ANEXO VII JULIO'!J26+'ANEXO VII AGOSTO'!J26+'ANEXO VII SEPTIEMBRE'!J26)</f>
        <v>55661</v>
      </c>
      <c r="K26" s="12">
        <f>SUM('ANEXO VII JULIO'!K26+'ANEXO VII AGOSTO'!K26+'ANEXO VII SEPTIEMBRE'!K26)</f>
        <v>393480</v>
      </c>
      <c r="L26" s="10">
        <f>+'ANEXO VII JULIO'!L26+'ANEXO VII AGOSTO'!L26+'ANEXO VII SEPTIEMBRE'!L26</f>
        <v>259897</v>
      </c>
      <c r="M26" s="11">
        <f t="shared" si="0"/>
        <v>14278607</v>
      </c>
      <c r="P26" s="19"/>
    </row>
    <row r="27" spans="1:16" x14ac:dyDescent="0.3">
      <c r="A27" s="6" t="s">
        <v>32</v>
      </c>
      <c r="B27" s="12">
        <f>SUM('ANEXO VII JULIO'!B27+'ANEXO VII AGOSTO'!B27+'ANEXO VII SEPTIEMBRE'!B27)</f>
        <v>6490020</v>
      </c>
      <c r="C27" s="12">
        <f>SUM('ANEXO VII JULIO'!C27+'ANEXO VII AGOSTO'!C27+'ANEXO VII SEPTIEMBRE'!C27)</f>
        <v>1950503</v>
      </c>
      <c r="D27" s="12">
        <f>SUM('ANEXO VII JULIO'!D27+'ANEXO VII AGOSTO'!D27+'ANEXO VII SEPTIEMBRE'!D27)</f>
        <v>62930</v>
      </c>
      <c r="E27" s="12">
        <f>SUM('ANEXO VII JULIO'!E27+'ANEXO VII AGOSTO'!E27+'ANEXO VII SEPTIEMBRE'!E27)</f>
        <v>518</v>
      </c>
      <c r="F27" s="12">
        <f>SUM('ANEXO VII JULIO'!F27+'ANEXO VII AGOSTO'!F27+'ANEXO VII SEPTIEMBRE'!F27)</f>
        <v>78826</v>
      </c>
      <c r="G27" s="12">
        <f>SUM('ANEXO VII JULIO'!G27+'ANEXO VII AGOSTO'!G27+'ANEXO VII SEPTIEMBRE'!G27)</f>
        <v>247812</v>
      </c>
      <c r="H27" s="12">
        <f>SUM('ANEXO VII JULIO'!H27+'ANEXO VII AGOSTO'!H27+'ANEXO VII SEPTIEMBRE'!H27)</f>
        <v>592</v>
      </c>
      <c r="I27" s="12">
        <f>SUM('ANEXO VII JULIO'!I27+'ANEXO VII AGOSTO'!I27+'ANEXO VII SEPTIEMBRE'!I27)</f>
        <v>19416</v>
      </c>
      <c r="J27" s="10">
        <f>SUM('ANEXO VII JULIO'!J27+'ANEXO VII AGOSTO'!J27+'ANEXO VII SEPTIEMBRE'!J27)</f>
        <v>37002</v>
      </c>
      <c r="K27" s="12">
        <f>SUM('ANEXO VII JULIO'!K27+'ANEXO VII AGOSTO'!K27+'ANEXO VII SEPTIEMBRE'!K27)</f>
        <v>70333</v>
      </c>
      <c r="L27" s="10">
        <f>+'ANEXO VII JULIO'!L27+'ANEXO VII AGOSTO'!L27+'ANEXO VII SEPTIEMBRE'!L27</f>
        <v>5046</v>
      </c>
      <c r="M27" s="11">
        <f t="shared" si="0"/>
        <v>8962998</v>
      </c>
      <c r="P27" s="19"/>
    </row>
    <row r="28" spans="1:16" x14ac:dyDescent="0.3">
      <c r="A28" s="6" t="s">
        <v>33</v>
      </c>
      <c r="B28" s="12">
        <f>SUM('ANEXO VII JULIO'!B28+'ANEXO VII AGOSTO'!B28+'ANEXO VII SEPTIEMBRE'!B28)</f>
        <v>7531430</v>
      </c>
      <c r="C28" s="12">
        <f>SUM('ANEXO VII JULIO'!C28+'ANEXO VII AGOSTO'!C28+'ANEXO VII SEPTIEMBRE'!C28)</f>
        <v>2263487</v>
      </c>
      <c r="D28" s="12">
        <f>SUM('ANEXO VII JULIO'!D28+'ANEXO VII AGOSTO'!D28+'ANEXO VII SEPTIEMBRE'!D28)</f>
        <v>73027</v>
      </c>
      <c r="E28" s="12">
        <f>SUM('ANEXO VII JULIO'!E28+'ANEXO VII AGOSTO'!E28+'ANEXO VII SEPTIEMBRE'!E28)</f>
        <v>601</v>
      </c>
      <c r="F28" s="12">
        <f>SUM('ANEXO VII JULIO'!F28+'ANEXO VII AGOSTO'!F28+'ANEXO VII SEPTIEMBRE'!F28)</f>
        <v>91476</v>
      </c>
      <c r="G28" s="12">
        <f>SUM('ANEXO VII JULIO'!G28+'ANEXO VII AGOSTO'!G28+'ANEXO VII SEPTIEMBRE'!G28)</f>
        <v>286626</v>
      </c>
      <c r="H28" s="12">
        <f>SUM('ANEXO VII JULIO'!H28+'ANEXO VII AGOSTO'!H28+'ANEXO VII SEPTIEMBRE'!H28)</f>
        <v>1522</v>
      </c>
      <c r="I28" s="12">
        <f>SUM('ANEXO VII JULIO'!I28+'ANEXO VII AGOSTO'!I28+'ANEXO VII SEPTIEMBRE'!I28)</f>
        <v>22533</v>
      </c>
      <c r="J28" s="10">
        <f>SUM('ANEXO VII JULIO'!J28+'ANEXO VII AGOSTO'!J28+'ANEXO VII SEPTIEMBRE'!J28)</f>
        <v>42798</v>
      </c>
      <c r="K28" s="12">
        <f>SUM('ANEXO VII JULIO'!K28+'ANEXO VII AGOSTO'!K28+'ANEXO VII SEPTIEMBRE'!K28)</f>
        <v>180893</v>
      </c>
      <c r="L28" s="10">
        <f>+'ANEXO VII JULIO'!L28+'ANEXO VII AGOSTO'!L28+'ANEXO VII SEPTIEMBRE'!L28</f>
        <v>896191</v>
      </c>
      <c r="M28" s="11">
        <f t="shared" si="0"/>
        <v>11390584</v>
      </c>
      <c r="P28" s="19"/>
    </row>
    <row r="29" spans="1:16" x14ac:dyDescent="0.3">
      <c r="A29" s="6" t="s">
        <v>34</v>
      </c>
      <c r="B29" s="12">
        <f>SUM('ANEXO VII JULIO'!B29+'ANEXO VII AGOSTO'!B29+'ANEXO VII SEPTIEMBRE'!B29)</f>
        <v>7007973</v>
      </c>
      <c r="C29" s="12">
        <f>SUM('ANEXO VII JULIO'!C29+'ANEXO VII AGOSTO'!C29+'ANEXO VII SEPTIEMBRE'!C29)</f>
        <v>2106168</v>
      </c>
      <c r="D29" s="12">
        <f>SUM('ANEXO VII JULIO'!D29+'ANEXO VII AGOSTO'!D29+'ANEXO VII SEPTIEMBRE'!D29)</f>
        <v>67952</v>
      </c>
      <c r="E29" s="12">
        <f>SUM('ANEXO VII JULIO'!E29+'ANEXO VII AGOSTO'!E29+'ANEXO VII SEPTIEMBRE'!E29)</f>
        <v>559</v>
      </c>
      <c r="F29" s="12">
        <f>SUM('ANEXO VII JULIO'!F29+'ANEXO VII AGOSTO'!F29+'ANEXO VII SEPTIEMBRE'!F29)</f>
        <v>85118</v>
      </c>
      <c r="G29" s="12">
        <f>SUM('ANEXO VII JULIO'!G29+'ANEXO VII AGOSTO'!G29+'ANEXO VII SEPTIEMBRE'!G29)</f>
        <v>267708</v>
      </c>
      <c r="H29" s="12">
        <f>SUM('ANEXO VII JULIO'!H29+'ANEXO VII AGOSTO'!H29+'ANEXO VII SEPTIEMBRE'!H29)</f>
        <v>528</v>
      </c>
      <c r="I29" s="12">
        <f>SUM('ANEXO VII JULIO'!I29+'ANEXO VII AGOSTO'!I29+'ANEXO VII SEPTIEMBRE'!I29)</f>
        <v>20967</v>
      </c>
      <c r="J29" s="10">
        <f>SUM('ANEXO VII JULIO'!J29+'ANEXO VII AGOSTO'!J29+'ANEXO VII SEPTIEMBRE'!J29)</f>
        <v>39973</v>
      </c>
      <c r="K29" s="12">
        <f>SUM('ANEXO VII JULIO'!K29+'ANEXO VII AGOSTO'!K29+'ANEXO VII SEPTIEMBRE'!K29)</f>
        <v>62724</v>
      </c>
      <c r="L29" s="10">
        <f>+'ANEXO VII JULIO'!L29+'ANEXO VII AGOSTO'!L29+'ANEXO VII SEPTIEMBRE'!L29</f>
        <v>0</v>
      </c>
      <c r="M29" s="11">
        <f t="shared" si="0"/>
        <v>9659670</v>
      </c>
      <c r="P29" s="19"/>
    </row>
    <row r="30" spans="1:16" x14ac:dyDescent="0.3">
      <c r="A30" s="6" t="s">
        <v>35</v>
      </c>
      <c r="B30" s="12">
        <f>SUM('ANEXO VII JULIO'!B30+'ANEXO VII AGOSTO'!B30+'ANEXO VII SEPTIEMBRE'!B30)</f>
        <v>10672476</v>
      </c>
      <c r="C30" s="12">
        <f>SUM('ANEXO VII JULIO'!C30+'ANEXO VII AGOSTO'!C30+'ANEXO VII SEPTIEMBRE'!C30)</f>
        <v>3207493</v>
      </c>
      <c r="D30" s="12">
        <f>SUM('ANEXO VII JULIO'!D30+'ANEXO VII AGOSTO'!D30+'ANEXO VII SEPTIEMBRE'!D30)</f>
        <v>103484</v>
      </c>
      <c r="E30" s="12">
        <f>SUM('ANEXO VII JULIO'!E30+'ANEXO VII AGOSTO'!E30+'ANEXO VII SEPTIEMBRE'!E30)</f>
        <v>851</v>
      </c>
      <c r="F30" s="12">
        <f>SUM('ANEXO VII JULIO'!F30+'ANEXO VII AGOSTO'!F30+'ANEXO VII SEPTIEMBRE'!F30)</f>
        <v>129625</v>
      </c>
      <c r="G30" s="12">
        <f>SUM('ANEXO VII JULIO'!G30+'ANEXO VII AGOSTO'!G30+'ANEXO VII SEPTIEMBRE'!G30)</f>
        <v>410388</v>
      </c>
      <c r="H30" s="12">
        <f>SUM('ANEXO VII JULIO'!H30+'ANEXO VII AGOSTO'!H30+'ANEXO VII SEPTIEMBRE'!H30)</f>
        <v>3888</v>
      </c>
      <c r="I30" s="12">
        <f>SUM('ANEXO VII JULIO'!I30+'ANEXO VII AGOSTO'!I30+'ANEXO VII SEPTIEMBRE'!I30)</f>
        <v>31929</v>
      </c>
      <c r="J30" s="10">
        <f>SUM('ANEXO VII JULIO'!J30+'ANEXO VII AGOSTO'!J30+'ANEXO VII SEPTIEMBRE'!J30)</f>
        <v>61277</v>
      </c>
      <c r="K30" s="12">
        <f>SUM('ANEXO VII JULIO'!K30+'ANEXO VII AGOSTO'!K30+'ANEXO VII SEPTIEMBRE'!K30)</f>
        <v>462027</v>
      </c>
      <c r="L30" s="10">
        <f>+'ANEXO VII JULIO'!L30+'ANEXO VII AGOSTO'!L30+'ANEXO VII SEPTIEMBRE'!L30</f>
        <v>0</v>
      </c>
      <c r="M30" s="11">
        <f t="shared" si="0"/>
        <v>15083438</v>
      </c>
      <c r="P30" s="19"/>
    </row>
    <row r="31" spans="1:16" x14ac:dyDescent="0.3">
      <c r="A31" s="6" t="s">
        <v>36</v>
      </c>
      <c r="B31" s="12">
        <f>SUM('ANEXO VII JULIO'!B31+'ANEXO VII AGOSTO'!B31+'ANEXO VII SEPTIEMBRE'!B31)</f>
        <v>8592519</v>
      </c>
      <c r="C31" s="12">
        <f>SUM('ANEXO VII JULIO'!C31+'ANEXO VII AGOSTO'!C31+'ANEXO VII SEPTIEMBRE'!C31)</f>
        <v>2582386</v>
      </c>
      <c r="D31" s="12">
        <f>SUM('ANEXO VII JULIO'!D31+'ANEXO VII AGOSTO'!D31+'ANEXO VII SEPTIEMBRE'!D31)</f>
        <v>83316</v>
      </c>
      <c r="E31" s="12">
        <f>SUM('ANEXO VII JULIO'!E31+'ANEXO VII AGOSTO'!E31+'ANEXO VII SEPTIEMBRE'!E31)</f>
        <v>686</v>
      </c>
      <c r="F31" s="12">
        <f>SUM('ANEXO VII JULIO'!F31+'ANEXO VII AGOSTO'!F31+'ANEXO VII SEPTIEMBRE'!F31)</f>
        <v>104363</v>
      </c>
      <c r="G31" s="12">
        <f>SUM('ANEXO VII JULIO'!G31+'ANEXO VII AGOSTO'!G31+'ANEXO VII SEPTIEMBRE'!G31)</f>
        <v>325296</v>
      </c>
      <c r="H31" s="12">
        <f>SUM('ANEXO VII JULIO'!H31+'ANEXO VII AGOSTO'!H31+'ANEXO VII SEPTIEMBRE'!H31)</f>
        <v>2509</v>
      </c>
      <c r="I31" s="12">
        <f>SUM('ANEXO VII JULIO'!I31+'ANEXO VII AGOSTO'!I31+'ANEXO VII SEPTIEMBRE'!I31)</f>
        <v>25707</v>
      </c>
      <c r="J31" s="10">
        <f>SUM('ANEXO VII JULIO'!J31+'ANEXO VII AGOSTO'!J31+'ANEXO VII SEPTIEMBRE'!J31)</f>
        <v>48571</v>
      </c>
      <c r="K31" s="12">
        <f>SUM('ANEXO VII JULIO'!K31+'ANEXO VII AGOSTO'!K31+'ANEXO VII SEPTIEMBRE'!K31)</f>
        <v>298062</v>
      </c>
      <c r="L31" s="10">
        <f>+'ANEXO VII JULIO'!L31+'ANEXO VII AGOSTO'!L31+'ANEXO VII SEPTIEMBRE'!L31</f>
        <v>0</v>
      </c>
      <c r="M31" s="11">
        <f t="shared" si="0"/>
        <v>12063415</v>
      </c>
      <c r="P31" s="19"/>
    </row>
    <row r="32" spans="1:16" x14ac:dyDescent="0.3">
      <c r="A32" s="6" t="s">
        <v>37</v>
      </c>
      <c r="B32" s="12">
        <f>SUM('ANEXO VII JULIO'!B32+'ANEXO VII AGOSTO'!B32+'ANEXO VII SEPTIEMBRE'!B32)</f>
        <v>7050785</v>
      </c>
      <c r="C32" s="12">
        <f>SUM('ANEXO VII JULIO'!C32+'ANEXO VII AGOSTO'!C32+'ANEXO VII SEPTIEMBRE'!C32)</f>
        <v>2119035</v>
      </c>
      <c r="D32" s="12">
        <f>SUM('ANEXO VII JULIO'!D32+'ANEXO VII AGOSTO'!D32+'ANEXO VII SEPTIEMBRE'!D32)</f>
        <v>68366</v>
      </c>
      <c r="E32" s="12">
        <f>SUM('ANEXO VII JULIO'!E32+'ANEXO VII AGOSTO'!E32+'ANEXO VII SEPTIEMBRE'!E32)</f>
        <v>562</v>
      </c>
      <c r="F32" s="12">
        <f>SUM('ANEXO VII JULIO'!F32+'ANEXO VII AGOSTO'!F32+'ANEXO VII SEPTIEMBRE'!F32)</f>
        <v>85637</v>
      </c>
      <c r="G32" s="12">
        <f>SUM('ANEXO VII JULIO'!G32+'ANEXO VII AGOSTO'!G32+'ANEXO VII SEPTIEMBRE'!G32)</f>
        <v>269094</v>
      </c>
      <c r="H32" s="12">
        <f>SUM('ANEXO VII JULIO'!H32+'ANEXO VII AGOSTO'!H32+'ANEXO VII SEPTIEMBRE'!H32)</f>
        <v>1316</v>
      </c>
      <c r="I32" s="12">
        <f>SUM('ANEXO VII JULIO'!I32+'ANEXO VII AGOSTO'!I32+'ANEXO VII SEPTIEMBRE'!I32)</f>
        <v>21093</v>
      </c>
      <c r="J32" s="10">
        <f>SUM('ANEXO VII JULIO'!J32+'ANEXO VII AGOSTO'!J32+'ANEXO VII SEPTIEMBRE'!J32)</f>
        <v>40180</v>
      </c>
      <c r="K32" s="12">
        <f>SUM('ANEXO VII JULIO'!K32+'ANEXO VII AGOSTO'!K32+'ANEXO VII SEPTIEMBRE'!K32)</f>
        <v>156365</v>
      </c>
      <c r="L32" s="10">
        <f>+'ANEXO VII JULIO'!L32+'ANEXO VII AGOSTO'!L32+'ANEXO VII SEPTIEMBRE'!L32</f>
        <v>4499</v>
      </c>
      <c r="M32" s="11">
        <f t="shared" si="0"/>
        <v>9816932</v>
      </c>
      <c r="P32" s="19"/>
    </row>
    <row r="33" spans="1:16" x14ac:dyDescent="0.3">
      <c r="A33" s="6" t="s">
        <v>38</v>
      </c>
      <c r="B33" s="12">
        <f>SUM('ANEXO VII JULIO'!B33+'ANEXO VII AGOSTO'!B33+'ANEXO VII SEPTIEMBRE'!B33)</f>
        <v>7006869</v>
      </c>
      <c r="C33" s="12">
        <f>SUM('ANEXO VII JULIO'!C33+'ANEXO VII AGOSTO'!C33+'ANEXO VII SEPTIEMBRE'!C33)</f>
        <v>2105836</v>
      </c>
      <c r="D33" s="12">
        <f>SUM('ANEXO VII JULIO'!D33+'ANEXO VII AGOSTO'!D33+'ANEXO VII SEPTIEMBRE'!D33)</f>
        <v>67941</v>
      </c>
      <c r="E33" s="12">
        <f>SUM('ANEXO VII JULIO'!E33+'ANEXO VII AGOSTO'!E33+'ANEXO VII SEPTIEMBRE'!E33)</f>
        <v>559</v>
      </c>
      <c r="F33" s="12">
        <f>SUM('ANEXO VII JULIO'!F33+'ANEXO VII AGOSTO'!F33+'ANEXO VII SEPTIEMBRE'!F33)</f>
        <v>85103</v>
      </c>
      <c r="G33" s="12">
        <f>SUM('ANEXO VII JULIO'!G33+'ANEXO VII AGOSTO'!G33+'ANEXO VII SEPTIEMBRE'!G33)</f>
        <v>266655</v>
      </c>
      <c r="H33" s="12">
        <f>SUM('ANEXO VII JULIO'!H33+'ANEXO VII AGOSTO'!H33+'ANEXO VII SEPTIEMBRE'!H33)</f>
        <v>858</v>
      </c>
      <c r="I33" s="12">
        <f>SUM('ANEXO VII JULIO'!I33+'ANEXO VII AGOSTO'!I33+'ANEXO VII SEPTIEMBRE'!I33)</f>
        <v>20964</v>
      </c>
      <c r="J33" s="10">
        <f>SUM('ANEXO VII JULIO'!J33+'ANEXO VII AGOSTO'!J33+'ANEXO VII SEPTIEMBRE'!J33)</f>
        <v>39816</v>
      </c>
      <c r="K33" s="12">
        <f>SUM('ANEXO VII JULIO'!K33+'ANEXO VII AGOSTO'!K33+'ANEXO VII SEPTIEMBRE'!K33)</f>
        <v>101978</v>
      </c>
      <c r="L33" s="10">
        <f>+'ANEXO VII JULIO'!L33+'ANEXO VII AGOSTO'!L33+'ANEXO VII SEPTIEMBRE'!L33</f>
        <v>0</v>
      </c>
      <c r="M33" s="11">
        <f t="shared" si="0"/>
        <v>9696579</v>
      </c>
      <c r="P33" s="19"/>
    </row>
    <row r="34" spans="1:16" x14ac:dyDescent="0.3">
      <c r="A34" s="6" t="s">
        <v>39</v>
      </c>
      <c r="B34" s="12">
        <f>SUM('ANEXO VII JULIO'!B34+'ANEXO VII AGOSTO'!B34+'ANEXO VII SEPTIEMBRE'!B34)</f>
        <v>13361287</v>
      </c>
      <c r="C34" s="12">
        <f>SUM('ANEXO VII JULIO'!C34+'ANEXO VII AGOSTO'!C34+'ANEXO VII SEPTIEMBRE'!C34)</f>
        <v>4015585</v>
      </c>
      <c r="D34" s="12">
        <f>SUM('ANEXO VII JULIO'!D34+'ANEXO VII AGOSTO'!D34+'ANEXO VII SEPTIEMBRE'!D34)</f>
        <v>129556</v>
      </c>
      <c r="E34" s="12">
        <f>SUM('ANEXO VII JULIO'!E34+'ANEXO VII AGOSTO'!E34+'ANEXO VII SEPTIEMBRE'!E34)</f>
        <v>1066</v>
      </c>
      <c r="F34" s="12">
        <f>SUM('ANEXO VII JULIO'!F34+'ANEXO VII AGOSTO'!F34+'ANEXO VII SEPTIEMBRE'!F34)</f>
        <v>162284</v>
      </c>
      <c r="G34" s="12">
        <f>SUM('ANEXO VII JULIO'!G34+'ANEXO VII AGOSTO'!G34+'ANEXO VII SEPTIEMBRE'!G34)</f>
        <v>514773</v>
      </c>
      <c r="H34" s="12">
        <f>SUM('ANEXO VII JULIO'!H34+'ANEXO VII AGOSTO'!H34+'ANEXO VII SEPTIEMBRE'!H34)</f>
        <v>5042</v>
      </c>
      <c r="I34" s="12">
        <f>SUM('ANEXO VII JULIO'!I34+'ANEXO VII AGOSTO'!I34+'ANEXO VII SEPTIEMBRE'!I34)</f>
        <v>39975</v>
      </c>
      <c r="J34" s="10">
        <f>SUM('ANEXO VII JULIO'!J34+'ANEXO VII AGOSTO'!J34+'ANEXO VII SEPTIEMBRE'!J34)</f>
        <v>76863</v>
      </c>
      <c r="K34" s="12">
        <f>SUM('ANEXO VII JULIO'!K34+'ANEXO VII AGOSTO'!K34+'ANEXO VII SEPTIEMBRE'!K34)</f>
        <v>599092</v>
      </c>
      <c r="L34" s="10">
        <f>+'ANEXO VII JULIO'!L34+'ANEXO VII AGOSTO'!L34+'ANEXO VII SEPTIEMBRE'!L34</f>
        <v>1219197</v>
      </c>
      <c r="M34" s="11">
        <f t="shared" si="0"/>
        <v>20124720</v>
      </c>
      <c r="P34" s="19"/>
    </row>
    <row r="35" spans="1:16" x14ac:dyDescent="0.3">
      <c r="A35" s="6" t="s">
        <v>40</v>
      </c>
      <c r="B35" s="12">
        <f>SUM('ANEXO VII JULIO'!B35+'ANEXO VII AGOSTO'!B35+'ANEXO VII SEPTIEMBRE'!B35)</f>
        <v>18264397</v>
      </c>
      <c r="C35" s="12">
        <f>SUM('ANEXO VII JULIO'!C35+'ANEXO VII AGOSTO'!C35+'ANEXO VII SEPTIEMBRE'!C35)</f>
        <v>5489160</v>
      </c>
      <c r="D35" s="12">
        <f>SUM('ANEXO VII JULIO'!D35+'ANEXO VII AGOSTO'!D35+'ANEXO VII SEPTIEMBRE'!D35)</f>
        <v>177098</v>
      </c>
      <c r="E35" s="12">
        <f>SUM('ANEXO VII JULIO'!E35+'ANEXO VII AGOSTO'!E35+'ANEXO VII SEPTIEMBRE'!E35)</f>
        <v>1457</v>
      </c>
      <c r="F35" s="12">
        <f>SUM('ANEXO VII JULIO'!F35+'ANEXO VII AGOSTO'!F35+'ANEXO VII SEPTIEMBRE'!F35)</f>
        <v>221834</v>
      </c>
      <c r="G35" s="12">
        <f>SUM('ANEXO VII JULIO'!G35+'ANEXO VII AGOSTO'!G35+'ANEXO VII SEPTIEMBRE'!G35)</f>
        <v>683568</v>
      </c>
      <c r="H35" s="12">
        <f>SUM('ANEXO VII JULIO'!H35+'ANEXO VII AGOSTO'!H35+'ANEXO VII SEPTIEMBRE'!H35)</f>
        <v>7782</v>
      </c>
      <c r="I35" s="12">
        <f>SUM('ANEXO VII JULIO'!I35+'ANEXO VII AGOSTO'!I35+'ANEXO VII SEPTIEMBRE'!I35)</f>
        <v>54642</v>
      </c>
      <c r="J35" s="10">
        <f>SUM('ANEXO VII JULIO'!J35+'ANEXO VII AGOSTO'!J35+'ANEXO VII SEPTIEMBRE'!J35)</f>
        <v>102067</v>
      </c>
      <c r="K35" s="12">
        <f>SUM('ANEXO VII JULIO'!K35+'ANEXO VII AGOSTO'!K35+'ANEXO VII SEPTIEMBRE'!K35)</f>
        <v>924670</v>
      </c>
      <c r="L35" s="10">
        <f>+'ANEXO VII JULIO'!L35+'ANEXO VII AGOSTO'!L35+'ANEXO VII SEPTIEMBRE'!L35</f>
        <v>1433992</v>
      </c>
      <c r="M35" s="11">
        <f t="shared" si="0"/>
        <v>27360667</v>
      </c>
      <c r="P35" s="19"/>
    </row>
    <row r="36" spans="1:16" x14ac:dyDescent="0.3">
      <c r="A36" s="6" t="s">
        <v>41</v>
      </c>
      <c r="B36" s="12">
        <f>SUM('ANEXO VII JULIO'!B36+'ANEXO VII AGOSTO'!B36+'ANEXO VII SEPTIEMBRE'!B36)</f>
        <v>10887141</v>
      </c>
      <c r="C36" s="12">
        <f>SUM('ANEXO VII JULIO'!C36+'ANEXO VII AGOSTO'!C36+'ANEXO VII SEPTIEMBRE'!C36)</f>
        <v>3272008</v>
      </c>
      <c r="D36" s="12">
        <f>SUM('ANEXO VII JULIO'!D36+'ANEXO VII AGOSTO'!D36+'ANEXO VII SEPTIEMBRE'!D36)</f>
        <v>105566</v>
      </c>
      <c r="E36" s="12">
        <f>SUM('ANEXO VII JULIO'!E36+'ANEXO VII AGOSTO'!E36+'ANEXO VII SEPTIEMBRE'!E36)</f>
        <v>869</v>
      </c>
      <c r="F36" s="12">
        <f>SUM('ANEXO VII JULIO'!F36+'ANEXO VII AGOSTO'!F36+'ANEXO VII SEPTIEMBRE'!F36)</f>
        <v>132233</v>
      </c>
      <c r="G36" s="12">
        <f>SUM('ANEXO VII JULIO'!G36+'ANEXO VII AGOSTO'!G36+'ANEXO VII SEPTIEMBRE'!G36)</f>
        <v>408090</v>
      </c>
      <c r="H36" s="12">
        <f>SUM('ANEXO VII JULIO'!H36+'ANEXO VII AGOSTO'!H36+'ANEXO VII SEPTIEMBRE'!H36)</f>
        <v>3723</v>
      </c>
      <c r="I36" s="12">
        <f>SUM('ANEXO VII JULIO'!I36+'ANEXO VII AGOSTO'!I36+'ANEXO VII SEPTIEMBRE'!I36)</f>
        <v>32571</v>
      </c>
      <c r="J36" s="10">
        <f>SUM('ANEXO VII JULIO'!J36+'ANEXO VII AGOSTO'!J36+'ANEXO VII SEPTIEMBRE'!J36)</f>
        <v>60934</v>
      </c>
      <c r="K36" s="12">
        <f>SUM('ANEXO VII JULIO'!K36+'ANEXO VII AGOSTO'!K36+'ANEXO VII SEPTIEMBRE'!K36)</f>
        <v>442443</v>
      </c>
      <c r="L36" s="10">
        <f>+'ANEXO VII JULIO'!L36+'ANEXO VII AGOSTO'!L36+'ANEXO VII SEPTIEMBRE'!L36</f>
        <v>0</v>
      </c>
      <c r="M36" s="11">
        <f t="shared" si="0"/>
        <v>15345578</v>
      </c>
      <c r="P36" s="19"/>
    </row>
    <row r="37" spans="1:16" x14ac:dyDescent="0.3">
      <c r="A37" s="6" t="s">
        <v>42</v>
      </c>
      <c r="B37" s="12">
        <f>SUM('ANEXO VII JULIO'!B37+'ANEXO VII AGOSTO'!B37+'ANEXO VII SEPTIEMBRE'!B37)</f>
        <v>7900567</v>
      </c>
      <c r="C37" s="12">
        <f>SUM('ANEXO VII JULIO'!C37+'ANEXO VII AGOSTO'!C37+'ANEXO VII SEPTIEMBRE'!C37)</f>
        <v>2374428</v>
      </c>
      <c r="D37" s="12">
        <f>SUM('ANEXO VII JULIO'!D37+'ANEXO VII AGOSTO'!D37+'ANEXO VII SEPTIEMBRE'!D37)</f>
        <v>76606</v>
      </c>
      <c r="E37" s="12">
        <f>SUM('ANEXO VII JULIO'!E37+'ANEXO VII AGOSTO'!E37+'ANEXO VII SEPTIEMBRE'!E37)</f>
        <v>630</v>
      </c>
      <c r="F37" s="12">
        <f>SUM('ANEXO VII JULIO'!F37+'ANEXO VII AGOSTO'!F37+'ANEXO VII SEPTIEMBRE'!F37)</f>
        <v>95959</v>
      </c>
      <c r="G37" s="12">
        <f>SUM('ANEXO VII JULIO'!G37+'ANEXO VII AGOSTO'!G37+'ANEXO VII SEPTIEMBRE'!G37)</f>
        <v>298674</v>
      </c>
      <c r="H37" s="12">
        <f>SUM('ANEXO VII JULIO'!H37+'ANEXO VII AGOSTO'!H37+'ANEXO VII SEPTIEMBRE'!H37)</f>
        <v>2790</v>
      </c>
      <c r="I37" s="12">
        <f>SUM('ANEXO VII JULIO'!I37+'ANEXO VII AGOSTO'!I37+'ANEXO VII SEPTIEMBRE'!I37)</f>
        <v>23637</v>
      </c>
      <c r="J37" s="10">
        <f>SUM('ANEXO VII JULIO'!J37+'ANEXO VII AGOSTO'!J37+'ANEXO VII SEPTIEMBRE'!J37)</f>
        <v>44596</v>
      </c>
      <c r="K37" s="12">
        <f>SUM('ANEXO VII JULIO'!K37+'ANEXO VII AGOSTO'!K37+'ANEXO VII SEPTIEMBRE'!K37)</f>
        <v>331419</v>
      </c>
      <c r="L37" s="10">
        <f>+'ANEXO VII JULIO'!L37+'ANEXO VII AGOSTO'!L37+'ANEXO VII SEPTIEMBRE'!L37</f>
        <v>202275</v>
      </c>
      <c r="M37" s="11">
        <f t="shared" si="0"/>
        <v>11351581</v>
      </c>
      <c r="P37" s="19"/>
    </row>
    <row r="38" spans="1:16" x14ac:dyDescent="0.3">
      <c r="A38" s="6" t="s">
        <v>43</v>
      </c>
      <c r="B38" s="12">
        <f>SUM('ANEXO VII JULIO'!B38+'ANEXO VII AGOSTO'!B38+'ANEXO VII SEPTIEMBRE'!B38)</f>
        <v>6645701</v>
      </c>
      <c r="C38" s="12">
        <f>SUM('ANEXO VII JULIO'!C38+'ANEXO VII AGOSTO'!C38+'ANEXO VII SEPTIEMBRE'!C38)</f>
        <v>1997291</v>
      </c>
      <c r="D38" s="12">
        <f>SUM('ANEXO VII JULIO'!D38+'ANEXO VII AGOSTO'!D38+'ANEXO VII SEPTIEMBRE'!D38)</f>
        <v>64439</v>
      </c>
      <c r="E38" s="12">
        <f>SUM('ANEXO VII JULIO'!E38+'ANEXO VII AGOSTO'!E38+'ANEXO VII SEPTIEMBRE'!E38)</f>
        <v>531</v>
      </c>
      <c r="F38" s="12">
        <f>SUM('ANEXO VII JULIO'!F38+'ANEXO VII AGOSTO'!F38+'ANEXO VII SEPTIEMBRE'!F38)</f>
        <v>80716</v>
      </c>
      <c r="G38" s="12">
        <f>SUM('ANEXO VII JULIO'!G38+'ANEXO VII AGOSTO'!G38+'ANEXO VII SEPTIEMBRE'!G38)</f>
        <v>253935</v>
      </c>
      <c r="H38" s="12">
        <f>SUM('ANEXO VII JULIO'!H38+'ANEXO VII AGOSTO'!H38+'ANEXO VII SEPTIEMBRE'!H38)</f>
        <v>723</v>
      </c>
      <c r="I38" s="12">
        <f>SUM('ANEXO VII JULIO'!I38+'ANEXO VII AGOSTO'!I38+'ANEXO VII SEPTIEMBRE'!I38)</f>
        <v>19881</v>
      </c>
      <c r="J38" s="10">
        <f>SUM('ANEXO VII JULIO'!J38+'ANEXO VII AGOSTO'!J38+'ANEXO VII SEPTIEMBRE'!J38)</f>
        <v>37916</v>
      </c>
      <c r="K38" s="12">
        <f>SUM('ANEXO VII JULIO'!K38+'ANEXO VII AGOSTO'!K38+'ANEXO VII SEPTIEMBRE'!K38)</f>
        <v>85891</v>
      </c>
      <c r="L38" s="10">
        <f>+'ANEXO VII JULIO'!L38+'ANEXO VII AGOSTO'!L38+'ANEXO VII SEPTIEMBRE'!L38</f>
        <v>358787</v>
      </c>
      <c r="M38" s="11">
        <f t="shared" si="0"/>
        <v>9545811</v>
      </c>
      <c r="P38" s="19"/>
    </row>
    <row r="39" spans="1:16" ht="15" thickBot="1" x14ac:dyDescent="0.35">
      <c r="A39" s="7" t="s">
        <v>44</v>
      </c>
      <c r="B39" s="13">
        <f>SUM(B6:B38)</f>
        <v>414185863</v>
      </c>
      <c r="C39" s="13">
        <f t="shared" ref="C39:M39" si="1">SUM(C6:C38)</f>
        <v>124478933</v>
      </c>
      <c r="D39" s="13">
        <f t="shared" si="1"/>
        <v>4016095</v>
      </c>
      <c r="E39" s="13">
        <f t="shared" si="1"/>
        <v>33051</v>
      </c>
      <c r="F39" s="13">
        <f t="shared" si="1"/>
        <v>5030601</v>
      </c>
      <c r="G39" s="13">
        <f t="shared" si="1"/>
        <v>15795735</v>
      </c>
      <c r="H39" s="13">
        <f t="shared" si="1"/>
        <v>141372</v>
      </c>
      <c r="I39" s="13">
        <f t="shared" si="1"/>
        <v>1239144</v>
      </c>
      <c r="J39" s="13">
        <f t="shared" si="1"/>
        <v>2358537</v>
      </c>
      <c r="K39" s="13">
        <f t="shared" si="1"/>
        <v>16798499</v>
      </c>
      <c r="L39" s="13">
        <f t="shared" si="1"/>
        <v>14696396</v>
      </c>
      <c r="M39" s="14">
        <f t="shared" si="1"/>
        <v>598774226</v>
      </c>
    </row>
    <row r="40" spans="1:16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6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x14ac:dyDescent="0.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6" x14ac:dyDescent="0.3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5" width="21" customWidth="1"/>
    <col min="6" max="10" width="23.44140625" customWidth="1"/>
    <col min="11" max="13" width="21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2427902</v>
      </c>
      <c r="C6" s="9">
        <v>724267</v>
      </c>
      <c r="D6" s="9">
        <v>23449</v>
      </c>
      <c r="E6" s="9">
        <v>483</v>
      </c>
      <c r="F6" s="9">
        <v>3891</v>
      </c>
      <c r="G6" s="9">
        <v>91618</v>
      </c>
      <c r="H6" s="9">
        <v>0</v>
      </c>
      <c r="I6" s="9">
        <v>7156</v>
      </c>
      <c r="J6" s="9">
        <v>41040</v>
      </c>
      <c r="K6" s="9">
        <v>54790</v>
      </c>
      <c r="L6" s="9">
        <v>0</v>
      </c>
      <c r="M6" s="11">
        <f>SUM(B6:L6)</f>
        <v>3374596</v>
      </c>
    </row>
    <row r="7" spans="1:13" x14ac:dyDescent="0.3">
      <c r="A7" s="6" t="s">
        <v>12</v>
      </c>
      <c r="B7" s="12">
        <v>2666302</v>
      </c>
      <c r="C7" s="12">
        <v>795384</v>
      </c>
      <c r="D7" s="12">
        <v>25751</v>
      </c>
      <c r="E7" s="12">
        <v>531</v>
      </c>
      <c r="F7" s="12">
        <v>4273</v>
      </c>
      <c r="G7" s="12">
        <v>99427</v>
      </c>
      <c r="H7" s="12">
        <v>0</v>
      </c>
      <c r="I7" s="12">
        <v>7858</v>
      </c>
      <c r="J7" s="12">
        <v>44538</v>
      </c>
      <c r="K7" s="12">
        <v>60822</v>
      </c>
      <c r="L7" s="12">
        <v>0</v>
      </c>
      <c r="M7" s="11">
        <f t="shared" ref="M7:M38" si="0">SUM(B7:L7)</f>
        <v>3704886</v>
      </c>
    </row>
    <row r="8" spans="1:13" x14ac:dyDescent="0.3">
      <c r="A8" s="6" t="s">
        <v>13</v>
      </c>
      <c r="B8" s="12">
        <v>3343218</v>
      </c>
      <c r="C8" s="12">
        <v>997315</v>
      </c>
      <c r="D8" s="12">
        <v>32289</v>
      </c>
      <c r="E8" s="12">
        <v>666</v>
      </c>
      <c r="F8" s="12">
        <v>5358</v>
      </c>
      <c r="G8" s="12">
        <v>125215</v>
      </c>
      <c r="H8" s="12">
        <v>0</v>
      </c>
      <c r="I8" s="12">
        <v>9854</v>
      </c>
      <c r="J8" s="12">
        <v>56090</v>
      </c>
      <c r="K8" s="12">
        <v>108462</v>
      </c>
      <c r="L8" s="12">
        <v>0</v>
      </c>
      <c r="M8" s="11">
        <f t="shared" si="0"/>
        <v>4678467</v>
      </c>
    </row>
    <row r="9" spans="1:13" x14ac:dyDescent="0.3">
      <c r="A9" s="6" t="s">
        <v>14</v>
      </c>
      <c r="B9" s="12">
        <v>5301253</v>
      </c>
      <c r="C9" s="12">
        <v>1581416</v>
      </c>
      <c r="D9" s="12">
        <v>51199</v>
      </c>
      <c r="E9" s="12">
        <v>1056</v>
      </c>
      <c r="F9" s="12">
        <v>8495</v>
      </c>
      <c r="G9" s="12">
        <v>203445</v>
      </c>
      <c r="H9" s="12">
        <v>0</v>
      </c>
      <c r="I9" s="12">
        <v>15624</v>
      </c>
      <c r="J9" s="12">
        <v>91132</v>
      </c>
      <c r="K9" s="12">
        <v>253865</v>
      </c>
      <c r="L9" s="12">
        <v>0</v>
      </c>
      <c r="M9" s="11">
        <f t="shared" si="0"/>
        <v>7507485</v>
      </c>
    </row>
    <row r="10" spans="1:13" x14ac:dyDescent="0.3">
      <c r="A10" s="6" t="s">
        <v>15</v>
      </c>
      <c r="B10" s="12">
        <v>2357222</v>
      </c>
      <c r="C10" s="12">
        <v>703183</v>
      </c>
      <c r="D10" s="12">
        <v>22766</v>
      </c>
      <c r="E10" s="12">
        <v>469</v>
      </c>
      <c r="F10" s="12">
        <v>3777</v>
      </c>
      <c r="G10" s="12">
        <v>88086</v>
      </c>
      <c r="H10" s="12">
        <v>0</v>
      </c>
      <c r="I10" s="12">
        <v>6947</v>
      </c>
      <c r="J10" s="12">
        <v>39457</v>
      </c>
      <c r="K10" s="12">
        <v>30487</v>
      </c>
      <c r="L10" s="12">
        <v>24310</v>
      </c>
      <c r="M10" s="11">
        <f t="shared" si="0"/>
        <v>3276704</v>
      </c>
    </row>
    <row r="11" spans="1:13" x14ac:dyDescent="0.3">
      <c r="A11" s="6" t="s">
        <v>16</v>
      </c>
      <c r="B11" s="12">
        <v>9741453</v>
      </c>
      <c r="C11" s="12">
        <v>2905971</v>
      </c>
      <c r="D11" s="12">
        <v>94083</v>
      </c>
      <c r="E11" s="12">
        <v>1940</v>
      </c>
      <c r="F11" s="12">
        <v>15611</v>
      </c>
      <c r="G11" s="12">
        <v>363446</v>
      </c>
      <c r="H11" s="12">
        <v>0</v>
      </c>
      <c r="I11" s="12">
        <v>28711</v>
      </c>
      <c r="J11" s="12">
        <v>162803</v>
      </c>
      <c r="K11" s="12">
        <v>563981</v>
      </c>
      <c r="L11" s="12">
        <v>0</v>
      </c>
      <c r="M11" s="11">
        <f t="shared" si="0"/>
        <v>13877999</v>
      </c>
    </row>
    <row r="12" spans="1:13" x14ac:dyDescent="0.3">
      <c r="A12" s="6" t="s">
        <v>17</v>
      </c>
      <c r="B12" s="12">
        <v>21802425</v>
      </c>
      <c r="C12" s="12">
        <v>6503877</v>
      </c>
      <c r="D12" s="12">
        <v>210567</v>
      </c>
      <c r="E12" s="12">
        <v>4341</v>
      </c>
      <c r="F12" s="12">
        <v>34938</v>
      </c>
      <c r="G12" s="12">
        <v>799415</v>
      </c>
      <c r="H12" s="12">
        <v>0</v>
      </c>
      <c r="I12" s="12">
        <v>64258</v>
      </c>
      <c r="J12" s="12">
        <v>358093</v>
      </c>
      <c r="K12" s="12">
        <v>1175455</v>
      </c>
      <c r="L12" s="12">
        <v>0</v>
      </c>
      <c r="M12" s="11">
        <f t="shared" si="0"/>
        <v>30953369</v>
      </c>
    </row>
    <row r="13" spans="1:13" x14ac:dyDescent="0.3">
      <c r="A13" s="6" t="s">
        <v>18</v>
      </c>
      <c r="B13" s="12">
        <v>5411857</v>
      </c>
      <c r="C13" s="12">
        <v>1614410</v>
      </c>
      <c r="D13" s="12">
        <v>52267</v>
      </c>
      <c r="E13" s="12">
        <v>1078</v>
      </c>
      <c r="F13" s="12">
        <v>8673</v>
      </c>
      <c r="G13" s="12">
        <v>201955</v>
      </c>
      <c r="H13" s="12">
        <v>0</v>
      </c>
      <c r="I13" s="12">
        <v>15950</v>
      </c>
      <c r="J13" s="12">
        <v>90464</v>
      </c>
      <c r="K13" s="12">
        <v>268734</v>
      </c>
      <c r="L13" s="12">
        <v>0</v>
      </c>
      <c r="M13" s="11">
        <f t="shared" si="0"/>
        <v>7665388</v>
      </c>
    </row>
    <row r="14" spans="1:13" x14ac:dyDescent="0.3">
      <c r="A14" s="6" t="s">
        <v>19</v>
      </c>
      <c r="B14" s="12">
        <v>2298888</v>
      </c>
      <c r="C14" s="12">
        <v>685781</v>
      </c>
      <c r="D14" s="12">
        <v>22203</v>
      </c>
      <c r="E14" s="12">
        <v>458</v>
      </c>
      <c r="F14" s="12">
        <v>3684</v>
      </c>
      <c r="G14" s="12">
        <v>86365</v>
      </c>
      <c r="H14" s="12">
        <v>0</v>
      </c>
      <c r="I14" s="12">
        <v>6776</v>
      </c>
      <c r="J14" s="12">
        <v>38687</v>
      </c>
      <c r="K14" s="12">
        <v>55816</v>
      </c>
      <c r="L14" s="12">
        <v>0</v>
      </c>
      <c r="M14" s="11">
        <f t="shared" si="0"/>
        <v>3198658</v>
      </c>
    </row>
    <row r="15" spans="1:13" x14ac:dyDescent="0.3">
      <c r="A15" s="6" t="s">
        <v>20</v>
      </c>
      <c r="B15" s="12">
        <v>2402544</v>
      </c>
      <c r="C15" s="12">
        <v>716702</v>
      </c>
      <c r="D15" s="12">
        <v>23204</v>
      </c>
      <c r="E15" s="12">
        <v>478</v>
      </c>
      <c r="F15" s="12">
        <v>3850</v>
      </c>
      <c r="G15" s="12">
        <v>90211</v>
      </c>
      <c r="H15" s="12">
        <v>0</v>
      </c>
      <c r="I15" s="12">
        <v>7081</v>
      </c>
      <c r="J15" s="12">
        <v>40410</v>
      </c>
      <c r="K15" s="12">
        <v>50364</v>
      </c>
      <c r="L15" s="12">
        <v>0</v>
      </c>
      <c r="M15" s="11">
        <f t="shared" si="0"/>
        <v>3334844</v>
      </c>
    </row>
    <row r="16" spans="1:13" x14ac:dyDescent="0.3">
      <c r="A16" s="6" t="s">
        <v>21</v>
      </c>
      <c r="B16" s="12">
        <v>10988802</v>
      </c>
      <c r="C16" s="12">
        <v>3278067</v>
      </c>
      <c r="D16" s="12">
        <v>106129</v>
      </c>
      <c r="E16" s="12">
        <v>2188</v>
      </c>
      <c r="F16" s="12">
        <v>17610</v>
      </c>
      <c r="G16" s="12">
        <v>411596</v>
      </c>
      <c r="H16" s="12">
        <v>0</v>
      </c>
      <c r="I16" s="12">
        <v>32387</v>
      </c>
      <c r="J16" s="12">
        <v>184372</v>
      </c>
      <c r="K16" s="12">
        <v>633981</v>
      </c>
      <c r="L16" s="12">
        <v>8004258</v>
      </c>
      <c r="M16" s="11">
        <f t="shared" si="0"/>
        <v>23659390</v>
      </c>
    </row>
    <row r="17" spans="1:13" x14ac:dyDescent="0.3">
      <c r="A17" s="6" t="s">
        <v>22</v>
      </c>
      <c r="B17" s="12">
        <v>3821479</v>
      </c>
      <c r="C17" s="12">
        <v>1139985</v>
      </c>
      <c r="D17" s="12">
        <v>36908</v>
      </c>
      <c r="E17" s="12">
        <v>761</v>
      </c>
      <c r="F17" s="12">
        <v>6124</v>
      </c>
      <c r="G17" s="12">
        <v>143477</v>
      </c>
      <c r="H17" s="12">
        <v>0</v>
      </c>
      <c r="I17" s="12">
        <v>11263</v>
      </c>
      <c r="J17" s="12">
        <v>64270</v>
      </c>
      <c r="K17" s="12">
        <v>177412</v>
      </c>
      <c r="L17" s="12">
        <v>251741</v>
      </c>
      <c r="M17" s="11">
        <f t="shared" si="0"/>
        <v>5653420</v>
      </c>
    </row>
    <row r="18" spans="1:13" x14ac:dyDescent="0.3">
      <c r="A18" s="6" t="s">
        <v>23</v>
      </c>
      <c r="B18" s="12">
        <v>2382893</v>
      </c>
      <c r="C18" s="12">
        <v>710840</v>
      </c>
      <c r="D18" s="12">
        <v>23014</v>
      </c>
      <c r="E18" s="12">
        <v>474</v>
      </c>
      <c r="F18" s="12">
        <v>3819</v>
      </c>
      <c r="G18" s="12">
        <v>100673</v>
      </c>
      <c r="H18" s="12">
        <v>0</v>
      </c>
      <c r="I18" s="12">
        <v>7023</v>
      </c>
      <c r="J18" s="12">
        <v>45096</v>
      </c>
      <c r="K18" s="12">
        <v>47009</v>
      </c>
      <c r="L18" s="12">
        <v>87012</v>
      </c>
      <c r="M18" s="11">
        <f t="shared" si="0"/>
        <v>3407853</v>
      </c>
    </row>
    <row r="19" spans="1:13" x14ac:dyDescent="0.3">
      <c r="A19" s="6" t="s">
        <v>24</v>
      </c>
      <c r="B19" s="12">
        <v>2202650</v>
      </c>
      <c r="C19" s="12">
        <v>657072</v>
      </c>
      <c r="D19" s="12">
        <v>21273</v>
      </c>
      <c r="E19" s="12">
        <v>439</v>
      </c>
      <c r="F19" s="12">
        <v>3530</v>
      </c>
      <c r="G19" s="12">
        <v>82931</v>
      </c>
      <c r="H19" s="12">
        <v>0</v>
      </c>
      <c r="I19" s="12">
        <v>6492</v>
      </c>
      <c r="J19" s="12">
        <v>37149</v>
      </c>
      <c r="K19" s="12">
        <v>30438</v>
      </c>
      <c r="L19" s="12">
        <v>0</v>
      </c>
      <c r="M19" s="11">
        <f t="shared" si="0"/>
        <v>3041974</v>
      </c>
    </row>
    <row r="20" spans="1:13" x14ac:dyDescent="0.3">
      <c r="A20" s="6" t="s">
        <v>25</v>
      </c>
      <c r="B20" s="12">
        <v>2759028</v>
      </c>
      <c r="C20" s="12">
        <v>823045</v>
      </c>
      <c r="D20" s="12">
        <v>26647</v>
      </c>
      <c r="E20" s="12">
        <v>549</v>
      </c>
      <c r="F20" s="12">
        <v>4421</v>
      </c>
      <c r="G20" s="12">
        <v>103210</v>
      </c>
      <c r="H20" s="12">
        <v>0</v>
      </c>
      <c r="I20" s="12">
        <v>8132</v>
      </c>
      <c r="J20" s="12">
        <v>46232</v>
      </c>
      <c r="K20" s="12">
        <v>80441</v>
      </c>
      <c r="L20" s="12">
        <v>0</v>
      </c>
      <c r="M20" s="11">
        <f t="shared" si="0"/>
        <v>3851705</v>
      </c>
    </row>
    <row r="21" spans="1:13" x14ac:dyDescent="0.3">
      <c r="A21" s="6" t="s">
        <v>26</v>
      </c>
      <c r="B21" s="12">
        <v>2584051</v>
      </c>
      <c r="C21" s="12">
        <v>770848</v>
      </c>
      <c r="D21" s="12">
        <v>24957</v>
      </c>
      <c r="E21" s="12">
        <v>515</v>
      </c>
      <c r="F21" s="12">
        <v>4141</v>
      </c>
      <c r="G21" s="12">
        <v>97128</v>
      </c>
      <c r="H21" s="12">
        <v>0</v>
      </c>
      <c r="I21" s="12">
        <v>7616</v>
      </c>
      <c r="J21" s="12">
        <v>43508</v>
      </c>
      <c r="K21" s="12">
        <v>54265</v>
      </c>
      <c r="L21" s="12">
        <v>0</v>
      </c>
      <c r="M21" s="11">
        <f t="shared" si="0"/>
        <v>3587029</v>
      </c>
    </row>
    <row r="22" spans="1:13" x14ac:dyDescent="0.3">
      <c r="A22" s="6" t="s">
        <v>27</v>
      </c>
      <c r="B22" s="12">
        <v>4296516</v>
      </c>
      <c r="C22" s="12">
        <v>1281693</v>
      </c>
      <c r="D22" s="12">
        <v>41496</v>
      </c>
      <c r="E22" s="12">
        <v>856</v>
      </c>
      <c r="F22" s="12">
        <v>6885</v>
      </c>
      <c r="G22" s="12">
        <v>160416</v>
      </c>
      <c r="H22" s="12">
        <v>0</v>
      </c>
      <c r="I22" s="12">
        <v>12663</v>
      </c>
      <c r="J22" s="12">
        <v>71858</v>
      </c>
      <c r="K22" s="12">
        <v>198239</v>
      </c>
      <c r="L22" s="12">
        <v>0</v>
      </c>
      <c r="M22" s="11">
        <f t="shared" si="0"/>
        <v>6070622</v>
      </c>
    </row>
    <row r="23" spans="1:13" x14ac:dyDescent="0.3">
      <c r="A23" s="6" t="s">
        <v>28</v>
      </c>
      <c r="B23" s="12">
        <v>6929968</v>
      </c>
      <c r="C23" s="12">
        <v>2067277</v>
      </c>
      <c r="D23" s="12">
        <v>66929</v>
      </c>
      <c r="E23" s="12">
        <v>1380</v>
      </c>
      <c r="F23" s="12">
        <v>11105</v>
      </c>
      <c r="G23" s="12">
        <v>279027</v>
      </c>
      <c r="H23" s="12">
        <v>0</v>
      </c>
      <c r="I23" s="12">
        <v>20425</v>
      </c>
      <c r="J23" s="12">
        <v>124988</v>
      </c>
      <c r="K23" s="12">
        <v>348051</v>
      </c>
      <c r="L23" s="12">
        <v>52319</v>
      </c>
      <c r="M23" s="11">
        <f t="shared" si="0"/>
        <v>9901469</v>
      </c>
    </row>
    <row r="24" spans="1:13" x14ac:dyDescent="0.3">
      <c r="A24" s="6" t="s">
        <v>29</v>
      </c>
      <c r="B24" s="12">
        <v>2480485</v>
      </c>
      <c r="C24" s="12">
        <v>739953</v>
      </c>
      <c r="D24" s="12">
        <v>23956</v>
      </c>
      <c r="E24" s="12">
        <v>494</v>
      </c>
      <c r="F24" s="12">
        <v>3975</v>
      </c>
      <c r="G24" s="12">
        <v>93378</v>
      </c>
      <c r="H24" s="12">
        <v>0</v>
      </c>
      <c r="I24" s="12">
        <v>7311</v>
      </c>
      <c r="J24" s="12">
        <v>41828</v>
      </c>
      <c r="K24" s="12">
        <v>47129</v>
      </c>
      <c r="L24" s="12">
        <v>0</v>
      </c>
      <c r="M24" s="11">
        <f t="shared" si="0"/>
        <v>3438509</v>
      </c>
    </row>
    <row r="25" spans="1:13" x14ac:dyDescent="0.3">
      <c r="A25" s="6" t="s">
        <v>30</v>
      </c>
      <c r="B25" s="12">
        <v>2880413</v>
      </c>
      <c r="C25" s="12">
        <v>859255</v>
      </c>
      <c r="D25" s="12">
        <v>27819</v>
      </c>
      <c r="E25" s="12">
        <v>574</v>
      </c>
      <c r="F25" s="12">
        <v>4616</v>
      </c>
      <c r="G25" s="12">
        <v>109095</v>
      </c>
      <c r="H25" s="12">
        <v>0</v>
      </c>
      <c r="I25" s="12">
        <v>8489</v>
      </c>
      <c r="J25" s="12">
        <v>48868</v>
      </c>
      <c r="K25" s="12">
        <v>81587</v>
      </c>
      <c r="L25" s="12">
        <v>0</v>
      </c>
      <c r="M25" s="11">
        <f t="shared" si="0"/>
        <v>4020716</v>
      </c>
    </row>
    <row r="26" spans="1:13" x14ac:dyDescent="0.3">
      <c r="A26" s="6" t="s">
        <v>31</v>
      </c>
      <c r="B26" s="12">
        <v>3368035</v>
      </c>
      <c r="C26" s="12">
        <v>1004718</v>
      </c>
      <c r="D26" s="12">
        <v>32528</v>
      </c>
      <c r="E26" s="12">
        <v>671</v>
      </c>
      <c r="F26" s="12">
        <v>5397</v>
      </c>
      <c r="G26" s="12">
        <v>124258</v>
      </c>
      <c r="H26" s="12">
        <v>0</v>
      </c>
      <c r="I26" s="12">
        <v>9927</v>
      </c>
      <c r="J26" s="12">
        <v>55661</v>
      </c>
      <c r="K26" s="12">
        <v>134001</v>
      </c>
      <c r="L26" s="12">
        <v>259897</v>
      </c>
      <c r="M26" s="11">
        <f t="shared" si="0"/>
        <v>4995093</v>
      </c>
    </row>
    <row r="27" spans="1:13" x14ac:dyDescent="0.3">
      <c r="A27" s="6" t="s">
        <v>32</v>
      </c>
      <c r="B27" s="12">
        <v>2195975</v>
      </c>
      <c r="C27" s="12">
        <v>655081</v>
      </c>
      <c r="D27" s="12">
        <v>21209</v>
      </c>
      <c r="E27" s="12">
        <v>437</v>
      </c>
      <c r="F27" s="12">
        <v>3519</v>
      </c>
      <c r="G27" s="12">
        <v>82604</v>
      </c>
      <c r="H27" s="12">
        <v>0</v>
      </c>
      <c r="I27" s="12">
        <v>6472</v>
      </c>
      <c r="J27" s="12">
        <v>37002</v>
      </c>
      <c r="K27" s="12">
        <v>23952</v>
      </c>
      <c r="L27" s="12">
        <v>0</v>
      </c>
      <c r="M27" s="11">
        <f t="shared" si="0"/>
        <v>3026251</v>
      </c>
    </row>
    <row r="28" spans="1:13" x14ac:dyDescent="0.3">
      <c r="A28" s="6" t="s">
        <v>33</v>
      </c>
      <c r="B28" s="12">
        <v>2548348</v>
      </c>
      <c r="C28" s="12">
        <v>760197</v>
      </c>
      <c r="D28" s="12">
        <v>24612</v>
      </c>
      <c r="E28" s="12">
        <v>507</v>
      </c>
      <c r="F28" s="12">
        <v>4084</v>
      </c>
      <c r="G28" s="12">
        <v>95542</v>
      </c>
      <c r="H28" s="12">
        <v>0</v>
      </c>
      <c r="I28" s="12">
        <v>7511</v>
      </c>
      <c r="J28" s="12">
        <v>42798</v>
      </c>
      <c r="K28" s="12">
        <v>61604</v>
      </c>
      <c r="L28" s="12">
        <v>303511</v>
      </c>
      <c r="M28" s="11">
        <f t="shared" si="0"/>
        <v>3848714</v>
      </c>
    </row>
    <row r="29" spans="1:13" x14ac:dyDescent="0.3">
      <c r="A29" s="6" t="s">
        <v>34</v>
      </c>
      <c r="B29" s="12">
        <v>2371230</v>
      </c>
      <c r="C29" s="12">
        <v>707361</v>
      </c>
      <c r="D29" s="12">
        <v>22901</v>
      </c>
      <c r="E29" s="12">
        <v>472</v>
      </c>
      <c r="F29" s="12">
        <v>3800</v>
      </c>
      <c r="G29" s="12">
        <v>89236</v>
      </c>
      <c r="H29" s="12">
        <v>0</v>
      </c>
      <c r="I29" s="12">
        <v>6989</v>
      </c>
      <c r="J29" s="12">
        <v>39973</v>
      </c>
      <c r="K29" s="12">
        <v>21361</v>
      </c>
      <c r="L29" s="12">
        <v>0</v>
      </c>
      <c r="M29" s="11">
        <f t="shared" si="0"/>
        <v>3263323</v>
      </c>
    </row>
    <row r="30" spans="1:13" x14ac:dyDescent="0.3">
      <c r="A30" s="6" t="s">
        <v>35</v>
      </c>
      <c r="B30" s="12">
        <v>3611158</v>
      </c>
      <c r="C30" s="12">
        <v>1077244</v>
      </c>
      <c r="D30" s="12">
        <v>34876</v>
      </c>
      <c r="E30" s="12">
        <v>719</v>
      </c>
      <c r="F30" s="12">
        <v>5787</v>
      </c>
      <c r="G30" s="12">
        <v>136796</v>
      </c>
      <c r="H30" s="12">
        <v>0</v>
      </c>
      <c r="I30" s="12">
        <v>10643</v>
      </c>
      <c r="J30" s="12">
        <v>61277</v>
      </c>
      <c r="K30" s="12">
        <v>157345</v>
      </c>
      <c r="L30" s="12">
        <v>0</v>
      </c>
      <c r="M30" s="11">
        <f t="shared" si="0"/>
        <v>5095845</v>
      </c>
    </row>
    <row r="31" spans="1:13" x14ac:dyDescent="0.3">
      <c r="A31" s="6" t="s">
        <v>36</v>
      </c>
      <c r="B31" s="12">
        <v>2907380</v>
      </c>
      <c r="C31" s="12">
        <v>867300</v>
      </c>
      <c r="D31" s="12">
        <v>28079</v>
      </c>
      <c r="E31" s="12">
        <v>579</v>
      </c>
      <c r="F31" s="12">
        <v>4659</v>
      </c>
      <c r="G31" s="12">
        <v>108432</v>
      </c>
      <c r="H31" s="12">
        <v>0</v>
      </c>
      <c r="I31" s="12">
        <v>8569</v>
      </c>
      <c r="J31" s="12">
        <v>48571</v>
      </c>
      <c r="K31" s="12">
        <v>101506</v>
      </c>
      <c r="L31" s="12">
        <v>0</v>
      </c>
      <c r="M31" s="11">
        <f t="shared" si="0"/>
        <v>4075075</v>
      </c>
    </row>
    <row r="32" spans="1:13" x14ac:dyDescent="0.3">
      <c r="A32" s="6" t="s">
        <v>37</v>
      </c>
      <c r="B32" s="12">
        <v>2385716</v>
      </c>
      <c r="C32" s="12">
        <v>711683</v>
      </c>
      <c r="D32" s="12">
        <v>23041</v>
      </c>
      <c r="E32" s="12">
        <v>475</v>
      </c>
      <c r="F32" s="12">
        <v>3823</v>
      </c>
      <c r="G32" s="12">
        <v>89698</v>
      </c>
      <c r="H32" s="12">
        <v>0</v>
      </c>
      <c r="I32" s="12">
        <v>7031</v>
      </c>
      <c r="J32" s="12">
        <v>40180</v>
      </c>
      <c r="K32" s="12">
        <v>53251</v>
      </c>
      <c r="L32" s="12">
        <v>0</v>
      </c>
      <c r="M32" s="11">
        <f t="shared" si="0"/>
        <v>3314898</v>
      </c>
    </row>
    <row r="33" spans="1:13" x14ac:dyDescent="0.3">
      <c r="A33" s="6" t="s">
        <v>38</v>
      </c>
      <c r="B33" s="12">
        <v>2370857</v>
      </c>
      <c r="C33" s="12">
        <v>707250</v>
      </c>
      <c r="D33" s="12">
        <v>22898</v>
      </c>
      <c r="E33" s="12">
        <v>472</v>
      </c>
      <c r="F33" s="12">
        <v>3799</v>
      </c>
      <c r="G33" s="12">
        <v>88885</v>
      </c>
      <c r="H33" s="12">
        <v>0</v>
      </c>
      <c r="I33" s="12">
        <v>6988</v>
      </c>
      <c r="J33" s="12">
        <v>39816</v>
      </c>
      <c r="K33" s="12">
        <v>34729</v>
      </c>
      <c r="L33" s="12">
        <v>0</v>
      </c>
      <c r="M33" s="11">
        <f t="shared" si="0"/>
        <v>3275694</v>
      </c>
    </row>
    <row r="34" spans="1:13" x14ac:dyDescent="0.3">
      <c r="A34" s="6" t="s">
        <v>39</v>
      </c>
      <c r="B34" s="12">
        <v>4520949</v>
      </c>
      <c r="C34" s="12">
        <v>1348643</v>
      </c>
      <c r="D34" s="12">
        <v>43663</v>
      </c>
      <c r="E34" s="12">
        <v>900</v>
      </c>
      <c r="F34" s="12">
        <v>7245</v>
      </c>
      <c r="G34" s="12">
        <v>171591</v>
      </c>
      <c r="H34" s="12">
        <v>0</v>
      </c>
      <c r="I34" s="12">
        <v>13325</v>
      </c>
      <c r="J34" s="12">
        <v>76863</v>
      </c>
      <c r="K34" s="12">
        <v>204023</v>
      </c>
      <c r="L34" s="12">
        <v>571921</v>
      </c>
      <c r="M34" s="11">
        <f t="shared" si="0"/>
        <v>6959123</v>
      </c>
    </row>
    <row r="35" spans="1:13" x14ac:dyDescent="0.3">
      <c r="A35" s="6" t="s">
        <v>40</v>
      </c>
      <c r="B35" s="12">
        <v>6179974</v>
      </c>
      <c r="C35" s="12">
        <v>1843547</v>
      </c>
      <c r="D35" s="12">
        <v>59686</v>
      </c>
      <c r="E35" s="12">
        <v>1231</v>
      </c>
      <c r="F35" s="12">
        <v>9903</v>
      </c>
      <c r="G35" s="12">
        <v>227856</v>
      </c>
      <c r="H35" s="12">
        <v>0</v>
      </c>
      <c r="I35" s="12">
        <v>18214</v>
      </c>
      <c r="J35" s="12">
        <v>102067</v>
      </c>
      <c r="K35" s="12">
        <v>314900</v>
      </c>
      <c r="L35" s="12">
        <v>503923</v>
      </c>
      <c r="M35" s="11">
        <f t="shared" si="0"/>
        <v>9261301</v>
      </c>
    </row>
    <row r="36" spans="1:13" x14ac:dyDescent="0.3">
      <c r="A36" s="6" t="s">
        <v>41</v>
      </c>
      <c r="B36" s="12">
        <v>3683792</v>
      </c>
      <c r="C36" s="12">
        <v>1098911</v>
      </c>
      <c r="D36" s="12">
        <v>35578</v>
      </c>
      <c r="E36" s="12">
        <v>734</v>
      </c>
      <c r="F36" s="12">
        <v>5903</v>
      </c>
      <c r="G36" s="12">
        <v>136030</v>
      </c>
      <c r="H36" s="12">
        <v>0</v>
      </c>
      <c r="I36" s="12">
        <v>10857</v>
      </c>
      <c r="J36" s="12">
        <v>60934</v>
      </c>
      <c r="K36" s="12">
        <v>150676</v>
      </c>
      <c r="L36" s="12">
        <v>0</v>
      </c>
      <c r="M36" s="11">
        <f t="shared" si="0"/>
        <v>5183415</v>
      </c>
    </row>
    <row r="37" spans="1:13" x14ac:dyDescent="0.3">
      <c r="A37" s="6" t="s">
        <v>42</v>
      </c>
      <c r="B37" s="12">
        <v>2673250</v>
      </c>
      <c r="C37" s="12">
        <v>797457</v>
      </c>
      <c r="D37" s="12">
        <v>25818</v>
      </c>
      <c r="E37" s="12">
        <v>532</v>
      </c>
      <c r="F37" s="12">
        <v>4284</v>
      </c>
      <c r="G37" s="12">
        <v>99558</v>
      </c>
      <c r="H37" s="12">
        <v>0</v>
      </c>
      <c r="I37" s="12">
        <v>7879</v>
      </c>
      <c r="J37" s="12">
        <v>44596</v>
      </c>
      <c r="K37" s="12">
        <v>112866</v>
      </c>
      <c r="L37" s="12">
        <v>1150</v>
      </c>
      <c r="M37" s="11">
        <f t="shared" si="0"/>
        <v>3767390</v>
      </c>
    </row>
    <row r="38" spans="1:13" x14ac:dyDescent="0.3">
      <c r="A38" s="6" t="s">
        <v>43</v>
      </c>
      <c r="B38" s="12">
        <v>2248651</v>
      </c>
      <c r="C38" s="12">
        <v>670795</v>
      </c>
      <c r="D38" s="12">
        <v>21717</v>
      </c>
      <c r="E38" s="12">
        <v>448</v>
      </c>
      <c r="F38" s="12">
        <v>3603</v>
      </c>
      <c r="G38" s="12">
        <v>84645</v>
      </c>
      <c r="H38" s="12">
        <v>0</v>
      </c>
      <c r="I38" s="12">
        <v>6627</v>
      </c>
      <c r="J38" s="12">
        <v>37916</v>
      </c>
      <c r="K38" s="12">
        <v>29251</v>
      </c>
      <c r="L38" s="12">
        <v>119357</v>
      </c>
      <c r="M38" s="11">
        <f t="shared" si="0"/>
        <v>3223010</v>
      </c>
    </row>
    <row r="39" spans="1:13" ht="15" thickBot="1" x14ac:dyDescent="0.35">
      <c r="A39" s="7" t="s">
        <v>44</v>
      </c>
      <c r="B39" s="13">
        <f>SUM(B6:B38)</f>
        <v>140144664</v>
      </c>
      <c r="C39" s="13">
        <f t="shared" ref="C39:M39" si="1">SUM(C6:C38)</f>
        <v>41806528</v>
      </c>
      <c r="D39" s="13">
        <f t="shared" si="1"/>
        <v>1353512</v>
      </c>
      <c r="E39" s="13">
        <f t="shared" si="1"/>
        <v>27907</v>
      </c>
      <c r="F39" s="13">
        <f t="shared" si="1"/>
        <v>224582</v>
      </c>
      <c r="G39" s="13">
        <f t="shared" si="1"/>
        <v>5265245</v>
      </c>
      <c r="H39" s="13">
        <f t="shared" si="1"/>
        <v>0</v>
      </c>
      <c r="I39" s="13">
        <f t="shared" si="1"/>
        <v>413048</v>
      </c>
      <c r="J39" s="13">
        <f t="shared" si="1"/>
        <v>2358537</v>
      </c>
      <c r="K39" s="13">
        <f t="shared" si="1"/>
        <v>5720793</v>
      </c>
      <c r="L39" s="13">
        <f t="shared" si="1"/>
        <v>10179399</v>
      </c>
      <c r="M39" s="14">
        <f t="shared" si="1"/>
        <v>207494215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66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2579522</v>
      </c>
      <c r="C6" s="9">
        <v>750295</v>
      </c>
      <c r="D6" s="9">
        <v>18036</v>
      </c>
      <c r="E6" s="9">
        <v>81</v>
      </c>
      <c r="F6" s="9">
        <v>43644</v>
      </c>
      <c r="G6" s="9">
        <v>91618</v>
      </c>
      <c r="H6" s="9">
        <v>578</v>
      </c>
      <c r="I6" s="9">
        <v>7156</v>
      </c>
      <c r="J6" s="10">
        <v>0</v>
      </c>
      <c r="K6" s="9">
        <v>53654</v>
      </c>
      <c r="L6" s="10">
        <v>0</v>
      </c>
      <c r="M6" s="17">
        <f>SUM(B6:L6)</f>
        <v>3544584</v>
      </c>
    </row>
    <row r="7" spans="1:13" x14ac:dyDescent="0.3">
      <c r="A7" s="6" t="s">
        <v>12</v>
      </c>
      <c r="B7" s="12">
        <v>2832810</v>
      </c>
      <c r="C7" s="12">
        <v>823968</v>
      </c>
      <c r="D7" s="12">
        <v>19807</v>
      </c>
      <c r="E7" s="12">
        <v>89</v>
      </c>
      <c r="F7" s="12">
        <v>47930</v>
      </c>
      <c r="G7" s="12">
        <v>99427</v>
      </c>
      <c r="H7" s="12">
        <v>642</v>
      </c>
      <c r="I7" s="12">
        <v>7858</v>
      </c>
      <c r="J7" s="10">
        <v>0</v>
      </c>
      <c r="K7" s="12">
        <v>59561</v>
      </c>
      <c r="L7" s="10">
        <v>14208</v>
      </c>
      <c r="M7" s="17">
        <f t="shared" ref="M7:M38" si="0">SUM(B7:L7)</f>
        <v>3906300</v>
      </c>
    </row>
    <row r="8" spans="1:13" x14ac:dyDescent="0.3">
      <c r="A8" s="6" t="s">
        <v>13</v>
      </c>
      <c r="B8" s="12">
        <v>3551999</v>
      </c>
      <c r="C8" s="12">
        <v>1033155</v>
      </c>
      <c r="D8" s="12">
        <v>24835</v>
      </c>
      <c r="E8" s="12">
        <v>111</v>
      </c>
      <c r="F8" s="12">
        <v>60098</v>
      </c>
      <c r="G8" s="12">
        <v>125215</v>
      </c>
      <c r="H8" s="12">
        <v>1144</v>
      </c>
      <c r="I8" s="12">
        <v>9854</v>
      </c>
      <c r="J8" s="10">
        <v>0</v>
      </c>
      <c r="K8" s="12">
        <v>106215</v>
      </c>
      <c r="L8" s="10">
        <v>0</v>
      </c>
      <c r="M8" s="17">
        <f t="shared" si="0"/>
        <v>4912626</v>
      </c>
    </row>
    <row r="9" spans="1:13" x14ac:dyDescent="0.3">
      <c r="A9" s="6" t="s">
        <v>14</v>
      </c>
      <c r="B9" s="12">
        <v>5632311</v>
      </c>
      <c r="C9" s="12">
        <v>1638247</v>
      </c>
      <c r="D9" s="12">
        <v>39380</v>
      </c>
      <c r="E9" s="12">
        <v>176</v>
      </c>
      <c r="F9" s="12">
        <v>95296</v>
      </c>
      <c r="G9" s="12">
        <v>203445</v>
      </c>
      <c r="H9" s="12">
        <v>2678</v>
      </c>
      <c r="I9" s="12">
        <v>15624</v>
      </c>
      <c r="J9" s="10">
        <v>0</v>
      </c>
      <c r="K9" s="12">
        <v>248604</v>
      </c>
      <c r="L9" s="10">
        <v>0</v>
      </c>
      <c r="M9" s="17">
        <f t="shared" si="0"/>
        <v>7875761</v>
      </c>
    </row>
    <row r="10" spans="1:13" x14ac:dyDescent="0.3">
      <c r="A10" s="6" t="s">
        <v>15</v>
      </c>
      <c r="B10" s="12">
        <v>2504428</v>
      </c>
      <c r="C10" s="12">
        <v>728453</v>
      </c>
      <c r="D10" s="12">
        <v>17511</v>
      </c>
      <c r="E10" s="12">
        <v>78</v>
      </c>
      <c r="F10" s="12">
        <v>42374</v>
      </c>
      <c r="G10" s="12">
        <v>88086</v>
      </c>
      <c r="H10" s="12">
        <v>322</v>
      </c>
      <c r="I10" s="12">
        <v>6947</v>
      </c>
      <c r="J10" s="10">
        <v>0</v>
      </c>
      <c r="K10" s="12">
        <v>29855</v>
      </c>
      <c r="L10" s="10">
        <v>0</v>
      </c>
      <c r="M10" s="17">
        <f t="shared" si="0"/>
        <v>3418054</v>
      </c>
    </row>
    <row r="11" spans="1:13" x14ac:dyDescent="0.3">
      <c r="A11" s="6" t="s">
        <v>16</v>
      </c>
      <c r="B11" s="12">
        <v>10349797</v>
      </c>
      <c r="C11" s="12">
        <v>3010403</v>
      </c>
      <c r="D11" s="12">
        <v>72365</v>
      </c>
      <c r="E11" s="12">
        <v>324</v>
      </c>
      <c r="F11" s="12">
        <v>175114</v>
      </c>
      <c r="G11" s="12">
        <v>363446</v>
      </c>
      <c r="H11" s="12">
        <v>5949</v>
      </c>
      <c r="I11" s="12">
        <v>28711</v>
      </c>
      <c r="J11" s="10">
        <v>0</v>
      </c>
      <c r="K11" s="12">
        <v>552293</v>
      </c>
      <c r="L11" s="10">
        <v>0</v>
      </c>
      <c r="M11" s="17">
        <f t="shared" si="0"/>
        <v>14558402</v>
      </c>
    </row>
    <row r="12" spans="1:13" x14ac:dyDescent="0.3">
      <c r="A12" s="6" t="s">
        <v>17</v>
      </c>
      <c r="B12" s="12">
        <v>23163965</v>
      </c>
      <c r="C12" s="12">
        <v>6737606</v>
      </c>
      <c r="D12" s="12">
        <v>161960</v>
      </c>
      <c r="E12" s="12">
        <v>725</v>
      </c>
      <c r="F12" s="12">
        <v>391925</v>
      </c>
      <c r="G12" s="12">
        <v>799415</v>
      </c>
      <c r="H12" s="12">
        <v>12400</v>
      </c>
      <c r="I12" s="12">
        <v>64258</v>
      </c>
      <c r="J12" s="10">
        <v>0</v>
      </c>
      <c r="K12" s="12">
        <v>1151095</v>
      </c>
      <c r="L12" s="10">
        <v>0</v>
      </c>
      <c r="M12" s="17">
        <f t="shared" si="0"/>
        <v>32483349</v>
      </c>
    </row>
    <row r="13" spans="1:13" x14ac:dyDescent="0.3">
      <c r="A13" s="6" t="s">
        <v>18</v>
      </c>
      <c r="B13" s="12">
        <v>5749823</v>
      </c>
      <c r="C13" s="12">
        <v>1672427</v>
      </c>
      <c r="D13" s="12">
        <v>40202</v>
      </c>
      <c r="E13" s="12">
        <v>180</v>
      </c>
      <c r="F13" s="12">
        <v>97285</v>
      </c>
      <c r="G13" s="12">
        <v>201955</v>
      </c>
      <c r="H13" s="12">
        <v>2835</v>
      </c>
      <c r="I13" s="12">
        <v>15950</v>
      </c>
      <c r="J13" s="10">
        <v>0</v>
      </c>
      <c r="K13" s="12">
        <v>263164</v>
      </c>
      <c r="L13" s="10">
        <v>0</v>
      </c>
      <c r="M13" s="17">
        <f t="shared" si="0"/>
        <v>8043821</v>
      </c>
    </row>
    <row r="14" spans="1:13" x14ac:dyDescent="0.3">
      <c r="A14" s="6" t="s">
        <v>19</v>
      </c>
      <c r="B14" s="12">
        <v>2442451</v>
      </c>
      <c r="C14" s="12">
        <v>710426</v>
      </c>
      <c r="D14" s="12">
        <v>17077</v>
      </c>
      <c r="E14" s="12">
        <v>76</v>
      </c>
      <c r="F14" s="12">
        <v>41325</v>
      </c>
      <c r="G14" s="12">
        <v>86365</v>
      </c>
      <c r="H14" s="12">
        <v>589</v>
      </c>
      <c r="I14" s="12">
        <v>6776</v>
      </c>
      <c r="J14" s="10">
        <v>0</v>
      </c>
      <c r="K14" s="12">
        <v>54660</v>
      </c>
      <c r="L14" s="10">
        <v>0</v>
      </c>
      <c r="M14" s="17">
        <f t="shared" si="0"/>
        <v>3359745</v>
      </c>
    </row>
    <row r="15" spans="1:13" x14ac:dyDescent="0.3">
      <c r="A15" s="6" t="s">
        <v>20</v>
      </c>
      <c r="B15" s="12">
        <v>2552581</v>
      </c>
      <c r="C15" s="12">
        <v>742458</v>
      </c>
      <c r="D15" s="12">
        <v>17847</v>
      </c>
      <c r="E15" s="12">
        <v>80</v>
      </c>
      <c r="F15" s="12">
        <v>43189</v>
      </c>
      <c r="G15" s="12">
        <v>90211</v>
      </c>
      <c r="H15" s="12">
        <v>531</v>
      </c>
      <c r="I15" s="12">
        <v>7081</v>
      </c>
      <c r="J15" s="10">
        <v>0</v>
      </c>
      <c r="K15" s="12">
        <v>49320</v>
      </c>
      <c r="L15" s="10">
        <v>0</v>
      </c>
      <c r="M15" s="17">
        <f t="shared" si="0"/>
        <v>3503298</v>
      </c>
    </row>
    <row r="16" spans="1:13" x14ac:dyDescent="0.3">
      <c r="A16" s="6" t="s">
        <v>21</v>
      </c>
      <c r="B16" s="12">
        <v>11675042</v>
      </c>
      <c r="C16" s="12">
        <v>3395871</v>
      </c>
      <c r="D16" s="12">
        <v>81631</v>
      </c>
      <c r="E16" s="12">
        <v>365</v>
      </c>
      <c r="F16" s="12">
        <v>197537</v>
      </c>
      <c r="G16" s="12">
        <v>411596</v>
      </c>
      <c r="H16" s="12">
        <v>6688</v>
      </c>
      <c r="I16" s="12">
        <v>32387</v>
      </c>
      <c r="J16" s="10">
        <v>0</v>
      </c>
      <c r="K16" s="12">
        <v>620842</v>
      </c>
      <c r="L16" s="10">
        <v>0</v>
      </c>
      <c r="M16" s="17">
        <f t="shared" si="0"/>
        <v>16421959</v>
      </c>
    </row>
    <row r="17" spans="1:13" x14ac:dyDescent="0.3">
      <c r="A17" s="6" t="s">
        <v>22</v>
      </c>
      <c r="B17" s="12">
        <v>4060127</v>
      </c>
      <c r="C17" s="12">
        <v>1180952</v>
      </c>
      <c r="D17" s="12">
        <v>28388</v>
      </c>
      <c r="E17" s="12">
        <v>127</v>
      </c>
      <c r="F17" s="12">
        <v>68696</v>
      </c>
      <c r="G17" s="12">
        <v>143477</v>
      </c>
      <c r="H17" s="12">
        <v>1871</v>
      </c>
      <c r="I17" s="12">
        <v>11263</v>
      </c>
      <c r="J17" s="10">
        <v>0</v>
      </c>
      <c r="K17" s="12">
        <v>173735</v>
      </c>
      <c r="L17" s="10">
        <v>56992</v>
      </c>
      <c r="M17" s="17">
        <f t="shared" si="0"/>
        <v>5725628</v>
      </c>
    </row>
    <row r="18" spans="1:13" x14ac:dyDescent="0.3">
      <c r="A18" s="6" t="s">
        <v>23</v>
      </c>
      <c r="B18" s="12">
        <v>2531702</v>
      </c>
      <c r="C18" s="12">
        <v>736386</v>
      </c>
      <c r="D18" s="12">
        <v>17701</v>
      </c>
      <c r="E18" s="12">
        <v>79</v>
      </c>
      <c r="F18" s="12">
        <v>42835</v>
      </c>
      <c r="G18" s="12">
        <v>100673</v>
      </c>
      <c r="H18" s="12">
        <v>496</v>
      </c>
      <c r="I18" s="12">
        <v>7023</v>
      </c>
      <c r="J18" s="10">
        <v>0</v>
      </c>
      <c r="K18" s="12">
        <v>46035</v>
      </c>
      <c r="L18" s="10">
        <v>160893</v>
      </c>
      <c r="M18" s="17">
        <f t="shared" si="0"/>
        <v>3643823</v>
      </c>
    </row>
    <row r="19" spans="1:13" x14ac:dyDescent="0.3">
      <c r="A19" s="6" t="s">
        <v>24</v>
      </c>
      <c r="B19" s="12">
        <v>2340204</v>
      </c>
      <c r="C19" s="12">
        <v>680685</v>
      </c>
      <c r="D19" s="12">
        <v>16362</v>
      </c>
      <c r="E19" s="12">
        <v>73</v>
      </c>
      <c r="F19" s="12">
        <v>39595</v>
      </c>
      <c r="G19" s="12">
        <v>82931</v>
      </c>
      <c r="H19" s="12">
        <v>321</v>
      </c>
      <c r="I19" s="12">
        <v>6492</v>
      </c>
      <c r="J19" s="10">
        <v>0</v>
      </c>
      <c r="K19" s="12">
        <v>29808</v>
      </c>
      <c r="L19" s="10">
        <v>0</v>
      </c>
      <c r="M19" s="17">
        <f t="shared" si="0"/>
        <v>3196471</v>
      </c>
    </row>
    <row r="20" spans="1:13" x14ac:dyDescent="0.3">
      <c r="A20" s="6" t="s">
        <v>25</v>
      </c>
      <c r="B20" s="12">
        <v>2931326</v>
      </c>
      <c r="C20" s="12">
        <v>852623</v>
      </c>
      <c r="D20" s="12">
        <v>20495</v>
      </c>
      <c r="E20" s="12">
        <v>92</v>
      </c>
      <c r="F20" s="12">
        <v>49597</v>
      </c>
      <c r="G20" s="12">
        <v>103210</v>
      </c>
      <c r="H20" s="12">
        <v>849</v>
      </c>
      <c r="I20" s="12">
        <v>8132</v>
      </c>
      <c r="J20" s="10">
        <v>0</v>
      </c>
      <c r="K20" s="12">
        <v>78774</v>
      </c>
      <c r="L20" s="10">
        <v>0</v>
      </c>
      <c r="M20" s="17">
        <f t="shared" si="0"/>
        <v>4045098</v>
      </c>
    </row>
    <row r="21" spans="1:13" x14ac:dyDescent="0.3">
      <c r="A21" s="6" t="s">
        <v>26</v>
      </c>
      <c r="B21" s="12">
        <v>2745422</v>
      </c>
      <c r="C21" s="12">
        <v>798550</v>
      </c>
      <c r="D21" s="12">
        <v>19196</v>
      </c>
      <c r="E21" s="12">
        <v>86</v>
      </c>
      <c r="F21" s="12">
        <v>46451</v>
      </c>
      <c r="G21" s="12">
        <v>97128</v>
      </c>
      <c r="H21" s="12">
        <v>572</v>
      </c>
      <c r="I21" s="12">
        <v>7616</v>
      </c>
      <c r="J21" s="10">
        <v>0</v>
      </c>
      <c r="K21" s="12">
        <v>53140</v>
      </c>
      <c r="L21" s="10">
        <v>0</v>
      </c>
      <c r="M21" s="17">
        <f t="shared" si="0"/>
        <v>3768161</v>
      </c>
    </row>
    <row r="22" spans="1:13" x14ac:dyDescent="0.3">
      <c r="A22" s="6" t="s">
        <v>27</v>
      </c>
      <c r="B22" s="12">
        <v>4564830</v>
      </c>
      <c r="C22" s="12">
        <v>1327753</v>
      </c>
      <c r="D22" s="12">
        <v>31917</v>
      </c>
      <c r="E22" s="12">
        <v>143</v>
      </c>
      <c r="F22" s="12">
        <v>77235</v>
      </c>
      <c r="G22" s="12">
        <v>160416</v>
      </c>
      <c r="H22" s="12">
        <v>2091</v>
      </c>
      <c r="I22" s="12">
        <v>12663</v>
      </c>
      <c r="J22" s="10">
        <v>0</v>
      </c>
      <c r="K22" s="12">
        <v>194130</v>
      </c>
      <c r="L22" s="10">
        <v>0</v>
      </c>
      <c r="M22" s="17">
        <f t="shared" si="0"/>
        <v>6371178</v>
      </c>
    </row>
    <row r="23" spans="1:13" x14ac:dyDescent="0.3">
      <c r="A23" s="6" t="s">
        <v>28</v>
      </c>
      <c r="B23" s="12">
        <v>7362738</v>
      </c>
      <c r="C23" s="12">
        <v>2141569</v>
      </c>
      <c r="D23" s="12">
        <v>51479</v>
      </c>
      <c r="E23" s="12">
        <v>230</v>
      </c>
      <c r="F23" s="12">
        <v>124575</v>
      </c>
      <c r="G23" s="12">
        <v>279027</v>
      </c>
      <c r="H23" s="12">
        <v>3671</v>
      </c>
      <c r="I23" s="12">
        <v>20425</v>
      </c>
      <c r="J23" s="10">
        <v>0</v>
      </c>
      <c r="K23" s="12">
        <v>340838</v>
      </c>
      <c r="L23" s="10">
        <v>201775</v>
      </c>
      <c r="M23" s="17">
        <f t="shared" si="0"/>
        <v>10526327</v>
      </c>
    </row>
    <row r="24" spans="1:13" x14ac:dyDescent="0.3">
      <c r="A24" s="6" t="s">
        <v>29</v>
      </c>
      <c r="B24" s="12">
        <v>2635389</v>
      </c>
      <c r="C24" s="12">
        <v>766545</v>
      </c>
      <c r="D24" s="12">
        <v>18426</v>
      </c>
      <c r="E24" s="12">
        <v>82</v>
      </c>
      <c r="F24" s="12">
        <v>44590</v>
      </c>
      <c r="G24" s="12">
        <v>93378</v>
      </c>
      <c r="H24" s="12">
        <v>497</v>
      </c>
      <c r="I24" s="12">
        <v>7311</v>
      </c>
      <c r="J24" s="10">
        <v>0</v>
      </c>
      <c r="K24" s="12">
        <v>46152</v>
      </c>
      <c r="L24" s="10">
        <v>0</v>
      </c>
      <c r="M24" s="17">
        <f t="shared" si="0"/>
        <v>3612370</v>
      </c>
    </row>
    <row r="25" spans="1:13" x14ac:dyDescent="0.3">
      <c r="A25" s="6" t="s">
        <v>30</v>
      </c>
      <c r="B25" s="12">
        <v>3060292</v>
      </c>
      <c r="C25" s="12">
        <v>890134</v>
      </c>
      <c r="D25" s="12">
        <v>21397</v>
      </c>
      <c r="E25" s="12">
        <v>96</v>
      </c>
      <c r="F25" s="12">
        <v>51779</v>
      </c>
      <c r="G25" s="12">
        <v>109095</v>
      </c>
      <c r="H25" s="12">
        <v>861</v>
      </c>
      <c r="I25" s="12">
        <v>8489</v>
      </c>
      <c r="J25" s="10">
        <v>0</v>
      </c>
      <c r="K25" s="12">
        <v>79897</v>
      </c>
      <c r="L25" s="10">
        <v>0</v>
      </c>
      <c r="M25" s="17">
        <f t="shared" si="0"/>
        <v>4222040</v>
      </c>
    </row>
    <row r="26" spans="1:13" x14ac:dyDescent="0.3">
      <c r="A26" s="6" t="s">
        <v>31</v>
      </c>
      <c r="B26" s="12">
        <v>3578366</v>
      </c>
      <c r="C26" s="12">
        <v>1040824</v>
      </c>
      <c r="D26" s="12">
        <v>25020</v>
      </c>
      <c r="E26" s="12">
        <v>112</v>
      </c>
      <c r="F26" s="12">
        <v>60544</v>
      </c>
      <c r="G26" s="12">
        <v>124258</v>
      </c>
      <c r="H26" s="12">
        <v>1413</v>
      </c>
      <c r="I26" s="12">
        <v>9927</v>
      </c>
      <c r="J26" s="10">
        <v>0</v>
      </c>
      <c r="K26" s="12">
        <v>131224</v>
      </c>
      <c r="L26" s="10">
        <v>0</v>
      </c>
      <c r="M26" s="17">
        <f t="shared" si="0"/>
        <v>4971688</v>
      </c>
    </row>
    <row r="27" spans="1:13" x14ac:dyDescent="0.3">
      <c r="A27" s="6" t="s">
        <v>32</v>
      </c>
      <c r="B27" s="12">
        <v>2333111</v>
      </c>
      <c r="C27" s="12">
        <v>678622</v>
      </c>
      <c r="D27" s="12">
        <v>16313</v>
      </c>
      <c r="E27" s="12">
        <v>73</v>
      </c>
      <c r="F27" s="12">
        <v>39475</v>
      </c>
      <c r="G27" s="12">
        <v>82604</v>
      </c>
      <c r="H27" s="12">
        <v>253</v>
      </c>
      <c r="I27" s="12">
        <v>6472</v>
      </c>
      <c r="J27" s="10">
        <v>0</v>
      </c>
      <c r="K27" s="12">
        <v>23456</v>
      </c>
      <c r="L27" s="10">
        <v>0</v>
      </c>
      <c r="M27" s="17">
        <f t="shared" si="0"/>
        <v>3180379</v>
      </c>
    </row>
    <row r="28" spans="1:13" x14ac:dyDescent="0.3">
      <c r="A28" s="6" t="s">
        <v>33</v>
      </c>
      <c r="B28" s="12">
        <v>2707490</v>
      </c>
      <c r="C28" s="12">
        <v>787516</v>
      </c>
      <c r="D28" s="12">
        <v>18930</v>
      </c>
      <c r="E28" s="12">
        <v>85</v>
      </c>
      <c r="F28" s="12">
        <v>45810</v>
      </c>
      <c r="G28" s="12">
        <v>95542</v>
      </c>
      <c r="H28" s="12">
        <v>650</v>
      </c>
      <c r="I28" s="12">
        <v>7511</v>
      </c>
      <c r="J28" s="10">
        <v>0</v>
      </c>
      <c r="K28" s="12">
        <v>60327</v>
      </c>
      <c r="L28" s="10">
        <v>298697</v>
      </c>
      <c r="M28" s="17">
        <f t="shared" si="0"/>
        <v>4022558</v>
      </c>
    </row>
    <row r="29" spans="1:13" x14ac:dyDescent="0.3">
      <c r="A29" s="6" t="s">
        <v>34</v>
      </c>
      <c r="B29" s="12">
        <v>2519311</v>
      </c>
      <c r="C29" s="12">
        <v>732782</v>
      </c>
      <c r="D29" s="12">
        <v>17615</v>
      </c>
      <c r="E29" s="12">
        <v>79</v>
      </c>
      <c r="F29" s="12">
        <v>42626</v>
      </c>
      <c r="G29" s="12">
        <v>89236</v>
      </c>
      <c r="H29" s="12">
        <v>225</v>
      </c>
      <c r="I29" s="12">
        <v>6989</v>
      </c>
      <c r="J29" s="10">
        <v>0</v>
      </c>
      <c r="K29" s="12">
        <v>20918</v>
      </c>
      <c r="L29" s="10">
        <v>0</v>
      </c>
      <c r="M29" s="17">
        <f t="shared" si="0"/>
        <v>3429781</v>
      </c>
    </row>
    <row r="30" spans="1:13" x14ac:dyDescent="0.3">
      <c r="A30" s="6" t="s">
        <v>35</v>
      </c>
      <c r="B30" s="12">
        <v>3836671</v>
      </c>
      <c r="C30" s="12">
        <v>1115956</v>
      </c>
      <c r="D30" s="12">
        <v>26826</v>
      </c>
      <c r="E30" s="12">
        <v>120</v>
      </c>
      <c r="F30" s="12">
        <v>64915</v>
      </c>
      <c r="G30" s="12">
        <v>136796</v>
      </c>
      <c r="H30" s="12">
        <v>1660</v>
      </c>
      <c r="I30" s="12">
        <v>10643</v>
      </c>
      <c r="J30" s="10">
        <v>0</v>
      </c>
      <c r="K30" s="12">
        <v>154084</v>
      </c>
      <c r="L30" s="10">
        <v>0</v>
      </c>
      <c r="M30" s="17">
        <f t="shared" si="0"/>
        <v>5347671</v>
      </c>
    </row>
    <row r="31" spans="1:13" x14ac:dyDescent="0.3">
      <c r="A31" s="6" t="s">
        <v>36</v>
      </c>
      <c r="B31" s="12">
        <v>3088943</v>
      </c>
      <c r="C31" s="12">
        <v>898468</v>
      </c>
      <c r="D31" s="12">
        <v>21598</v>
      </c>
      <c r="E31" s="12">
        <v>97</v>
      </c>
      <c r="F31" s="12">
        <v>52264</v>
      </c>
      <c r="G31" s="12">
        <v>108432</v>
      </c>
      <c r="H31" s="12">
        <v>1071</v>
      </c>
      <c r="I31" s="12">
        <v>8569</v>
      </c>
      <c r="J31" s="10">
        <v>0</v>
      </c>
      <c r="K31" s="12">
        <v>99403</v>
      </c>
      <c r="L31" s="10">
        <v>0</v>
      </c>
      <c r="M31" s="17">
        <f t="shared" si="0"/>
        <v>4278845</v>
      </c>
    </row>
    <row r="32" spans="1:13" x14ac:dyDescent="0.3">
      <c r="A32" s="6" t="s">
        <v>37</v>
      </c>
      <c r="B32" s="12">
        <v>2534702</v>
      </c>
      <c r="C32" s="12">
        <v>737258</v>
      </c>
      <c r="D32" s="12">
        <v>17722</v>
      </c>
      <c r="E32" s="12">
        <v>79</v>
      </c>
      <c r="F32" s="12">
        <v>42886</v>
      </c>
      <c r="G32" s="12">
        <v>89698</v>
      </c>
      <c r="H32" s="12">
        <v>562</v>
      </c>
      <c r="I32" s="12">
        <v>7031</v>
      </c>
      <c r="J32" s="10">
        <v>0</v>
      </c>
      <c r="K32" s="12">
        <v>52147</v>
      </c>
      <c r="L32" s="10">
        <v>0</v>
      </c>
      <c r="M32" s="17">
        <f t="shared" si="0"/>
        <v>3482085</v>
      </c>
    </row>
    <row r="33" spans="1:13" x14ac:dyDescent="0.3">
      <c r="A33" s="6" t="s">
        <v>38</v>
      </c>
      <c r="B33" s="12">
        <v>2518914</v>
      </c>
      <c r="C33" s="12">
        <v>732666</v>
      </c>
      <c r="D33" s="12">
        <v>17612</v>
      </c>
      <c r="E33" s="12">
        <v>79</v>
      </c>
      <c r="F33" s="12">
        <v>42619</v>
      </c>
      <c r="G33" s="12">
        <v>88885</v>
      </c>
      <c r="H33" s="12">
        <v>366</v>
      </c>
      <c r="I33" s="12">
        <v>6988</v>
      </c>
      <c r="J33" s="10">
        <v>0</v>
      </c>
      <c r="K33" s="12">
        <v>34009</v>
      </c>
      <c r="L33" s="10">
        <v>0</v>
      </c>
      <c r="M33" s="17">
        <f t="shared" si="0"/>
        <v>3442138</v>
      </c>
    </row>
    <row r="34" spans="1:13" x14ac:dyDescent="0.3">
      <c r="A34" s="6" t="s">
        <v>39</v>
      </c>
      <c r="B34" s="12">
        <v>4803278</v>
      </c>
      <c r="C34" s="12">
        <v>1397109</v>
      </c>
      <c r="D34" s="12">
        <v>33584</v>
      </c>
      <c r="E34" s="12">
        <v>150</v>
      </c>
      <c r="F34" s="12">
        <v>81270</v>
      </c>
      <c r="G34" s="12">
        <v>171591</v>
      </c>
      <c r="H34" s="12">
        <v>2152</v>
      </c>
      <c r="I34" s="12">
        <v>13325</v>
      </c>
      <c r="J34" s="10">
        <v>0</v>
      </c>
      <c r="K34" s="12">
        <v>199795</v>
      </c>
      <c r="L34" s="10">
        <v>591221</v>
      </c>
      <c r="M34" s="17">
        <f t="shared" si="0"/>
        <v>7293475</v>
      </c>
    </row>
    <row r="35" spans="1:13" x14ac:dyDescent="0.3">
      <c r="A35" s="6" t="s">
        <v>40</v>
      </c>
      <c r="B35" s="12">
        <v>6565907</v>
      </c>
      <c r="C35" s="12">
        <v>1909798</v>
      </c>
      <c r="D35" s="12">
        <v>45908</v>
      </c>
      <c r="E35" s="12">
        <v>205</v>
      </c>
      <c r="F35" s="12">
        <v>111092</v>
      </c>
      <c r="G35" s="12">
        <v>227856</v>
      </c>
      <c r="H35" s="12">
        <v>3322</v>
      </c>
      <c r="I35" s="12">
        <v>18214</v>
      </c>
      <c r="J35" s="10">
        <v>0</v>
      </c>
      <c r="K35" s="12">
        <v>308374</v>
      </c>
      <c r="L35" s="10">
        <v>446579</v>
      </c>
      <c r="M35" s="17">
        <f t="shared" si="0"/>
        <v>9637255</v>
      </c>
    </row>
    <row r="36" spans="1:13" x14ac:dyDescent="0.3">
      <c r="A36" s="6" t="s">
        <v>41</v>
      </c>
      <c r="B36" s="12">
        <v>3913842</v>
      </c>
      <c r="C36" s="12">
        <v>1138403</v>
      </c>
      <c r="D36" s="12">
        <v>27365</v>
      </c>
      <c r="E36" s="12">
        <v>122</v>
      </c>
      <c r="F36" s="12">
        <v>66221</v>
      </c>
      <c r="G36" s="12">
        <v>136030</v>
      </c>
      <c r="H36" s="12">
        <v>1589</v>
      </c>
      <c r="I36" s="12">
        <v>10857</v>
      </c>
      <c r="J36" s="10">
        <v>0</v>
      </c>
      <c r="K36" s="12">
        <v>147553</v>
      </c>
      <c r="L36" s="10">
        <v>0</v>
      </c>
      <c r="M36" s="17">
        <f t="shared" si="0"/>
        <v>5441982</v>
      </c>
    </row>
    <row r="37" spans="1:13" x14ac:dyDescent="0.3">
      <c r="A37" s="6" t="s">
        <v>42</v>
      </c>
      <c r="B37" s="12">
        <v>2840192</v>
      </c>
      <c r="C37" s="12">
        <v>826115</v>
      </c>
      <c r="D37" s="12">
        <v>19858</v>
      </c>
      <c r="E37" s="12">
        <v>89</v>
      </c>
      <c r="F37" s="12">
        <v>48055</v>
      </c>
      <c r="G37" s="12">
        <v>99558</v>
      </c>
      <c r="H37" s="12">
        <v>1191</v>
      </c>
      <c r="I37" s="12">
        <v>7879</v>
      </c>
      <c r="J37" s="10">
        <v>0</v>
      </c>
      <c r="K37" s="12">
        <v>110527</v>
      </c>
      <c r="L37" s="10">
        <v>0</v>
      </c>
      <c r="M37" s="17">
        <f t="shared" si="0"/>
        <v>3953464</v>
      </c>
    </row>
    <row r="38" spans="1:13" x14ac:dyDescent="0.3">
      <c r="A38" s="6" t="s">
        <v>43</v>
      </c>
      <c r="B38" s="12">
        <v>2389077</v>
      </c>
      <c r="C38" s="12">
        <v>694901</v>
      </c>
      <c r="D38" s="12">
        <v>16704</v>
      </c>
      <c r="E38" s="12">
        <v>75</v>
      </c>
      <c r="F38" s="12">
        <v>40422</v>
      </c>
      <c r="G38" s="12">
        <v>84645</v>
      </c>
      <c r="H38" s="12">
        <v>309</v>
      </c>
      <c r="I38" s="12">
        <v>6627</v>
      </c>
      <c r="J38" s="10">
        <v>0</v>
      </c>
      <c r="K38" s="12">
        <v>28644</v>
      </c>
      <c r="L38" s="10">
        <v>119536</v>
      </c>
      <c r="M38" s="17">
        <f t="shared" si="0"/>
        <v>3380940</v>
      </c>
    </row>
    <row r="39" spans="1:13" ht="15" thickBot="1" x14ac:dyDescent="0.35">
      <c r="A39" s="7" t="s">
        <v>44</v>
      </c>
      <c r="B39" s="13">
        <f>SUM(B6:B38)</f>
        <v>148896563</v>
      </c>
      <c r="C39" s="13">
        <f t="shared" ref="C39:M39" si="1">SUM(C6:C38)</f>
        <v>43308924</v>
      </c>
      <c r="D39" s="13">
        <f t="shared" si="1"/>
        <v>1041067</v>
      </c>
      <c r="E39" s="13">
        <f t="shared" si="1"/>
        <v>4658</v>
      </c>
      <c r="F39" s="13">
        <f t="shared" si="1"/>
        <v>2519269</v>
      </c>
      <c r="G39" s="13">
        <f t="shared" si="1"/>
        <v>5265245</v>
      </c>
      <c r="H39" s="13">
        <f t="shared" si="1"/>
        <v>60348</v>
      </c>
      <c r="I39" s="13">
        <f t="shared" si="1"/>
        <v>413048</v>
      </c>
      <c r="J39" s="13">
        <f t="shared" si="1"/>
        <v>0</v>
      </c>
      <c r="K39" s="13">
        <f t="shared" si="1"/>
        <v>5602233</v>
      </c>
      <c r="L39" s="13">
        <f t="shared" si="1"/>
        <v>1889901</v>
      </c>
      <c r="M39" s="18">
        <f t="shared" si="1"/>
        <v>209001256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441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2168038</v>
      </c>
      <c r="C6" s="9">
        <v>681943</v>
      </c>
      <c r="D6" s="9">
        <v>28092</v>
      </c>
      <c r="E6" s="9">
        <v>8</v>
      </c>
      <c r="F6" s="9">
        <v>39616</v>
      </c>
      <c r="G6" s="9">
        <v>91618</v>
      </c>
      <c r="H6" s="9">
        <v>776</v>
      </c>
      <c r="I6" s="9">
        <v>7156</v>
      </c>
      <c r="J6" s="10">
        <v>0</v>
      </c>
      <c r="K6" s="9">
        <v>52440</v>
      </c>
      <c r="L6" s="10">
        <v>0</v>
      </c>
      <c r="M6" s="17">
        <f>SUM(B6:L6)</f>
        <v>3069687</v>
      </c>
    </row>
    <row r="7" spans="1:13" x14ac:dyDescent="0.3">
      <c r="A7" s="6" t="s">
        <v>12</v>
      </c>
      <c r="B7" s="12">
        <v>2380921</v>
      </c>
      <c r="C7" s="12">
        <v>748904</v>
      </c>
      <c r="D7" s="12">
        <v>30850</v>
      </c>
      <c r="E7" s="12">
        <v>9</v>
      </c>
      <c r="F7" s="12">
        <v>43506</v>
      </c>
      <c r="G7" s="12">
        <v>99427</v>
      </c>
      <c r="H7" s="12">
        <v>861</v>
      </c>
      <c r="I7" s="12">
        <v>7858</v>
      </c>
      <c r="J7" s="10">
        <v>0</v>
      </c>
      <c r="K7" s="12">
        <v>58214</v>
      </c>
      <c r="L7" s="10">
        <v>0</v>
      </c>
      <c r="M7" s="17">
        <f t="shared" ref="M7:M38" si="0">SUM(B7:L7)</f>
        <v>3370550</v>
      </c>
    </row>
    <row r="8" spans="1:13" x14ac:dyDescent="0.3">
      <c r="A8" s="6" t="s">
        <v>13</v>
      </c>
      <c r="B8" s="12">
        <v>2985385</v>
      </c>
      <c r="C8" s="12">
        <v>939035</v>
      </c>
      <c r="D8" s="12">
        <v>38682</v>
      </c>
      <c r="E8" s="12">
        <v>12</v>
      </c>
      <c r="F8" s="12">
        <v>54551</v>
      </c>
      <c r="G8" s="12">
        <v>125215</v>
      </c>
      <c r="H8" s="12">
        <v>1536</v>
      </c>
      <c r="I8" s="12">
        <v>9854</v>
      </c>
      <c r="J8" s="10">
        <v>0</v>
      </c>
      <c r="K8" s="12">
        <v>103811</v>
      </c>
      <c r="L8" s="10">
        <v>0</v>
      </c>
      <c r="M8" s="17">
        <f t="shared" si="0"/>
        <v>4258081</v>
      </c>
    </row>
    <row r="9" spans="1:13" x14ac:dyDescent="0.3">
      <c r="A9" s="6" t="s">
        <v>14</v>
      </c>
      <c r="B9" s="12">
        <v>4733847</v>
      </c>
      <c r="C9" s="12">
        <v>1489003</v>
      </c>
      <c r="D9" s="12">
        <v>61337</v>
      </c>
      <c r="E9" s="12">
        <v>18</v>
      </c>
      <c r="F9" s="12">
        <v>86501</v>
      </c>
      <c r="G9" s="12">
        <v>203445</v>
      </c>
      <c r="H9" s="12">
        <v>3595</v>
      </c>
      <c r="I9" s="12">
        <v>15624</v>
      </c>
      <c r="J9" s="10">
        <v>0</v>
      </c>
      <c r="K9" s="12">
        <v>242979</v>
      </c>
      <c r="L9" s="10">
        <v>0</v>
      </c>
      <c r="M9" s="17">
        <f t="shared" si="0"/>
        <v>6836349</v>
      </c>
    </row>
    <row r="10" spans="1:13" x14ac:dyDescent="0.3">
      <c r="A10" s="6" t="s">
        <v>15</v>
      </c>
      <c r="B10" s="12">
        <v>2104923</v>
      </c>
      <c r="C10" s="12">
        <v>662091</v>
      </c>
      <c r="D10" s="12">
        <v>27274</v>
      </c>
      <c r="E10" s="12">
        <v>8</v>
      </c>
      <c r="F10" s="12">
        <v>38463</v>
      </c>
      <c r="G10" s="12">
        <v>88086</v>
      </c>
      <c r="H10" s="12">
        <v>432</v>
      </c>
      <c r="I10" s="12">
        <v>6947</v>
      </c>
      <c r="J10" s="10">
        <v>0</v>
      </c>
      <c r="K10" s="12">
        <v>29179</v>
      </c>
      <c r="L10" s="10">
        <v>95404</v>
      </c>
      <c r="M10" s="17">
        <f t="shared" si="0"/>
        <v>3052807</v>
      </c>
    </row>
    <row r="11" spans="1:13" x14ac:dyDescent="0.3">
      <c r="A11" s="6" t="s">
        <v>16</v>
      </c>
      <c r="B11" s="12">
        <v>8698801</v>
      </c>
      <c r="C11" s="12">
        <v>2736155</v>
      </c>
      <c r="D11" s="12">
        <v>112711</v>
      </c>
      <c r="E11" s="12">
        <v>34</v>
      </c>
      <c r="F11" s="12">
        <v>158952</v>
      </c>
      <c r="G11" s="12">
        <v>363446</v>
      </c>
      <c r="H11" s="12">
        <v>7988</v>
      </c>
      <c r="I11" s="12">
        <v>28711</v>
      </c>
      <c r="J11" s="10">
        <v>0</v>
      </c>
      <c r="K11" s="12">
        <v>539797</v>
      </c>
      <c r="L11" s="10">
        <v>0</v>
      </c>
      <c r="M11" s="17">
        <f t="shared" si="0"/>
        <v>12646595</v>
      </c>
    </row>
    <row r="12" spans="1:13" x14ac:dyDescent="0.3">
      <c r="A12" s="6" t="s">
        <v>17</v>
      </c>
      <c r="B12" s="12">
        <v>19468858</v>
      </c>
      <c r="C12" s="12">
        <v>6123810</v>
      </c>
      <c r="D12" s="12">
        <v>252261</v>
      </c>
      <c r="E12" s="12">
        <v>76</v>
      </c>
      <c r="F12" s="12">
        <v>355752</v>
      </c>
      <c r="G12" s="12">
        <v>799415</v>
      </c>
      <c r="H12" s="12">
        <v>16648</v>
      </c>
      <c r="I12" s="12">
        <v>64258</v>
      </c>
      <c r="J12" s="10">
        <v>0</v>
      </c>
      <c r="K12" s="12">
        <v>1125049</v>
      </c>
      <c r="L12" s="10">
        <v>204122</v>
      </c>
      <c r="M12" s="17">
        <f t="shared" si="0"/>
        <v>28410249</v>
      </c>
    </row>
    <row r="13" spans="1:13" x14ac:dyDescent="0.3">
      <c r="A13" s="6" t="s">
        <v>18</v>
      </c>
      <c r="B13" s="12">
        <v>4832613</v>
      </c>
      <c r="C13" s="12">
        <v>1520069</v>
      </c>
      <c r="D13" s="12">
        <v>62617</v>
      </c>
      <c r="E13" s="12">
        <v>19</v>
      </c>
      <c r="F13" s="12">
        <v>88306</v>
      </c>
      <c r="G13" s="12">
        <v>201955</v>
      </c>
      <c r="H13" s="12">
        <v>3806</v>
      </c>
      <c r="I13" s="12">
        <v>15950</v>
      </c>
      <c r="J13" s="10">
        <v>0</v>
      </c>
      <c r="K13" s="12">
        <v>257210</v>
      </c>
      <c r="L13" s="10">
        <v>0</v>
      </c>
      <c r="M13" s="17">
        <f t="shared" si="0"/>
        <v>6982545</v>
      </c>
    </row>
    <row r="14" spans="1:13" x14ac:dyDescent="0.3">
      <c r="A14" s="6" t="s">
        <v>19</v>
      </c>
      <c r="B14" s="12">
        <v>2052832</v>
      </c>
      <c r="C14" s="12">
        <v>645706</v>
      </c>
      <c r="D14" s="12">
        <v>26599</v>
      </c>
      <c r="E14" s="12">
        <v>8</v>
      </c>
      <c r="F14" s="12">
        <v>37511</v>
      </c>
      <c r="G14" s="12">
        <v>86365</v>
      </c>
      <c r="H14" s="12">
        <v>791</v>
      </c>
      <c r="I14" s="12">
        <v>6776</v>
      </c>
      <c r="J14" s="10">
        <v>0</v>
      </c>
      <c r="K14" s="12">
        <v>53423</v>
      </c>
      <c r="L14" s="10">
        <v>0</v>
      </c>
      <c r="M14" s="17">
        <f t="shared" si="0"/>
        <v>2910011</v>
      </c>
    </row>
    <row r="15" spans="1:13" x14ac:dyDescent="0.3">
      <c r="A15" s="6" t="s">
        <v>20</v>
      </c>
      <c r="B15" s="12">
        <v>2145394</v>
      </c>
      <c r="C15" s="12">
        <v>674820</v>
      </c>
      <c r="D15" s="12">
        <v>27798</v>
      </c>
      <c r="E15" s="12">
        <v>8</v>
      </c>
      <c r="F15" s="12">
        <v>39202</v>
      </c>
      <c r="G15" s="12">
        <v>90211</v>
      </c>
      <c r="H15" s="12">
        <v>713</v>
      </c>
      <c r="I15" s="12">
        <v>7081</v>
      </c>
      <c r="J15" s="10">
        <v>0</v>
      </c>
      <c r="K15" s="12">
        <v>48204</v>
      </c>
      <c r="L15" s="10">
        <v>0</v>
      </c>
      <c r="M15" s="17">
        <f t="shared" si="0"/>
        <v>3033431</v>
      </c>
    </row>
    <row r="16" spans="1:13" x14ac:dyDescent="0.3">
      <c r="A16" s="6" t="s">
        <v>21</v>
      </c>
      <c r="B16" s="12">
        <v>9812643</v>
      </c>
      <c r="C16" s="12">
        <v>3086507</v>
      </c>
      <c r="D16" s="12">
        <v>127144</v>
      </c>
      <c r="E16" s="12">
        <v>38</v>
      </c>
      <c r="F16" s="12">
        <v>179305</v>
      </c>
      <c r="G16" s="12">
        <v>411596</v>
      </c>
      <c r="H16" s="12">
        <v>8979</v>
      </c>
      <c r="I16" s="12">
        <v>32387</v>
      </c>
      <c r="J16" s="10">
        <v>0</v>
      </c>
      <c r="K16" s="12">
        <v>606794</v>
      </c>
      <c r="L16" s="10">
        <v>11033</v>
      </c>
      <c r="M16" s="17">
        <f t="shared" si="0"/>
        <v>14276426</v>
      </c>
    </row>
    <row r="17" spans="1:13" x14ac:dyDescent="0.3">
      <c r="A17" s="6" t="s">
        <v>22</v>
      </c>
      <c r="B17" s="12">
        <v>3412457</v>
      </c>
      <c r="C17" s="12">
        <v>1073367</v>
      </c>
      <c r="D17" s="12">
        <v>44216</v>
      </c>
      <c r="E17" s="12">
        <v>13</v>
      </c>
      <c r="F17" s="12">
        <v>62355</v>
      </c>
      <c r="G17" s="12">
        <v>143477</v>
      </c>
      <c r="H17" s="12">
        <v>2513</v>
      </c>
      <c r="I17" s="12">
        <v>11263</v>
      </c>
      <c r="J17" s="10">
        <v>0</v>
      </c>
      <c r="K17" s="12">
        <v>169804</v>
      </c>
      <c r="L17" s="10">
        <v>778672</v>
      </c>
      <c r="M17" s="17">
        <f t="shared" si="0"/>
        <v>5698137</v>
      </c>
    </row>
    <row r="18" spans="1:13" x14ac:dyDescent="0.3">
      <c r="A18" s="6" t="s">
        <v>23</v>
      </c>
      <c r="B18" s="12">
        <v>2127846</v>
      </c>
      <c r="C18" s="12">
        <v>669301</v>
      </c>
      <c r="D18" s="12">
        <v>27571</v>
      </c>
      <c r="E18" s="12">
        <v>8</v>
      </c>
      <c r="F18" s="12">
        <v>38882</v>
      </c>
      <c r="G18" s="12">
        <v>100673</v>
      </c>
      <c r="H18" s="12">
        <v>666</v>
      </c>
      <c r="I18" s="12">
        <v>7023</v>
      </c>
      <c r="J18" s="10">
        <v>0</v>
      </c>
      <c r="K18" s="12">
        <v>44994</v>
      </c>
      <c r="L18" s="10">
        <v>88185</v>
      </c>
      <c r="M18" s="17">
        <f t="shared" si="0"/>
        <v>3105149</v>
      </c>
    </row>
    <row r="19" spans="1:13" x14ac:dyDescent="0.3">
      <c r="A19" s="6" t="s">
        <v>24</v>
      </c>
      <c r="B19" s="12">
        <v>1966895</v>
      </c>
      <c r="C19" s="12">
        <v>618675</v>
      </c>
      <c r="D19" s="12">
        <v>25485</v>
      </c>
      <c r="E19" s="12">
        <v>8</v>
      </c>
      <c r="F19" s="12">
        <v>35941</v>
      </c>
      <c r="G19" s="12">
        <v>82931</v>
      </c>
      <c r="H19" s="12">
        <v>431</v>
      </c>
      <c r="I19" s="12">
        <v>6492</v>
      </c>
      <c r="J19" s="10">
        <v>0</v>
      </c>
      <c r="K19" s="12">
        <v>29133</v>
      </c>
      <c r="L19" s="10">
        <v>24655</v>
      </c>
      <c r="M19" s="17">
        <f t="shared" si="0"/>
        <v>2790646</v>
      </c>
    </row>
    <row r="20" spans="1:13" x14ac:dyDescent="0.3">
      <c r="A20" s="6" t="s">
        <v>25</v>
      </c>
      <c r="B20" s="12">
        <v>2463722</v>
      </c>
      <c r="C20" s="12">
        <v>774949</v>
      </c>
      <c r="D20" s="12">
        <v>31923</v>
      </c>
      <c r="E20" s="12">
        <v>10</v>
      </c>
      <c r="F20" s="12">
        <v>45019</v>
      </c>
      <c r="G20" s="12">
        <v>103210</v>
      </c>
      <c r="H20" s="12">
        <v>1139</v>
      </c>
      <c r="I20" s="12">
        <v>8132</v>
      </c>
      <c r="J20" s="10">
        <v>0</v>
      </c>
      <c r="K20" s="12">
        <v>76992</v>
      </c>
      <c r="L20" s="10">
        <v>0</v>
      </c>
      <c r="M20" s="17">
        <f t="shared" si="0"/>
        <v>3505096</v>
      </c>
    </row>
    <row r="21" spans="1:13" x14ac:dyDescent="0.3">
      <c r="A21" s="6" t="s">
        <v>26</v>
      </c>
      <c r="B21" s="12">
        <v>2307474</v>
      </c>
      <c r="C21" s="12">
        <v>725802</v>
      </c>
      <c r="D21" s="12">
        <v>29898</v>
      </c>
      <c r="E21" s="12">
        <v>9</v>
      </c>
      <c r="F21" s="12">
        <v>42164</v>
      </c>
      <c r="G21" s="12">
        <v>97128</v>
      </c>
      <c r="H21" s="12">
        <v>769</v>
      </c>
      <c r="I21" s="12">
        <v>7616</v>
      </c>
      <c r="J21" s="10">
        <v>0</v>
      </c>
      <c r="K21" s="12">
        <v>51938</v>
      </c>
      <c r="L21" s="10">
        <v>109</v>
      </c>
      <c r="M21" s="17">
        <f t="shared" si="0"/>
        <v>3262907</v>
      </c>
    </row>
    <row r="22" spans="1:13" x14ac:dyDescent="0.3">
      <c r="A22" s="6" t="s">
        <v>27</v>
      </c>
      <c r="B22" s="12">
        <v>3836650</v>
      </c>
      <c r="C22" s="12">
        <v>1206795</v>
      </c>
      <c r="D22" s="12">
        <v>49712</v>
      </c>
      <c r="E22" s="12">
        <v>15</v>
      </c>
      <c r="F22" s="12">
        <v>70107</v>
      </c>
      <c r="G22" s="12">
        <v>160416</v>
      </c>
      <c r="H22" s="12">
        <v>2808</v>
      </c>
      <c r="I22" s="12">
        <v>12663</v>
      </c>
      <c r="J22" s="10">
        <v>0</v>
      </c>
      <c r="K22" s="12">
        <v>189738</v>
      </c>
      <c r="L22" s="10">
        <v>0</v>
      </c>
      <c r="M22" s="17">
        <f t="shared" si="0"/>
        <v>5528904</v>
      </c>
    </row>
    <row r="23" spans="1:13" x14ac:dyDescent="0.3">
      <c r="A23" s="6" t="s">
        <v>28</v>
      </c>
      <c r="B23" s="12">
        <v>6188236</v>
      </c>
      <c r="C23" s="12">
        <v>1946472</v>
      </c>
      <c r="D23" s="12">
        <v>80182</v>
      </c>
      <c r="E23" s="12">
        <v>24</v>
      </c>
      <c r="F23" s="12">
        <v>113077</v>
      </c>
      <c r="G23" s="12">
        <v>279027</v>
      </c>
      <c r="H23" s="12">
        <v>4929</v>
      </c>
      <c r="I23" s="12">
        <v>20425</v>
      </c>
      <c r="J23" s="10">
        <v>0</v>
      </c>
      <c r="K23" s="12">
        <v>333126</v>
      </c>
      <c r="L23" s="10">
        <v>178798</v>
      </c>
      <c r="M23" s="17">
        <f t="shared" si="0"/>
        <v>9144296</v>
      </c>
    </row>
    <row r="24" spans="1:13" x14ac:dyDescent="0.3">
      <c r="A24" s="6" t="s">
        <v>29</v>
      </c>
      <c r="B24" s="12">
        <v>2214993</v>
      </c>
      <c r="C24" s="12">
        <v>696712</v>
      </c>
      <c r="D24" s="12">
        <v>28700</v>
      </c>
      <c r="E24" s="12">
        <v>9</v>
      </c>
      <c r="F24" s="12">
        <v>40474</v>
      </c>
      <c r="G24" s="12">
        <v>93378</v>
      </c>
      <c r="H24" s="12">
        <v>667</v>
      </c>
      <c r="I24" s="12">
        <v>7311</v>
      </c>
      <c r="J24" s="10">
        <v>0</v>
      </c>
      <c r="K24" s="12">
        <v>45108</v>
      </c>
      <c r="L24" s="10">
        <v>82026</v>
      </c>
      <c r="M24" s="17">
        <f t="shared" si="0"/>
        <v>3209378</v>
      </c>
    </row>
    <row r="25" spans="1:13" x14ac:dyDescent="0.3">
      <c r="A25" s="6" t="s">
        <v>30</v>
      </c>
      <c r="B25" s="12">
        <v>2572115</v>
      </c>
      <c r="C25" s="12">
        <v>809043</v>
      </c>
      <c r="D25" s="12">
        <v>33327</v>
      </c>
      <c r="E25" s="12">
        <v>10</v>
      </c>
      <c r="F25" s="12">
        <v>47000</v>
      </c>
      <c r="G25" s="12">
        <v>109095</v>
      </c>
      <c r="H25" s="12">
        <v>1156</v>
      </c>
      <c r="I25" s="12">
        <v>8489</v>
      </c>
      <c r="J25" s="10">
        <v>0</v>
      </c>
      <c r="K25" s="12">
        <v>78089</v>
      </c>
      <c r="L25" s="10">
        <v>0</v>
      </c>
      <c r="M25" s="17">
        <f t="shared" si="0"/>
        <v>3658324</v>
      </c>
    </row>
    <row r="26" spans="1:13" x14ac:dyDescent="0.3">
      <c r="A26" s="6" t="s">
        <v>31</v>
      </c>
      <c r="B26" s="12">
        <v>3007546</v>
      </c>
      <c r="C26" s="12">
        <v>946005</v>
      </c>
      <c r="D26" s="12">
        <v>38969</v>
      </c>
      <c r="E26" s="12">
        <v>12</v>
      </c>
      <c r="F26" s="12">
        <v>54956</v>
      </c>
      <c r="G26" s="12">
        <v>124258</v>
      </c>
      <c r="H26" s="12">
        <v>1898</v>
      </c>
      <c r="I26" s="12">
        <v>9927</v>
      </c>
      <c r="J26" s="10">
        <v>0</v>
      </c>
      <c r="K26" s="12">
        <v>128255</v>
      </c>
      <c r="L26" s="10">
        <v>0</v>
      </c>
      <c r="M26" s="17">
        <f t="shared" si="0"/>
        <v>4311826</v>
      </c>
    </row>
    <row r="27" spans="1:13" x14ac:dyDescent="0.3">
      <c r="A27" s="6" t="s">
        <v>32</v>
      </c>
      <c r="B27" s="12">
        <v>1960934</v>
      </c>
      <c r="C27" s="12">
        <v>616800</v>
      </c>
      <c r="D27" s="12">
        <v>25408</v>
      </c>
      <c r="E27" s="12">
        <v>8</v>
      </c>
      <c r="F27" s="12">
        <v>35832</v>
      </c>
      <c r="G27" s="12">
        <v>82604</v>
      </c>
      <c r="H27" s="12">
        <v>339</v>
      </c>
      <c r="I27" s="12">
        <v>6472</v>
      </c>
      <c r="J27" s="10">
        <v>0</v>
      </c>
      <c r="K27" s="12">
        <v>22925</v>
      </c>
      <c r="L27" s="10">
        <v>5046</v>
      </c>
      <c r="M27" s="17">
        <f t="shared" si="0"/>
        <v>2756368</v>
      </c>
    </row>
    <row r="28" spans="1:13" x14ac:dyDescent="0.3">
      <c r="A28" s="6" t="s">
        <v>33</v>
      </c>
      <c r="B28" s="12">
        <v>2275592</v>
      </c>
      <c r="C28" s="12">
        <v>715774</v>
      </c>
      <c r="D28" s="12">
        <v>29485</v>
      </c>
      <c r="E28" s="12">
        <v>9</v>
      </c>
      <c r="F28" s="12">
        <v>41582</v>
      </c>
      <c r="G28" s="12">
        <v>95542</v>
      </c>
      <c r="H28" s="12">
        <v>872</v>
      </c>
      <c r="I28" s="12">
        <v>7511</v>
      </c>
      <c r="J28" s="10">
        <v>0</v>
      </c>
      <c r="K28" s="12">
        <v>58962</v>
      </c>
      <c r="L28" s="10">
        <v>293983</v>
      </c>
      <c r="M28" s="17">
        <f t="shared" si="0"/>
        <v>3519312</v>
      </c>
    </row>
    <row r="29" spans="1:13" x14ac:dyDescent="0.3">
      <c r="A29" s="6" t="s">
        <v>34</v>
      </c>
      <c r="B29" s="12">
        <v>2117432</v>
      </c>
      <c r="C29" s="12">
        <v>666025</v>
      </c>
      <c r="D29" s="12">
        <v>27436</v>
      </c>
      <c r="E29" s="12">
        <v>8</v>
      </c>
      <c r="F29" s="12">
        <v>38692</v>
      </c>
      <c r="G29" s="12">
        <v>89236</v>
      </c>
      <c r="H29" s="12">
        <v>303</v>
      </c>
      <c r="I29" s="12">
        <v>6989</v>
      </c>
      <c r="J29" s="10">
        <v>0</v>
      </c>
      <c r="K29" s="12">
        <v>20445</v>
      </c>
      <c r="L29" s="10">
        <v>0</v>
      </c>
      <c r="M29" s="17">
        <f t="shared" si="0"/>
        <v>2966566</v>
      </c>
    </row>
    <row r="30" spans="1:13" x14ac:dyDescent="0.3">
      <c r="A30" s="6" t="s">
        <v>35</v>
      </c>
      <c r="B30" s="12">
        <v>3224647</v>
      </c>
      <c r="C30" s="12">
        <v>1014293</v>
      </c>
      <c r="D30" s="12">
        <v>41782</v>
      </c>
      <c r="E30" s="12">
        <v>12</v>
      </c>
      <c r="F30" s="12">
        <v>58923</v>
      </c>
      <c r="G30" s="12">
        <v>136796</v>
      </c>
      <c r="H30" s="12">
        <v>2228</v>
      </c>
      <c r="I30" s="12">
        <v>10643</v>
      </c>
      <c r="J30" s="10">
        <v>0</v>
      </c>
      <c r="K30" s="12">
        <v>150598</v>
      </c>
      <c r="L30" s="10">
        <v>0</v>
      </c>
      <c r="M30" s="17">
        <f t="shared" si="0"/>
        <v>4639922</v>
      </c>
    </row>
    <row r="31" spans="1:13" x14ac:dyDescent="0.3">
      <c r="A31" s="6" t="s">
        <v>36</v>
      </c>
      <c r="B31" s="12">
        <v>2596196</v>
      </c>
      <c r="C31" s="12">
        <v>816618</v>
      </c>
      <c r="D31" s="12">
        <v>33639</v>
      </c>
      <c r="E31" s="12">
        <v>10</v>
      </c>
      <c r="F31" s="12">
        <v>47440</v>
      </c>
      <c r="G31" s="12">
        <v>108432</v>
      </c>
      <c r="H31" s="12">
        <v>1438</v>
      </c>
      <c r="I31" s="12">
        <v>8569</v>
      </c>
      <c r="J31" s="10">
        <v>0</v>
      </c>
      <c r="K31" s="12">
        <v>97153</v>
      </c>
      <c r="L31" s="10">
        <v>0</v>
      </c>
      <c r="M31" s="17">
        <f t="shared" si="0"/>
        <v>3709495</v>
      </c>
    </row>
    <row r="32" spans="1:13" x14ac:dyDescent="0.3">
      <c r="A32" s="6" t="s">
        <v>37</v>
      </c>
      <c r="B32" s="12">
        <v>2130367</v>
      </c>
      <c r="C32" s="12">
        <v>670094</v>
      </c>
      <c r="D32" s="12">
        <v>27603</v>
      </c>
      <c r="E32" s="12">
        <v>8</v>
      </c>
      <c r="F32" s="12">
        <v>38928</v>
      </c>
      <c r="G32" s="12">
        <v>89698</v>
      </c>
      <c r="H32" s="12">
        <v>754</v>
      </c>
      <c r="I32" s="12">
        <v>7031</v>
      </c>
      <c r="J32" s="10">
        <v>0</v>
      </c>
      <c r="K32" s="12">
        <v>50967</v>
      </c>
      <c r="L32" s="10">
        <v>4499</v>
      </c>
      <c r="M32" s="17">
        <f t="shared" si="0"/>
        <v>3019949</v>
      </c>
    </row>
    <row r="33" spans="1:13" x14ac:dyDescent="0.3">
      <c r="A33" s="6" t="s">
        <v>38</v>
      </c>
      <c r="B33" s="12">
        <v>2117098</v>
      </c>
      <c r="C33" s="12">
        <v>665920</v>
      </c>
      <c r="D33" s="12">
        <v>27431</v>
      </c>
      <c r="E33" s="12">
        <v>8</v>
      </c>
      <c r="F33" s="12">
        <v>38685</v>
      </c>
      <c r="G33" s="12">
        <v>88885</v>
      </c>
      <c r="H33" s="12">
        <v>492</v>
      </c>
      <c r="I33" s="12">
        <v>6988</v>
      </c>
      <c r="J33" s="10">
        <v>0</v>
      </c>
      <c r="K33" s="12">
        <v>33240</v>
      </c>
      <c r="L33" s="10">
        <v>0</v>
      </c>
      <c r="M33" s="17">
        <f t="shared" si="0"/>
        <v>2978747</v>
      </c>
    </row>
    <row r="34" spans="1:13" x14ac:dyDescent="0.3">
      <c r="A34" s="6" t="s">
        <v>39</v>
      </c>
      <c r="B34" s="12">
        <v>4037060</v>
      </c>
      <c r="C34" s="12">
        <v>1269833</v>
      </c>
      <c r="D34" s="12">
        <v>52309</v>
      </c>
      <c r="E34" s="12">
        <v>16</v>
      </c>
      <c r="F34" s="12">
        <v>73769</v>
      </c>
      <c r="G34" s="12">
        <v>171591</v>
      </c>
      <c r="H34" s="12">
        <v>2890</v>
      </c>
      <c r="I34" s="12">
        <v>13325</v>
      </c>
      <c r="J34" s="10">
        <v>0</v>
      </c>
      <c r="K34" s="12">
        <v>195274</v>
      </c>
      <c r="L34" s="10">
        <v>56055</v>
      </c>
      <c r="M34" s="17">
        <f t="shared" si="0"/>
        <v>5872122</v>
      </c>
    </row>
    <row r="35" spans="1:13" x14ac:dyDescent="0.3">
      <c r="A35" s="6" t="s">
        <v>40</v>
      </c>
      <c r="B35" s="12">
        <v>5518516</v>
      </c>
      <c r="C35" s="12">
        <v>1735815</v>
      </c>
      <c r="D35" s="12">
        <v>71504</v>
      </c>
      <c r="E35" s="12">
        <v>21</v>
      </c>
      <c r="F35" s="12">
        <v>100839</v>
      </c>
      <c r="G35" s="12">
        <v>227856</v>
      </c>
      <c r="H35" s="12">
        <v>4460</v>
      </c>
      <c r="I35" s="12">
        <v>18214</v>
      </c>
      <c r="J35" s="10">
        <v>0</v>
      </c>
      <c r="K35" s="12">
        <v>301396</v>
      </c>
      <c r="L35" s="10">
        <v>483490</v>
      </c>
      <c r="M35" s="17">
        <f t="shared" si="0"/>
        <v>8462111</v>
      </c>
    </row>
    <row r="36" spans="1:13" x14ac:dyDescent="0.3">
      <c r="A36" s="6" t="s">
        <v>41</v>
      </c>
      <c r="B36" s="12">
        <v>3289507</v>
      </c>
      <c r="C36" s="12">
        <v>1034694</v>
      </c>
      <c r="D36" s="12">
        <v>42623</v>
      </c>
      <c r="E36" s="12">
        <v>13</v>
      </c>
      <c r="F36" s="12">
        <v>60109</v>
      </c>
      <c r="G36" s="12">
        <v>136030</v>
      </c>
      <c r="H36" s="12">
        <v>2134</v>
      </c>
      <c r="I36" s="12">
        <v>10857</v>
      </c>
      <c r="J36" s="10">
        <v>0</v>
      </c>
      <c r="K36" s="12">
        <v>144214</v>
      </c>
      <c r="L36" s="10">
        <v>0</v>
      </c>
      <c r="M36" s="17">
        <f t="shared" si="0"/>
        <v>4720181</v>
      </c>
    </row>
    <row r="37" spans="1:13" x14ac:dyDescent="0.3">
      <c r="A37" s="6" t="s">
        <v>42</v>
      </c>
      <c r="B37" s="12">
        <v>2387125</v>
      </c>
      <c r="C37" s="12">
        <v>750856</v>
      </c>
      <c r="D37" s="12">
        <v>30930</v>
      </c>
      <c r="E37" s="12">
        <v>9</v>
      </c>
      <c r="F37" s="12">
        <v>43620</v>
      </c>
      <c r="G37" s="12">
        <v>99558</v>
      </c>
      <c r="H37" s="12">
        <v>1599</v>
      </c>
      <c r="I37" s="12">
        <v>7879</v>
      </c>
      <c r="J37" s="10">
        <v>0</v>
      </c>
      <c r="K37" s="12">
        <v>108026</v>
      </c>
      <c r="L37" s="10">
        <v>201125</v>
      </c>
      <c r="M37" s="17">
        <f t="shared" si="0"/>
        <v>3630727</v>
      </c>
    </row>
    <row r="38" spans="1:13" x14ac:dyDescent="0.3">
      <c r="A38" s="6" t="s">
        <v>43</v>
      </c>
      <c r="B38" s="12">
        <v>2007973</v>
      </c>
      <c r="C38" s="12">
        <v>631595</v>
      </c>
      <c r="D38" s="12">
        <v>26018</v>
      </c>
      <c r="E38" s="12">
        <v>8</v>
      </c>
      <c r="F38" s="12">
        <v>36691</v>
      </c>
      <c r="G38" s="12">
        <v>84645</v>
      </c>
      <c r="H38" s="12">
        <v>414</v>
      </c>
      <c r="I38" s="12">
        <v>6627</v>
      </c>
      <c r="J38" s="10">
        <v>0</v>
      </c>
      <c r="K38" s="12">
        <v>27996</v>
      </c>
      <c r="L38" s="10">
        <v>119894</v>
      </c>
      <c r="M38" s="17">
        <f t="shared" si="0"/>
        <v>2941861</v>
      </c>
    </row>
    <row r="39" spans="1:13" ht="15" thickBot="1" x14ac:dyDescent="0.35">
      <c r="A39" s="7" t="s">
        <v>44</v>
      </c>
      <c r="B39" s="13">
        <f>SUM(B6:B38)</f>
        <v>125144636</v>
      </c>
      <c r="C39" s="13">
        <f t="shared" ref="C39:M39" si="1">SUM(C6:C38)</f>
        <v>39363481</v>
      </c>
      <c r="D39" s="13">
        <f t="shared" si="1"/>
        <v>1621516</v>
      </c>
      <c r="E39" s="13">
        <f t="shared" si="1"/>
        <v>486</v>
      </c>
      <c r="F39" s="13">
        <f t="shared" si="1"/>
        <v>2286750</v>
      </c>
      <c r="G39" s="13">
        <f t="shared" si="1"/>
        <v>5265245</v>
      </c>
      <c r="H39" s="13">
        <f t="shared" si="1"/>
        <v>81024</v>
      </c>
      <c r="I39" s="13">
        <f t="shared" si="1"/>
        <v>413048</v>
      </c>
      <c r="J39" s="13">
        <f t="shared" si="1"/>
        <v>0</v>
      </c>
      <c r="K39" s="13">
        <f t="shared" si="1"/>
        <v>5475473</v>
      </c>
      <c r="L39" s="13">
        <f t="shared" si="1"/>
        <v>2627096</v>
      </c>
      <c r="M39" s="18">
        <f t="shared" si="1"/>
        <v>182278755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JULIO</vt:lpstr>
      <vt:lpstr>ANEXO VII AGOSTO</vt:lpstr>
      <vt:lpstr>ANEXO VII 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Arzate</cp:lastModifiedBy>
  <cp:lastPrinted>2016-10-05T19:55:15Z</cp:lastPrinted>
  <dcterms:created xsi:type="dcterms:W3CDTF">2014-04-11T21:27:33Z</dcterms:created>
  <dcterms:modified xsi:type="dcterms:W3CDTF">2016-10-05T22:01:45Z</dcterms:modified>
</cp:coreProperties>
</file>