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PAGINA DE HACIENDA\"/>
    </mc:Choice>
  </mc:AlternateContent>
  <bookViews>
    <workbookView xWindow="0" yWindow="0" windowWidth="25200" windowHeight="11580"/>
  </bookViews>
  <sheets>
    <sheet name="ANEXO III" sheetId="1" r:id="rId1"/>
    <sheet name="ANEXO VII OCTUBRE" sheetId="4" r:id="rId2"/>
    <sheet name="ANEXO VII NOVIEMBRE" sheetId="7" r:id="rId3"/>
    <sheet name="ANEXO VII DICIEMBRE" sheetId="8" r:id="rId4"/>
  </sheets>
  <calcPr calcId="152511"/>
</workbook>
</file>

<file path=xl/calcChain.xml><?xml version="1.0" encoding="utf-8"?>
<calcChain xmlns="http://schemas.openxmlformats.org/spreadsheetml/2006/main">
  <c r="R42" i="1" l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43" i="1" s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43" i="1" s="1"/>
  <c r="S8" i="8"/>
  <c r="S7" i="8"/>
  <c r="O43" i="8"/>
  <c r="N43" i="8"/>
  <c r="O43" i="1" l="1"/>
  <c r="Q7" i="7"/>
  <c r="Q7" i="4"/>
  <c r="M42" i="1" l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43" i="8"/>
  <c r="R43" i="8"/>
  <c r="Q43" i="8"/>
  <c r="P43" i="8"/>
  <c r="M43" i="8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P43" i="7"/>
  <c r="O43" i="7"/>
  <c r="N43" i="7"/>
  <c r="M43" i="7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P43" i="4"/>
  <c r="O43" i="4"/>
  <c r="N43" i="4"/>
  <c r="M43" i="4"/>
  <c r="M43" i="1" l="1"/>
  <c r="R43" i="1"/>
  <c r="Q43" i="4"/>
  <c r="L43" i="1"/>
  <c r="Q43" i="1"/>
  <c r="F10" i="1"/>
  <c r="S16" i="8" l="1"/>
  <c r="S11" i="8"/>
  <c r="S38" i="8"/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B38" i="1"/>
  <c r="S38" i="1" s="1"/>
  <c r="B16" i="1"/>
  <c r="B11" i="1"/>
  <c r="S11" i="1" s="1"/>
  <c r="S16" i="1" l="1"/>
  <c r="K7" i="1"/>
  <c r="K8" i="1"/>
  <c r="K9" i="1"/>
  <c r="K10" i="1"/>
  <c r="K40" i="1"/>
  <c r="K41" i="1"/>
  <c r="K42" i="1"/>
  <c r="H43" i="4"/>
  <c r="S42" i="8" l="1"/>
  <c r="S41" i="8"/>
  <c r="S40" i="8"/>
  <c r="S39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5" i="8"/>
  <c r="S14" i="8"/>
  <c r="S13" i="8"/>
  <c r="S12" i="8"/>
  <c r="S10" i="8"/>
  <c r="S9" i="8"/>
  <c r="L43" i="7"/>
  <c r="L43" i="4"/>
  <c r="K43" i="8" l="1"/>
  <c r="K43" i="7" l="1"/>
  <c r="K43" i="1"/>
  <c r="K43" i="4" l="1"/>
  <c r="J43" i="7" l="1"/>
  <c r="J43" i="8"/>
  <c r="J43" i="4"/>
  <c r="J42" i="1"/>
  <c r="I42" i="1"/>
  <c r="H42" i="1"/>
  <c r="G42" i="1"/>
  <c r="E42" i="1"/>
  <c r="D42" i="1"/>
  <c r="C42" i="1"/>
  <c r="B42" i="1"/>
  <c r="S42" i="1" s="1"/>
  <c r="J41" i="1"/>
  <c r="H41" i="1"/>
  <c r="G41" i="1"/>
  <c r="D41" i="1"/>
  <c r="C41" i="1"/>
  <c r="B41" i="1"/>
  <c r="J40" i="1"/>
  <c r="H40" i="1"/>
  <c r="G40" i="1"/>
  <c r="D40" i="1"/>
  <c r="C40" i="1"/>
  <c r="B40" i="1"/>
  <c r="S40" i="1" s="1"/>
  <c r="H39" i="1"/>
  <c r="G39" i="1"/>
  <c r="B39" i="1"/>
  <c r="B37" i="1"/>
  <c r="S37" i="1" s="1"/>
  <c r="B36" i="1"/>
  <c r="S36" i="1" s="1"/>
  <c r="B35" i="1"/>
  <c r="S35" i="1" s="1"/>
  <c r="B34" i="1"/>
  <c r="S34" i="1" s="1"/>
  <c r="B33" i="1"/>
  <c r="S33" i="1" s="1"/>
  <c r="B32" i="1"/>
  <c r="S32" i="1" s="1"/>
  <c r="B31" i="1"/>
  <c r="S31" i="1" s="1"/>
  <c r="B30" i="1"/>
  <c r="S30" i="1" s="1"/>
  <c r="B29" i="1"/>
  <c r="S29" i="1" s="1"/>
  <c r="B28" i="1"/>
  <c r="S28" i="1" s="1"/>
  <c r="B27" i="1"/>
  <c r="S27" i="1" s="1"/>
  <c r="B26" i="1"/>
  <c r="S26" i="1" s="1"/>
  <c r="B25" i="1"/>
  <c r="S25" i="1" s="1"/>
  <c r="B24" i="1"/>
  <c r="S24" i="1" s="1"/>
  <c r="B23" i="1"/>
  <c r="S23" i="1" s="1"/>
  <c r="B22" i="1"/>
  <c r="S22" i="1" s="1"/>
  <c r="B21" i="1"/>
  <c r="S21" i="1" s="1"/>
  <c r="B20" i="1"/>
  <c r="S20" i="1" s="1"/>
  <c r="B19" i="1"/>
  <c r="S19" i="1" s="1"/>
  <c r="B18" i="1"/>
  <c r="S18" i="1" s="1"/>
  <c r="B17" i="1"/>
  <c r="S17" i="1" s="1"/>
  <c r="B15" i="1"/>
  <c r="S15" i="1" s="1"/>
  <c r="B14" i="1"/>
  <c r="S14" i="1" s="1"/>
  <c r="B13" i="1"/>
  <c r="S13" i="1" s="1"/>
  <c r="B12" i="1"/>
  <c r="S12" i="1" s="1"/>
  <c r="I10" i="1"/>
  <c r="H10" i="1"/>
  <c r="G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S9" i="1" s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I43" i="8"/>
  <c r="H43" i="8"/>
  <c r="G43" i="8"/>
  <c r="F43" i="8"/>
  <c r="E43" i="8"/>
  <c r="D43" i="8"/>
  <c r="C43" i="8"/>
  <c r="B43" i="8"/>
  <c r="I43" i="7"/>
  <c r="H43" i="7"/>
  <c r="G43" i="7"/>
  <c r="F43" i="7"/>
  <c r="E43" i="7"/>
  <c r="D43" i="7"/>
  <c r="C43" i="7"/>
  <c r="B43" i="7"/>
  <c r="I43" i="4"/>
  <c r="G43" i="4"/>
  <c r="F43" i="4"/>
  <c r="E43" i="4"/>
  <c r="D43" i="4"/>
  <c r="C43" i="4"/>
  <c r="B43" i="4"/>
  <c r="S8" i="1" l="1"/>
  <c r="S10" i="1"/>
  <c r="S39" i="1"/>
  <c r="S7" i="1"/>
  <c r="S41" i="1"/>
  <c r="H43" i="1"/>
  <c r="S43" i="8"/>
  <c r="J43" i="1"/>
  <c r="Q43" i="7"/>
  <c r="G43" i="1"/>
  <c r="F43" i="1"/>
  <c r="D43" i="1"/>
  <c r="B43" i="1"/>
  <c r="E43" i="1"/>
  <c r="I43" i="1"/>
  <c r="C43" i="1"/>
  <c r="S43" i="1" l="1"/>
</calcChain>
</file>

<file path=xl/sharedStrings.xml><?xml version="1.0" encoding="utf-8"?>
<sst xmlns="http://schemas.openxmlformats.org/spreadsheetml/2006/main" count="240" uniqueCount="75">
  <si>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</si>
  <si>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</si>
  <si>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</si>
  <si>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</si>
  <si>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</si>
  <si>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</si>
  <si>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</si>
  <si>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</si>
  <si>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</si>
  <si>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</si>
  <si>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</si>
  <si>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</si>
  <si>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</si>
  <si>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</si>
  <si>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</si>
  <si>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</si>
  <si>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</si>
  <si>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</si>
  <si>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</si>
  <si>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</si>
  <si>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</si>
  <si>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</si>
  <si>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</si>
  <si>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</si>
  <si>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</si>
  <si>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</si>
  <si>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</si>
  <si>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</si>
  <si>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</si>
  <si>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</si>
  <si>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</si>
  <si>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</si>
  <si>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</si>
  <si>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</si>
  <si>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</si>
  <si>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</si>
  <si>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</si>
  <si>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</si>
  <si>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</si>
  <si>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</si>
  <si>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</si>
  <si>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</si>
  <si>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</si>
  <si>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</si>
  <si>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</si>
  <si>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</si>
  <si>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</si>
  <si>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</si>
  <si>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</si>
  <si>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</si>
  <si>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</si>
  <si>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</si>
  <si>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</si>
  <si>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</si>
  <si>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SEPTIEMBRE</t>
  </si>
  <si>
    <t>PARTICIPACIONES DE
GASOLINA Y DIESEL OCTUBRE</t>
  </si>
  <si>
    <t>PARTICIPACIONES DE
GASOLINA Y DIESEL NOVIEMBRE</t>
  </si>
  <si>
    <t>ISR ENAJENACION SEPTIEMBRE</t>
  </si>
  <si>
    <t>FEIEF
FGP</t>
  </si>
  <si>
    <t>FEIEF 
FFM</t>
  </si>
  <si>
    <t>FEIEF
FOFIR</t>
  </si>
  <si>
    <t xml:space="preserve">ISR ENAJENACIÓN OCTUBRE </t>
  </si>
  <si>
    <t>ISR ENAJENACIÓN</t>
  </si>
  <si>
    <t>ISR ENAJENACIÓN NOVIEMBRE</t>
  </si>
  <si>
    <t>ISR</t>
  </si>
  <si>
    <t xml:space="preserve">FEIEF </t>
  </si>
  <si>
    <t>EN EL MES DE DICIEMBRE DEL EJERCICIO 2021</t>
  </si>
  <si>
    <t>EN EL MES DE NOVIEMBRE DEL EJERCICIO 2021</t>
  </si>
  <si>
    <t>EN EL MES DE OCTUBRE DEL EJERCICIO 2021</t>
  </si>
  <si>
    <t>EN EL CUARTO TRIMESTRE DEL EJERCICIO FISCAL 2021</t>
  </si>
  <si>
    <t>COMPENSACIÓN PROVISIONAL TERCER TRIMESTRE 2021 DEL F.E.I.E.F.</t>
  </si>
  <si>
    <t>COMPENSACIÓN ANUAL DEFINITIVA 2020 DEL F.E.I.E.F.</t>
  </si>
  <si>
    <t>FONDO DE COMPENSACION DEL MES DE NOVIEMBRE 2021</t>
  </si>
  <si>
    <t xml:space="preserve">ACCESORIOS DEL IMPUESTO SOBRE AUTOMOVILES NUEVOS ENERO-NOVIEMBRE </t>
  </si>
  <si>
    <t xml:space="preserve">COMPENSACIÓN POVISIONAL 4TO. TRIMESTRE 2021 FEIEF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</si>
</sst>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0" fontId="0" fillId="0" borderId="0" xfId="0" applyFill="1"/>
    <xf numFmtId="0" fontId="1" fillId="0" borderId="0" xfId="0" applyFont="1" applyFill="1"/>
    <xf numFmtId="3" fontId="1" fillId="0" borderId="0" xfId="0" applyNumberFormat="1" applyFont="1" applyFill="1"/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V48"/>
  <sheetViews>
    <sheetView tabSelected="1" topLeftCell="F1" zoomScale="90" zoomScaleNormal="90" workbookViewId="0">
      <selection activeCell="P46" sqref="P46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4" width="21.140625" customWidth="1"/>
    <col min="15" max="15" width="22.5703125" customWidth="1"/>
    <col min="16" max="19" width="21.140625" customWidth="1"/>
  </cols>
  <sheetData>
    <row r="1" spans="1:22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2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2" ht="18.75" x14ac:dyDescent="0.3">
      <c r="A3" s="4" t="s">
        <v>69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2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2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3" t="s">
        <v>65</v>
      </c>
      <c r="Q5" s="24"/>
      <c r="R5" s="25"/>
      <c r="S5" s="5"/>
    </row>
    <row r="6" spans="1:22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48</v>
      </c>
      <c r="L6" s="3" t="s">
        <v>49</v>
      </c>
      <c r="M6" s="3" t="s">
        <v>62</v>
      </c>
      <c r="N6" s="3" t="s">
        <v>72</v>
      </c>
      <c r="O6" s="3" t="s">
        <v>73</v>
      </c>
      <c r="P6" s="3" t="s">
        <v>58</v>
      </c>
      <c r="Q6" s="3" t="s">
        <v>59</v>
      </c>
      <c r="R6" s="3" t="s">
        <v>60</v>
      </c>
      <c r="S6" s="2" t="s">
        <v>10</v>
      </c>
    </row>
    <row r="7" spans="1:22" ht="21" customHeight="1" x14ac:dyDescent="0.25">
      <c r="A7" s="6" t="s">
        <v>11</v>
      </c>
      <c r="B7" s="9">
        <f>SUM('ANEXO VII OCTUBRE'!B7+'ANEXO VII NOVIEMBRE'!B7+'ANEXO VII DICIEMBRE'!B7)</f>
        <v>7171196</v>
      </c>
      <c r="C7" s="9">
        <f>SUM('ANEXO VII OCTUBRE'!C7+'ANEXO VII NOVIEMBRE'!C7+'ANEXO VII DICIEMBRE'!C7)</f>
        <v>2384172</v>
      </c>
      <c r="D7" s="9">
        <f>SUM('ANEXO VII OCTUBRE'!D7+'ANEXO VII NOVIEMBRE'!D7+'ANEXO VII DICIEMBRE'!D7)</f>
        <v>129417</v>
      </c>
      <c r="E7" s="9">
        <f>SUM('ANEXO VII OCTUBRE'!E7+'ANEXO VII NOVIEMBRE'!E7+'ANEXO VII DICIEMBRE'!E7)</f>
        <v>0</v>
      </c>
      <c r="F7" s="9">
        <f>SUM('ANEXO VII OCTUBRE'!F7+'ANEXO VII NOVIEMBRE'!F7+'ANEXO VII DICIEMBRE'!F7)</f>
        <v>154079</v>
      </c>
      <c r="G7" s="9">
        <f>SUM('ANEXO VII OCTUBRE'!G7+'ANEXO VII NOVIEMBRE'!G7+'ANEXO VII DICIEMBRE'!G7)</f>
        <v>246759</v>
      </c>
      <c r="H7" s="9">
        <f>SUM('ANEXO VII OCTUBRE'!H7+'ANEXO VII NOVIEMBRE'!H7+'ANEXO VII DICIEMBRE'!H7)</f>
        <v>0</v>
      </c>
      <c r="I7" s="9">
        <f>SUM('ANEXO VII OCTUBRE'!I7+'ANEXO VII NOVIEMBRE'!I7+'ANEXO VII DICIEMBRE'!I7)</f>
        <v>23721</v>
      </c>
      <c r="J7" s="10">
        <f>SUM('ANEXO VII OCTUBRE'!J7+'ANEXO VII NOVIEMBRE'!J7+'ANEXO VII DICIEMBRE'!J7)</f>
        <v>100797</v>
      </c>
      <c r="K7" s="10">
        <f>SUM('ANEXO VII OCTUBRE'!K7+'ANEXO VII NOVIEMBRE'!K7+'ANEXO VII DICIEMBRE'!K7)</f>
        <v>122573</v>
      </c>
      <c r="L7" s="10">
        <f>'ANEXO VII OCTUBRE'!L7+'ANEXO VII NOVIEMBRE'!L7+'ANEXO VII DICIEMBRE'!L7</f>
        <v>839754</v>
      </c>
      <c r="M7" s="10">
        <f>'ANEXO VII OCTUBRE'!M7+'ANEXO VII NOVIEMBRE'!M7+'ANEXO VII DICIEMBRE'!M7</f>
        <v>71925</v>
      </c>
      <c r="N7" s="10">
        <f>'ANEXO VII DICIEMBRE'!N7</f>
        <v>47850</v>
      </c>
      <c r="O7" s="10">
        <f>'ANEXO VII DICIEMBRE'!O7</f>
        <v>1053</v>
      </c>
      <c r="P7" s="10">
        <f>'ANEXO VII OCTUBRE'!N7+'ANEXO VII NOVIEMBRE'!N7+'ANEXO VII DICIEMBRE'!P7</f>
        <v>341419</v>
      </c>
      <c r="Q7" s="10">
        <f>'ANEXO VII OCTUBRE'!O7+'ANEXO VII NOVIEMBRE'!O7+'ANEXO VII DICIEMBRE'!Q7</f>
        <v>73272</v>
      </c>
      <c r="R7" s="10">
        <f>'ANEXO VII OCTUBRE'!P7+'ANEXO VII NOVIEMBRE'!P7+'ANEXO VII DICIEMBRE'!R7</f>
        <v>39997</v>
      </c>
      <c r="S7" s="11">
        <f>SUM(B7:R7)</f>
        <v>11747984</v>
      </c>
      <c r="V7" s="19"/>
    </row>
    <row r="8" spans="1:22" x14ac:dyDescent="0.25">
      <c r="A8" s="6" t="s">
        <v>12</v>
      </c>
      <c r="B8" s="12">
        <f>SUM('ANEXO VII OCTUBRE'!B8+'ANEXO VII NOVIEMBRE'!B8+'ANEXO VII DICIEMBRE'!B8)</f>
        <v>8838834</v>
      </c>
      <c r="C8" s="12">
        <f>SUM('ANEXO VII OCTUBRE'!C8+'ANEXO VII NOVIEMBRE'!C8+'ANEXO VII DICIEMBRE'!C8)</f>
        <v>2938604</v>
      </c>
      <c r="D8" s="12">
        <f>SUM('ANEXO VII OCTUBRE'!D8+'ANEXO VII NOVIEMBRE'!D8+'ANEXO VII DICIEMBRE'!D8)</f>
        <v>159512</v>
      </c>
      <c r="E8" s="12">
        <f>SUM('ANEXO VII OCTUBRE'!E8+'ANEXO VII NOVIEMBRE'!E8+'ANEXO VII DICIEMBRE'!E8)</f>
        <v>0</v>
      </c>
      <c r="F8" s="12">
        <f>SUM('ANEXO VII OCTUBRE'!F8+'ANEXO VII NOVIEMBRE'!F8+'ANEXO VII DICIEMBRE'!F8)</f>
        <v>189909</v>
      </c>
      <c r="G8" s="12">
        <f>SUM('ANEXO VII OCTUBRE'!G8+'ANEXO VII NOVIEMBRE'!G8+'ANEXO VII DICIEMBRE'!G8)</f>
        <v>304140</v>
      </c>
      <c r="H8" s="12">
        <f>SUM('ANEXO VII OCTUBRE'!H8+'ANEXO VII NOVIEMBRE'!H8+'ANEXO VII DICIEMBRE'!H8)</f>
        <v>0</v>
      </c>
      <c r="I8" s="12">
        <f>SUM('ANEXO VII OCTUBRE'!I8+'ANEXO VII NOVIEMBRE'!I8+'ANEXO VII DICIEMBRE'!I8)</f>
        <v>29235</v>
      </c>
      <c r="J8" s="10">
        <f>SUM('ANEXO VII OCTUBRE'!J8+'ANEXO VII NOVIEMBRE'!J8+'ANEXO VII DICIEMBRE'!J8)</f>
        <v>124237</v>
      </c>
      <c r="K8" s="12">
        <f>SUM('ANEXO VII OCTUBRE'!K8+'ANEXO VII NOVIEMBRE'!K8+'ANEXO VII DICIEMBRE'!K8)</f>
        <v>152278</v>
      </c>
      <c r="L8" s="10">
        <f>'ANEXO VII OCTUBRE'!L8+'ANEXO VII NOVIEMBRE'!L8+'ANEXO VII DICIEMBRE'!L8</f>
        <v>1094734</v>
      </c>
      <c r="M8" s="10">
        <f>'ANEXO VII OCTUBRE'!M8+'ANEXO VII NOVIEMBRE'!M8+'ANEXO VII DICIEMBRE'!M8</f>
        <v>88667</v>
      </c>
      <c r="N8" s="10">
        <f>'ANEXO VII DICIEMBRE'!N8</f>
        <v>59446</v>
      </c>
      <c r="O8" s="10">
        <f>'ANEXO VII DICIEMBRE'!O8</f>
        <v>1298</v>
      </c>
      <c r="P8" s="10">
        <f>'ANEXO VII OCTUBRE'!N8+'ANEXO VII NOVIEMBRE'!N8+'ANEXO VII DICIEMBRE'!P8</f>
        <v>420282</v>
      </c>
      <c r="Q8" s="10">
        <f>'ANEXO VII OCTUBRE'!O8+'ANEXO VII NOVIEMBRE'!O8+'ANEXO VII DICIEMBRE'!Q8</f>
        <v>90311</v>
      </c>
      <c r="R8" s="10">
        <f>'ANEXO VII OCTUBRE'!P8+'ANEXO VII NOVIEMBRE'!P8+'ANEXO VII DICIEMBRE'!R8</f>
        <v>49297</v>
      </c>
      <c r="S8" s="11">
        <f t="shared" ref="S8:S42" si="0">SUM(B8:R8)</f>
        <v>14540784</v>
      </c>
      <c r="V8" s="19"/>
    </row>
    <row r="9" spans="1:22" x14ac:dyDescent="0.25">
      <c r="A9" s="6" t="s">
        <v>13</v>
      </c>
      <c r="B9" s="12">
        <f>SUM('ANEXO VII OCTUBRE'!B9+'ANEXO VII NOVIEMBRE'!B9+'ANEXO VII DICIEMBRE'!B9)</f>
        <v>9806833</v>
      </c>
      <c r="C9" s="12">
        <f>SUM('ANEXO VII OCTUBRE'!C9+'ANEXO VII NOVIEMBRE'!C9+'ANEXO VII DICIEMBRE'!C9)</f>
        <v>3260428</v>
      </c>
      <c r="D9" s="12">
        <f>SUM('ANEXO VII OCTUBRE'!D9+'ANEXO VII NOVIEMBRE'!D9+'ANEXO VII DICIEMBRE'!D9)</f>
        <v>176982</v>
      </c>
      <c r="E9" s="12">
        <f>SUM('ANEXO VII OCTUBRE'!E9+'ANEXO VII NOVIEMBRE'!E9+'ANEXO VII DICIEMBRE'!E9)</f>
        <v>0</v>
      </c>
      <c r="F9" s="12">
        <f>SUM('ANEXO VII OCTUBRE'!F9+'ANEXO VII NOVIEMBRE'!F9+'ANEXO VII DICIEMBRE'!F9)</f>
        <v>210707</v>
      </c>
      <c r="G9" s="12">
        <f>SUM('ANEXO VII OCTUBRE'!G9+'ANEXO VII NOVIEMBRE'!G9+'ANEXO VII DICIEMBRE'!G9)</f>
        <v>337449</v>
      </c>
      <c r="H9" s="12">
        <f>SUM('ANEXO VII OCTUBRE'!H9+'ANEXO VII NOVIEMBRE'!H9+'ANEXO VII DICIEMBRE'!H9)</f>
        <v>0</v>
      </c>
      <c r="I9" s="12">
        <f>SUM('ANEXO VII OCTUBRE'!I9+'ANEXO VII NOVIEMBRE'!I9+'ANEXO VII DICIEMBRE'!I9)</f>
        <v>32436</v>
      </c>
      <c r="J9" s="10">
        <f>SUM('ANEXO VII OCTUBRE'!J9+'ANEXO VII NOVIEMBRE'!J9+'ANEXO VII DICIEMBRE'!J9)</f>
        <v>137843</v>
      </c>
      <c r="K9" s="12">
        <f>SUM('ANEXO VII OCTUBRE'!K9+'ANEXO VII NOVIEMBRE'!K9+'ANEXO VII DICIEMBRE'!K9)</f>
        <v>246145</v>
      </c>
      <c r="L9" s="10">
        <f>'ANEXO VII OCTUBRE'!L9+'ANEXO VII NOVIEMBRE'!L9+'ANEXO VII DICIEMBRE'!L9</f>
        <v>463933</v>
      </c>
      <c r="M9" s="10">
        <f>'ANEXO VII OCTUBRE'!M9+'ANEXO VII NOVIEMBRE'!M9+'ANEXO VII DICIEMBRE'!M9</f>
        <v>98994</v>
      </c>
      <c r="N9" s="10">
        <f>'ANEXO VII DICIEMBRE'!N9</f>
        <v>96090</v>
      </c>
      <c r="O9" s="10">
        <f>'ANEXO VII DICIEMBRE'!O9</f>
        <v>1440</v>
      </c>
      <c r="P9" s="10">
        <f>'ANEXO VII OCTUBRE'!N9+'ANEXO VII NOVIEMBRE'!N9+'ANEXO VII DICIEMBRE'!P9</f>
        <v>466837</v>
      </c>
      <c r="Q9" s="10">
        <f>'ANEXO VII OCTUBRE'!O9+'ANEXO VII NOVIEMBRE'!O9+'ANEXO VII DICIEMBRE'!Q9</f>
        <v>100202</v>
      </c>
      <c r="R9" s="10">
        <f>'ANEXO VII OCTUBRE'!P9+'ANEXO VII NOVIEMBRE'!P9+'ANEXO VII DICIEMBRE'!R9</f>
        <v>54697</v>
      </c>
      <c r="S9" s="11">
        <f t="shared" si="0"/>
        <v>15491016</v>
      </c>
      <c r="V9" s="19"/>
    </row>
    <row r="10" spans="1:22" x14ac:dyDescent="0.25">
      <c r="A10" s="6" t="s">
        <v>14</v>
      </c>
      <c r="B10" s="12">
        <f>SUM('ANEXO VII OCTUBRE'!B10+'ANEXO VII NOVIEMBRE'!B10+'ANEXO VII DICIEMBRE'!B10)</f>
        <v>15576687</v>
      </c>
      <c r="C10" s="12">
        <f>SUM('ANEXO VII OCTUBRE'!C10+'ANEXO VII NOVIEMBRE'!C10+'ANEXO VII DICIEMBRE'!C10)</f>
        <v>5178703</v>
      </c>
      <c r="D10" s="12">
        <f>SUM('ANEXO VII OCTUBRE'!D10+'ANEXO VII NOVIEMBRE'!D10+'ANEXO VII DICIEMBRE'!D10)</f>
        <v>281108</v>
      </c>
      <c r="E10" s="12">
        <f>SUM('ANEXO VII OCTUBRE'!E10+'ANEXO VII NOVIEMBRE'!E10+'ANEXO VII DICIEMBRE'!E10)</f>
        <v>0</v>
      </c>
      <c r="F10" s="12">
        <f>SUM('ANEXO VII OCTUBRE'!F10+'ANEXO VII NOVIEMBRE'!F10+'ANEXO VII DICIEMBRE'!F10)</f>
        <v>334678</v>
      </c>
      <c r="G10" s="12">
        <f>SUM('ANEXO VII OCTUBRE'!G10+'ANEXO VII NOVIEMBRE'!G10+'ANEXO VII DICIEMBRE'!G10)</f>
        <v>535986</v>
      </c>
      <c r="H10" s="12">
        <f>SUM('ANEXO VII OCTUBRE'!H10+'ANEXO VII NOVIEMBRE'!H10+'ANEXO VII DICIEMBRE'!H10)</f>
        <v>0</v>
      </c>
      <c r="I10" s="12">
        <f>SUM('ANEXO VII OCTUBRE'!I10+'ANEXO VII NOVIEMBRE'!I10+'ANEXO VII DICIEMBRE'!I10)</f>
        <v>51522</v>
      </c>
      <c r="J10" s="10">
        <f>SUM('ANEXO VII OCTUBRE'!J10+'ANEXO VII NOVIEMBRE'!J10+'ANEXO VII DICIEMBRE'!J10)</f>
        <v>218943</v>
      </c>
      <c r="K10" s="12">
        <f>SUM('ANEXO VII OCTUBRE'!K10+'ANEXO VII NOVIEMBRE'!K10+'ANEXO VII DICIEMBRE'!K10)</f>
        <v>589834</v>
      </c>
      <c r="L10" s="10">
        <f>'ANEXO VII OCTUBRE'!L10+'ANEXO VII NOVIEMBRE'!L10+'ANEXO VII DICIEMBRE'!L10</f>
        <v>2619758</v>
      </c>
      <c r="M10" s="10">
        <f>'ANEXO VII OCTUBRE'!M10+'ANEXO VII NOVIEMBRE'!M10+'ANEXO VII DICIEMBRE'!M10</f>
        <v>158851</v>
      </c>
      <c r="N10" s="10">
        <f>'ANEXO VII DICIEMBRE'!N10</f>
        <v>230258</v>
      </c>
      <c r="O10" s="10">
        <f>'ANEXO VII DICIEMBRE'!O10</f>
        <v>2287</v>
      </c>
      <c r="P10" s="10">
        <f>'ANEXO VII OCTUBRE'!N10+'ANEXO VII NOVIEMBRE'!N10+'ANEXO VII DICIEMBRE'!P10</f>
        <v>742606</v>
      </c>
      <c r="Q10" s="10">
        <f>'ANEXO VII OCTUBRE'!O10+'ANEXO VII NOVIEMBRE'!O10+'ANEXO VII DICIEMBRE'!Q10</f>
        <v>159156</v>
      </c>
      <c r="R10" s="10">
        <f>'ANEXO VII OCTUBRE'!P10+'ANEXO VII NOVIEMBRE'!P10+'ANEXO VII DICIEMBRE'!R10</f>
        <v>86877</v>
      </c>
      <c r="S10" s="11">
        <f t="shared" si="0"/>
        <v>26767254</v>
      </c>
      <c r="V10" s="19"/>
    </row>
    <row r="11" spans="1:22" x14ac:dyDescent="0.25">
      <c r="A11" s="6" t="s">
        <v>51</v>
      </c>
      <c r="B11" s="12">
        <f>SUM('ANEXO VII OCTUBRE'!B11+'ANEXO VII NOVIEMBRE'!B11+'ANEXO VII DICIEMBRE'!B11)</f>
        <v>3236745</v>
      </c>
      <c r="C11" s="12">
        <f>SUM('ANEXO VII OCTUBRE'!C11+'ANEXO VII NOVIEMBRE'!C11+'ANEXO VII DICIEMBRE'!C11)</f>
        <v>1076105</v>
      </c>
      <c r="D11" s="12">
        <f>SUM('ANEXO VII OCTUBRE'!D11+'ANEXO VII NOVIEMBRE'!D11+'ANEXO VII DICIEMBRE'!D11)</f>
        <v>58412</v>
      </c>
      <c r="E11" s="12">
        <f>SUM('ANEXO VII OCTUBRE'!E11+'ANEXO VII NOVIEMBRE'!E11+'ANEXO VII DICIEMBRE'!E11)</f>
        <v>0</v>
      </c>
      <c r="F11" s="12">
        <f>SUM('ANEXO VII OCTUBRE'!F11+'ANEXO VII NOVIEMBRE'!F11+'ANEXO VII DICIEMBRE'!F11)</f>
        <v>69544</v>
      </c>
      <c r="G11" s="12">
        <f>SUM('ANEXO VII OCTUBRE'!G11+'ANEXO VII NOVIEMBRE'!G11+'ANEXO VII DICIEMBRE'!G11)</f>
        <v>111375</v>
      </c>
      <c r="H11" s="12">
        <f>SUM('ANEXO VII OCTUBRE'!H11+'ANEXO VII NOVIEMBRE'!H11+'ANEXO VII DICIEMBRE'!H11)</f>
        <v>0</v>
      </c>
      <c r="I11" s="12">
        <f>SUM('ANEXO VII OCTUBRE'!I11+'ANEXO VII NOVIEMBRE'!I11+'ANEXO VII DICIEMBRE'!I11)</f>
        <v>10707</v>
      </c>
      <c r="J11" s="10">
        <f>SUM('ANEXO VII OCTUBRE'!J11+'ANEXO VII NOVIEMBRE'!J11+'ANEXO VII DICIEMBRE'!J11)</f>
        <v>45495</v>
      </c>
      <c r="K11" s="12">
        <f>SUM('ANEXO VII OCTUBRE'!K11+'ANEXO VII NOVIEMBRE'!K11+'ANEXO VII DICIEMBRE'!K11)</f>
        <v>73012</v>
      </c>
      <c r="L11" s="10">
        <f>'ANEXO VII OCTUBRE'!L11+'ANEXO VII NOVIEMBRE'!L11+'ANEXO VII DICIEMBRE'!L11</f>
        <v>363461</v>
      </c>
      <c r="M11" s="10">
        <f>'ANEXO VII OCTUBRE'!M11+'ANEXO VII NOVIEMBRE'!M11+'ANEXO VII DICIEMBRE'!M11</f>
        <v>32608</v>
      </c>
      <c r="N11" s="10">
        <f>'ANEXO VII DICIEMBRE'!N11</f>
        <v>28502</v>
      </c>
      <c r="O11" s="10">
        <f>'ANEXO VII DICIEMBRE'!O11</f>
        <v>475</v>
      </c>
      <c r="P11" s="10">
        <f>'ANEXO VII OCTUBRE'!N11+'ANEXO VII NOVIEMBRE'!N11+'ANEXO VII DICIEMBRE'!P11</f>
        <v>154121</v>
      </c>
      <c r="Q11" s="10">
        <f>'ANEXO VII OCTUBRE'!O11+'ANEXO VII NOVIEMBRE'!O11+'ANEXO VII DICIEMBRE'!Q11</f>
        <v>33072</v>
      </c>
      <c r="R11" s="10">
        <f>'ANEXO VII OCTUBRE'!P11+'ANEXO VII NOVIEMBRE'!P11+'ANEXO VII DICIEMBRE'!R11</f>
        <v>18052</v>
      </c>
      <c r="S11" s="11">
        <f t="shared" si="0"/>
        <v>5311686</v>
      </c>
      <c r="V11" s="19"/>
    </row>
    <row r="12" spans="1:22" x14ac:dyDescent="0.25">
      <c r="A12" s="6" t="s">
        <v>15</v>
      </c>
      <c r="B12" s="12">
        <f>SUM('ANEXO VII OCTUBRE'!B12+'ANEXO VII NOVIEMBRE'!B12+'ANEXO VII DICIEMBRE'!B12)</f>
        <v>6899607</v>
      </c>
      <c r="C12" s="12">
        <f>SUM('ANEXO VII OCTUBRE'!C12+'ANEXO VII NOVIEMBRE'!C12+'ANEXO VII DICIEMBRE'!C12)</f>
        <v>2293877</v>
      </c>
      <c r="D12" s="12">
        <f>SUM('ANEXO VII OCTUBRE'!D12+'ANEXO VII NOVIEMBRE'!D12+'ANEXO VII DICIEMBRE'!D12)</f>
        <v>124515</v>
      </c>
      <c r="E12" s="12">
        <f>SUM('ANEXO VII OCTUBRE'!E12+'ANEXO VII NOVIEMBRE'!E12+'ANEXO VII DICIEMBRE'!E12)</f>
        <v>0</v>
      </c>
      <c r="F12" s="12">
        <f>SUM('ANEXO VII OCTUBRE'!F12+'ANEXO VII NOVIEMBRE'!F12+'ANEXO VII DICIEMBRE'!F12)</f>
        <v>148244</v>
      </c>
      <c r="G12" s="12">
        <f>SUM('ANEXO VII OCTUBRE'!G12+'ANEXO VII NOVIEMBRE'!G12+'ANEXO VII DICIEMBRE'!G12)</f>
        <v>237414</v>
      </c>
      <c r="H12" s="12">
        <f>SUM('ANEXO VII OCTUBRE'!H12+'ANEXO VII NOVIEMBRE'!H12+'ANEXO VII DICIEMBRE'!H12)</f>
        <v>0</v>
      </c>
      <c r="I12" s="12">
        <f>SUM('ANEXO VII OCTUBRE'!I12+'ANEXO VII NOVIEMBRE'!I12+'ANEXO VII DICIEMBRE'!I12)</f>
        <v>22821</v>
      </c>
      <c r="J12" s="10">
        <f>SUM('ANEXO VII OCTUBRE'!J12+'ANEXO VII NOVIEMBRE'!J12+'ANEXO VII DICIEMBRE'!J12)</f>
        <v>96980</v>
      </c>
      <c r="K12" s="12">
        <f>SUM('ANEXO VII OCTUBRE'!K12+'ANEXO VII NOVIEMBRE'!K12+'ANEXO VII DICIEMBRE'!K12)</f>
        <v>67370</v>
      </c>
      <c r="L12" s="10">
        <f>'ANEXO VII OCTUBRE'!L12+'ANEXO VII NOVIEMBRE'!L12+'ANEXO VII DICIEMBRE'!L12</f>
        <v>696037</v>
      </c>
      <c r="M12" s="10">
        <f>'ANEXO VII OCTUBRE'!M12+'ANEXO VII NOVIEMBRE'!M12+'ANEXO VII DICIEMBRE'!M12</f>
        <v>68813</v>
      </c>
      <c r="N12" s="10">
        <f>'ANEXO VII DICIEMBRE'!N12</f>
        <v>26300</v>
      </c>
      <c r="O12" s="10">
        <f>'ANEXO VII DICIEMBRE'!O12</f>
        <v>1013</v>
      </c>
      <c r="P12" s="10">
        <f>'ANEXO VII OCTUBRE'!N12+'ANEXO VII NOVIEMBRE'!N12+'ANEXO VII DICIEMBRE'!P12</f>
        <v>328453</v>
      </c>
      <c r="Q12" s="10">
        <f>'ANEXO VII OCTUBRE'!O12+'ANEXO VII NOVIEMBRE'!O12+'ANEXO VII DICIEMBRE'!Q12</f>
        <v>70498</v>
      </c>
      <c r="R12" s="10">
        <f>'ANEXO VII OCTUBRE'!P12+'ANEXO VII NOVIEMBRE'!P12+'ANEXO VII DICIEMBRE'!R12</f>
        <v>38481</v>
      </c>
      <c r="S12" s="11">
        <f t="shared" si="0"/>
        <v>11120423</v>
      </c>
      <c r="V12" s="19"/>
    </row>
    <row r="13" spans="1:22" x14ac:dyDescent="0.25">
      <c r="A13" s="6" t="s">
        <v>16</v>
      </c>
      <c r="B13" s="12">
        <f>SUM('ANEXO VII OCTUBRE'!B13+'ANEXO VII NOVIEMBRE'!B13+'ANEXO VII DICIEMBRE'!B13)</f>
        <v>30207056</v>
      </c>
      <c r="C13" s="12">
        <f>SUM('ANEXO VII OCTUBRE'!C13+'ANEXO VII NOVIEMBRE'!C13+'ANEXO VII DICIEMBRE'!C13)</f>
        <v>10042788</v>
      </c>
      <c r="D13" s="12">
        <f>SUM('ANEXO VII OCTUBRE'!D13+'ANEXO VII NOVIEMBRE'!D13+'ANEXO VII DICIEMBRE'!D13)</f>
        <v>545139</v>
      </c>
      <c r="E13" s="12">
        <f>SUM('ANEXO VII OCTUBRE'!E13+'ANEXO VII NOVIEMBRE'!E13+'ANEXO VII DICIEMBRE'!E13)</f>
        <v>0</v>
      </c>
      <c r="F13" s="12">
        <f>SUM('ANEXO VII OCTUBRE'!F13+'ANEXO VII NOVIEMBRE'!F13+'ANEXO VII DICIEMBRE'!F13)</f>
        <v>649021</v>
      </c>
      <c r="G13" s="12">
        <f>SUM('ANEXO VII OCTUBRE'!G13+'ANEXO VII NOVIEMBRE'!G13+'ANEXO VII DICIEMBRE'!G13)</f>
        <v>1039413</v>
      </c>
      <c r="H13" s="12">
        <f>SUM('ANEXO VII OCTUBRE'!H13+'ANEXO VII NOVIEMBRE'!H13+'ANEXO VII DICIEMBRE'!H13)</f>
        <v>0</v>
      </c>
      <c r="I13" s="12">
        <f>SUM('ANEXO VII OCTUBRE'!I13+'ANEXO VII NOVIEMBRE'!I13+'ANEXO VII DICIEMBRE'!I13)</f>
        <v>99915</v>
      </c>
      <c r="J13" s="10">
        <f>SUM('ANEXO VII OCTUBRE'!J13+'ANEXO VII NOVIEMBRE'!J13+'ANEXO VII DICIEMBRE'!J13)</f>
        <v>424585</v>
      </c>
      <c r="K13" s="12">
        <f>SUM('ANEXO VII OCTUBRE'!K13+'ANEXO VII NOVIEMBRE'!K13+'ANEXO VII DICIEMBRE'!K13)</f>
        <v>1343431</v>
      </c>
      <c r="L13" s="10">
        <f>'ANEXO VII OCTUBRE'!L13+'ANEXO VII NOVIEMBRE'!L13+'ANEXO VII DICIEMBRE'!L13</f>
        <v>1677857</v>
      </c>
      <c r="M13" s="10">
        <f>'ANEXO VII OCTUBRE'!M13+'ANEXO VII NOVIEMBRE'!M13+'ANEXO VII DICIEMBRE'!M13</f>
        <v>309514</v>
      </c>
      <c r="N13" s="10">
        <f>'ANEXO VII DICIEMBRE'!N13</f>
        <v>524445</v>
      </c>
      <c r="O13" s="10">
        <f>'ANEXO VII DICIEMBRE'!O13</f>
        <v>4435</v>
      </c>
      <c r="P13" s="10">
        <f>'ANEXO VII OCTUBRE'!N13+'ANEXO VII NOVIEMBRE'!N13+'ANEXO VII DICIEMBRE'!P13</f>
        <v>1437364</v>
      </c>
      <c r="Q13" s="10">
        <f>'ANEXO VII OCTUBRE'!O13+'ANEXO VII NOVIEMBRE'!O13+'ANEXO VII DICIEMBRE'!Q13</f>
        <v>308644</v>
      </c>
      <c r="R13" s="10">
        <f>'ANEXO VII OCTUBRE'!P13+'ANEXO VII NOVIEMBRE'!P13+'ANEXO VII DICIEMBRE'!R13</f>
        <v>168476</v>
      </c>
      <c r="S13" s="11">
        <f t="shared" si="0"/>
        <v>48782083</v>
      </c>
      <c r="V13" s="19"/>
    </row>
    <row r="14" spans="1:22" x14ac:dyDescent="0.25">
      <c r="A14" s="6" t="s">
        <v>17</v>
      </c>
      <c r="B14" s="12">
        <f>SUM('ANEXO VII OCTUBRE'!B14+'ANEXO VII NOVIEMBRE'!B14+'ANEXO VII DICIEMBRE'!B14)</f>
        <v>60583429</v>
      </c>
      <c r="C14" s="12">
        <f>SUM('ANEXO VII OCTUBRE'!C14+'ANEXO VII NOVIEMBRE'!C14+'ANEXO VII DICIEMBRE'!C14)</f>
        <v>20141869</v>
      </c>
      <c r="D14" s="12">
        <f>SUM('ANEXO VII OCTUBRE'!D14+'ANEXO VII NOVIEMBRE'!D14+'ANEXO VII DICIEMBRE'!D14)</f>
        <v>1093332</v>
      </c>
      <c r="E14" s="12">
        <f>SUM('ANEXO VII OCTUBRE'!E14+'ANEXO VII NOVIEMBRE'!E14+'ANEXO VII DICIEMBRE'!E14)</f>
        <v>0</v>
      </c>
      <c r="F14" s="12">
        <f>SUM('ANEXO VII OCTUBRE'!F14+'ANEXO VII NOVIEMBRE'!F14+'ANEXO VII DICIEMBRE'!F14)</f>
        <v>1301681</v>
      </c>
      <c r="G14" s="12">
        <f>SUM('ANEXO VII OCTUBRE'!G14+'ANEXO VII NOVIEMBRE'!G14+'ANEXO VII DICIEMBRE'!G14)</f>
        <v>2084652</v>
      </c>
      <c r="H14" s="12">
        <f>SUM('ANEXO VII OCTUBRE'!H14+'ANEXO VII NOVIEMBRE'!H14+'ANEXO VII DICIEMBRE'!H14)</f>
        <v>0</v>
      </c>
      <c r="I14" s="12">
        <f>SUM('ANEXO VII OCTUBRE'!I14+'ANEXO VII NOVIEMBRE'!I14+'ANEXO VII DICIEMBRE'!I14)</f>
        <v>200388</v>
      </c>
      <c r="J14" s="10">
        <f>SUM('ANEXO VII OCTUBRE'!J14+'ANEXO VII NOVIEMBRE'!J14+'ANEXO VII DICIEMBRE'!J14)</f>
        <v>851549</v>
      </c>
      <c r="K14" s="12">
        <f>SUM('ANEXO VII OCTUBRE'!K14+'ANEXO VII NOVIEMBRE'!K14+'ANEXO VII DICIEMBRE'!K14)</f>
        <v>2526502</v>
      </c>
      <c r="L14" s="10">
        <f>'ANEXO VII OCTUBRE'!L14+'ANEXO VII NOVIEMBRE'!L14+'ANEXO VII DICIEMBRE'!L14</f>
        <v>4495462</v>
      </c>
      <c r="M14" s="10">
        <f>'ANEXO VII OCTUBRE'!M14+'ANEXO VII NOVIEMBRE'!M14+'ANEXO VII DICIEMBRE'!M14</f>
        <v>620311</v>
      </c>
      <c r="N14" s="10">
        <f>'ANEXO VII DICIEMBRE'!N14</f>
        <v>986289</v>
      </c>
      <c r="O14" s="10">
        <f>'ANEXO VII DICIEMBRE'!O14</f>
        <v>8896</v>
      </c>
      <c r="P14" s="10">
        <f>'ANEXO VII OCTUBRE'!N14+'ANEXO VII NOVIEMBRE'!N14+'ANEXO VII DICIEMBRE'!P14</f>
        <v>2885836</v>
      </c>
      <c r="Q14" s="10">
        <f>'ANEXO VII OCTUBRE'!O14+'ANEXO VII NOVIEMBRE'!O14+'ANEXO VII DICIEMBRE'!Q14</f>
        <v>619018</v>
      </c>
      <c r="R14" s="10">
        <f>'ANEXO VII OCTUBRE'!P14+'ANEXO VII NOVIEMBRE'!P14+'ANEXO VII DICIEMBRE'!R14</f>
        <v>337896</v>
      </c>
      <c r="S14" s="11">
        <f t="shared" si="0"/>
        <v>98737110</v>
      </c>
      <c r="V14" s="19"/>
    </row>
    <row r="15" spans="1:22" x14ac:dyDescent="0.25">
      <c r="A15" s="6" t="s">
        <v>18</v>
      </c>
      <c r="B15" s="12">
        <f>SUM('ANEXO VII OCTUBRE'!B15+'ANEXO VII NOVIEMBRE'!B15+'ANEXO VII DICIEMBRE'!B15)</f>
        <v>17905936</v>
      </c>
      <c r="C15" s="12">
        <f>SUM('ANEXO VII OCTUBRE'!C15+'ANEXO VII NOVIEMBRE'!C15+'ANEXO VII DICIEMBRE'!C15)</f>
        <v>5953097</v>
      </c>
      <c r="D15" s="12">
        <f>SUM('ANEXO VII OCTUBRE'!D15+'ANEXO VII NOVIEMBRE'!D15+'ANEXO VII DICIEMBRE'!D15)</f>
        <v>323143</v>
      </c>
      <c r="E15" s="12">
        <f>SUM('ANEXO VII OCTUBRE'!E15+'ANEXO VII NOVIEMBRE'!E15+'ANEXO VII DICIEMBRE'!E15)</f>
        <v>0</v>
      </c>
      <c r="F15" s="12">
        <f>SUM('ANEXO VII OCTUBRE'!F15+'ANEXO VII NOVIEMBRE'!F15+'ANEXO VII DICIEMBRE'!F15)</f>
        <v>384723</v>
      </c>
      <c r="G15" s="12">
        <f>SUM('ANEXO VII OCTUBRE'!G15+'ANEXO VII NOVIEMBRE'!G15+'ANEXO VII DICIEMBRE'!G15)</f>
        <v>616137</v>
      </c>
      <c r="H15" s="12">
        <f>SUM('ANEXO VII OCTUBRE'!H15+'ANEXO VII NOVIEMBRE'!H15+'ANEXO VII DICIEMBRE'!H15)</f>
        <v>0</v>
      </c>
      <c r="I15" s="12">
        <f>SUM('ANEXO VII OCTUBRE'!I15+'ANEXO VII NOVIEMBRE'!I15+'ANEXO VII DICIEMBRE'!I15)</f>
        <v>59226</v>
      </c>
      <c r="J15" s="10">
        <f>SUM('ANEXO VII OCTUBRE'!J15+'ANEXO VII NOVIEMBRE'!J15+'ANEXO VII DICIEMBRE'!J15)</f>
        <v>251682</v>
      </c>
      <c r="K15" s="12">
        <f>SUM('ANEXO VII OCTUBRE'!K15+'ANEXO VII NOVIEMBRE'!K15+'ANEXO VII DICIEMBRE'!K15)</f>
        <v>686199</v>
      </c>
      <c r="L15" s="10">
        <f>'ANEXO VII OCTUBRE'!L15+'ANEXO VII NOVIEMBRE'!L15+'ANEXO VII DICIEMBRE'!L15</f>
        <v>2128174</v>
      </c>
      <c r="M15" s="10">
        <f>'ANEXO VII OCTUBRE'!M15+'ANEXO VII NOVIEMBRE'!M15+'ANEXO VII DICIEMBRE'!M15</f>
        <v>182572</v>
      </c>
      <c r="N15" s="10">
        <f>'ANEXO VII DICIEMBRE'!N15</f>
        <v>267877</v>
      </c>
      <c r="O15" s="10">
        <f>'ANEXO VII DICIEMBRE'!O15</f>
        <v>2629</v>
      </c>
      <c r="P15" s="10">
        <f>'ANEXO VII OCTUBRE'!N15+'ANEXO VII NOVIEMBRE'!N15+'ANEXO VII DICIEMBRE'!P15</f>
        <v>852679</v>
      </c>
      <c r="Q15" s="10">
        <f>'ANEXO VII OCTUBRE'!O15+'ANEXO VII NOVIEMBRE'!O15+'ANEXO VII DICIEMBRE'!Q15</f>
        <v>182956</v>
      </c>
      <c r="R15" s="10">
        <f>'ANEXO VII OCTUBRE'!P15+'ANEXO VII NOVIEMBRE'!P15+'ANEXO VII DICIEMBRE'!R15</f>
        <v>99868</v>
      </c>
      <c r="S15" s="11">
        <f t="shared" si="0"/>
        <v>29896898</v>
      </c>
      <c r="V15" s="19"/>
    </row>
    <row r="16" spans="1:22" x14ac:dyDescent="0.25">
      <c r="A16" s="6" t="s">
        <v>52</v>
      </c>
      <c r="B16" s="12">
        <f>SUM('ANEXO VII OCTUBRE'!B16+'ANEXO VII NOVIEMBRE'!B16+'ANEXO VII DICIEMBRE'!B16)</f>
        <v>2572998</v>
      </c>
      <c r="C16" s="12">
        <f>SUM('ANEXO VII OCTUBRE'!C16+'ANEXO VII NOVIEMBRE'!C16+'ANEXO VII DICIEMBRE'!C16)</f>
        <v>855432</v>
      </c>
      <c r="D16" s="12">
        <f>SUM('ANEXO VII OCTUBRE'!D16+'ANEXO VII NOVIEMBRE'!D16+'ANEXO VII DICIEMBRE'!D16)</f>
        <v>46434</v>
      </c>
      <c r="E16" s="12">
        <f>SUM('ANEXO VII OCTUBRE'!E16+'ANEXO VII NOVIEMBRE'!E16+'ANEXO VII DICIEMBRE'!E16)</f>
        <v>0</v>
      </c>
      <c r="F16" s="12">
        <f>SUM('ANEXO VII OCTUBRE'!F16+'ANEXO VII NOVIEMBRE'!F16+'ANEXO VII DICIEMBRE'!F16)</f>
        <v>55283</v>
      </c>
      <c r="G16" s="12">
        <f>SUM('ANEXO VII OCTUBRE'!G16+'ANEXO VII NOVIEMBRE'!G16+'ANEXO VII DICIEMBRE'!G16)</f>
        <v>88536</v>
      </c>
      <c r="H16" s="12">
        <f>SUM('ANEXO VII OCTUBRE'!H16+'ANEXO VII NOVIEMBRE'!H16+'ANEXO VII DICIEMBRE'!H16)</f>
        <v>0</v>
      </c>
      <c r="I16" s="12">
        <f>SUM('ANEXO VII OCTUBRE'!I16+'ANEXO VII NOVIEMBRE'!I16+'ANEXO VII DICIEMBRE'!I16)</f>
        <v>8511</v>
      </c>
      <c r="J16" s="10">
        <f>SUM('ANEXO VII OCTUBRE'!J16+'ANEXO VII NOVIEMBRE'!J16+'ANEXO VII DICIEMBRE'!J16)</f>
        <v>36166</v>
      </c>
      <c r="K16" s="12">
        <f>SUM('ANEXO VII OCTUBRE'!K16+'ANEXO VII NOVIEMBRE'!K16+'ANEXO VII DICIEMBRE'!K16)</f>
        <v>50466</v>
      </c>
      <c r="L16" s="10">
        <f>'ANEXO VII OCTUBRE'!L16+'ANEXO VII NOVIEMBRE'!L16+'ANEXO VII DICIEMBRE'!L16</f>
        <v>0</v>
      </c>
      <c r="M16" s="10">
        <f>'ANEXO VII OCTUBRE'!M16+'ANEXO VII NOVIEMBRE'!M16+'ANEXO VII DICIEMBRE'!M16</f>
        <v>25859</v>
      </c>
      <c r="N16" s="10">
        <f>'ANEXO VII DICIEMBRE'!N16</f>
        <v>19701</v>
      </c>
      <c r="O16" s="10">
        <f>'ANEXO VII DICIEMBRE'!O16</f>
        <v>378</v>
      </c>
      <c r="P16" s="10">
        <f>'ANEXO VII OCTUBRE'!N16+'ANEXO VII NOVIEMBRE'!N16+'ANEXO VII DICIEMBRE'!P16</f>
        <v>122520</v>
      </c>
      <c r="Q16" s="10">
        <f>'ANEXO VII OCTUBRE'!O16+'ANEXO VII NOVIEMBRE'!O16+'ANEXO VII DICIEMBRE'!Q16</f>
        <v>26290</v>
      </c>
      <c r="R16" s="10">
        <f>'ANEXO VII OCTUBRE'!P16+'ANEXO VII NOVIEMBRE'!P16+'ANEXO VII DICIEMBRE'!R16</f>
        <v>14351</v>
      </c>
      <c r="S16" s="11">
        <f t="shared" si="0"/>
        <v>3922925</v>
      </c>
      <c r="V16" s="19"/>
    </row>
    <row r="17" spans="1:22" x14ac:dyDescent="0.25">
      <c r="A17" s="6" t="s">
        <v>19</v>
      </c>
      <c r="B17" s="12">
        <f>SUM('ANEXO VII OCTUBRE'!B17+'ANEXO VII NOVIEMBRE'!B17+'ANEXO VII DICIEMBRE'!B17)</f>
        <v>6998608</v>
      </c>
      <c r="C17" s="12">
        <f>SUM('ANEXO VII OCTUBRE'!C17+'ANEXO VII NOVIEMBRE'!C17+'ANEXO VII DICIEMBRE'!C17)</f>
        <v>2326791</v>
      </c>
      <c r="D17" s="12">
        <f>SUM('ANEXO VII OCTUBRE'!D17+'ANEXO VII NOVIEMBRE'!D17+'ANEXO VII DICIEMBRE'!D17)</f>
        <v>126302</v>
      </c>
      <c r="E17" s="12">
        <f>SUM('ANEXO VII OCTUBRE'!E17+'ANEXO VII NOVIEMBRE'!E17+'ANEXO VII DICIEMBRE'!E17)</f>
        <v>0</v>
      </c>
      <c r="F17" s="12">
        <f>SUM('ANEXO VII OCTUBRE'!F17+'ANEXO VII NOVIEMBRE'!F17+'ANEXO VII DICIEMBRE'!F17)</f>
        <v>150370</v>
      </c>
      <c r="G17" s="12">
        <f>SUM('ANEXO VII OCTUBRE'!G17+'ANEXO VII NOVIEMBRE'!G17+'ANEXO VII DICIEMBRE'!G17)</f>
        <v>240819</v>
      </c>
      <c r="H17" s="12">
        <f>SUM('ANEXO VII OCTUBRE'!H17+'ANEXO VII NOVIEMBRE'!H17+'ANEXO VII DICIEMBRE'!H17)</f>
        <v>0</v>
      </c>
      <c r="I17" s="12">
        <f>SUM('ANEXO VII OCTUBRE'!I17+'ANEXO VII NOVIEMBRE'!I17+'ANEXO VII DICIEMBRE'!I17)</f>
        <v>23148</v>
      </c>
      <c r="J17" s="10">
        <f>SUM('ANEXO VII OCTUBRE'!J17+'ANEXO VII NOVIEMBRE'!J17+'ANEXO VII DICIEMBRE'!J17)</f>
        <v>98371</v>
      </c>
      <c r="K17" s="12">
        <f>SUM('ANEXO VII OCTUBRE'!K17+'ANEXO VII NOVIEMBRE'!K17+'ANEXO VII DICIEMBRE'!K17)</f>
        <v>132636</v>
      </c>
      <c r="L17" s="10">
        <f>'ANEXO VII OCTUBRE'!L17+'ANEXO VII NOVIEMBRE'!L17+'ANEXO VII DICIEMBRE'!L17</f>
        <v>145522</v>
      </c>
      <c r="M17" s="10">
        <f>'ANEXO VII OCTUBRE'!M17+'ANEXO VII NOVIEMBRE'!M17+'ANEXO VII DICIEMBRE'!M17</f>
        <v>70311</v>
      </c>
      <c r="N17" s="10">
        <f>'ANEXO VII DICIEMBRE'!N17</f>
        <v>51778</v>
      </c>
      <c r="O17" s="10">
        <f>'ANEXO VII DICIEMBRE'!O17</f>
        <v>1028</v>
      </c>
      <c r="P17" s="10">
        <f>'ANEXO VII OCTUBRE'!N17+'ANEXO VII NOVIEMBRE'!N17+'ANEXO VII DICIEMBRE'!P17</f>
        <v>333229</v>
      </c>
      <c r="Q17" s="10">
        <f>'ANEXO VII OCTUBRE'!O17+'ANEXO VII NOVIEMBRE'!O17+'ANEXO VII DICIEMBRE'!Q17</f>
        <v>71509</v>
      </c>
      <c r="R17" s="10">
        <f>'ANEXO VII OCTUBRE'!P17+'ANEXO VII NOVIEMBRE'!P17+'ANEXO VII DICIEMBRE'!R17</f>
        <v>39034</v>
      </c>
      <c r="S17" s="11">
        <f t="shared" si="0"/>
        <v>10809456</v>
      </c>
      <c r="V17" s="19"/>
    </row>
    <row r="18" spans="1:22" x14ac:dyDescent="0.25">
      <c r="A18" s="6" t="s">
        <v>20</v>
      </c>
      <c r="B18" s="12">
        <f>SUM('ANEXO VII OCTUBRE'!B18+'ANEXO VII NOVIEMBRE'!B18+'ANEXO VII DICIEMBRE'!B18)</f>
        <v>7086095</v>
      </c>
      <c r="C18" s="12">
        <f>SUM('ANEXO VII OCTUBRE'!C18+'ANEXO VII NOVIEMBRE'!C18+'ANEXO VII DICIEMBRE'!C18)</f>
        <v>2355879</v>
      </c>
      <c r="D18" s="12">
        <f>SUM('ANEXO VII OCTUBRE'!D18+'ANEXO VII NOVIEMBRE'!D18+'ANEXO VII DICIEMBRE'!D18)</f>
        <v>127880</v>
      </c>
      <c r="E18" s="12">
        <f>SUM('ANEXO VII OCTUBRE'!E18+'ANEXO VII NOVIEMBRE'!E18+'ANEXO VII DICIEMBRE'!E18)</f>
        <v>0</v>
      </c>
      <c r="F18" s="12">
        <f>SUM('ANEXO VII OCTUBRE'!F18+'ANEXO VII NOVIEMBRE'!F18+'ANEXO VII DICIEMBRE'!F18)</f>
        <v>152250</v>
      </c>
      <c r="G18" s="12">
        <f>SUM('ANEXO VII OCTUBRE'!G18+'ANEXO VII NOVIEMBRE'!G18+'ANEXO VII DICIEMBRE'!G18)</f>
        <v>243828</v>
      </c>
      <c r="H18" s="12">
        <f>SUM('ANEXO VII OCTUBRE'!H18+'ANEXO VII NOVIEMBRE'!H18+'ANEXO VII DICIEMBRE'!H18)</f>
        <v>0</v>
      </c>
      <c r="I18" s="12">
        <f>SUM('ANEXO VII OCTUBRE'!I18+'ANEXO VII NOVIEMBRE'!I18+'ANEXO VII DICIEMBRE'!I18)</f>
        <v>23439</v>
      </c>
      <c r="J18" s="10">
        <f>SUM('ANEXO VII OCTUBRE'!J18+'ANEXO VII NOVIEMBRE'!J18+'ANEXO VII DICIEMBRE'!J18)</f>
        <v>99601</v>
      </c>
      <c r="K18" s="12">
        <f>SUM('ANEXO VII OCTUBRE'!K18+'ANEXO VII NOVIEMBRE'!K18+'ANEXO VII DICIEMBRE'!K18)</f>
        <v>118890</v>
      </c>
      <c r="L18" s="10">
        <f>'ANEXO VII OCTUBRE'!L18+'ANEXO VII NOVIEMBRE'!L18+'ANEXO VII DICIEMBRE'!L18</f>
        <v>799672</v>
      </c>
      <c r="M18" s="10">
        <f>'ANEXO VII OCTUBRE'!M18+'ANEXO VII NOVIEMBRE'!M18+'ANEXO VII DICIEMBRE'!M18</f>
        <v>71071</v>
      </c>
      <c r="N18" s="10">
        <f>'ANEXO VII DICIEMBRE'!N18</f>
        <v>46412</v>
      </c>
      <c r="O18" s="10">
        <f>'ANEXO VII DICIEMBRE'!O18</f>
        <v>1040</v>
      </c>
      <c r="P18" s="10">
        <f>'ANEXO VII OCTUBRE'!N18+'ANEXO VII NOVIEMBRE'!N18+'ANEXO VII DICIEMBRE'!P18</f>
        <v>337397</v>
      </c>
      <c r="Q18" s="10">
        <f>'ANEXO VII OCTUBRE'!O18+'ANEXO VII NOVIEMBRE'!O18+'ANEXO VII DICIEMBRE'!Q18</f>
        <v>72403</v>
      </c>
      <c r="R18" s="10">
        <f>'ANEXO VII OCTUBRE'!P18+'ANEXO VII NOVIEMBRE'!P18+'ANEXO VII DICIEMBRE'!R18</f>
        <v>39522</v>
      </c>
      <c r="S18" s="11">
        <f t="shared" si="0"/>
        <v>11575379</v>
      </c>
      <c r="V18" s="19"/>
    </row>
    <row r="19" spans="1:22" x14ac:dyDescent="0.25">
      <c r="A19" s="6" t="s">
        <v>21</v>
      </c>
      <c r="B19" s="12">
        <f>SUM('ANEXO VII OCTUBRE'!B19+'ANEXO VII NOVIEMBRE'!B19+'ANEXO VII DICIEMBRE'!B19)</f>
        <v>33878366</v>
      </c>
      <c r="C19" s="12">
        <f>SUM('ANEXO VII OCTUBRE'!C19+'ANEXO VII NOVIEMBRE'!C19+'ANEXO VII DICIEMBRE'!C19)</f>
        <v>11263371</v>
      </c>
      <c r="D19" s="12">
        <f>SUM('ANEXO VII OCTUBRE'!D19+'ANEXO VII NOVIEMBRE'!D19+'ANEXO VII DICIEMBRE'!D19)</f>
        <v>611393</v>
      </c>
      <c r="E19" s="12">
        <f>SUM('ANEXO VII OCTUBRE'!E19+'ANEXO VII NOVIEMBRE'!E19+'ANEXO VII DICIEMBRE'!E19)</f>
        <v>0</v>
      </c>
      <c r="F19" s="12">
        <f>SUM('ANEXO VII OCTUBRE'!F19+'ANEXO VII NOVIEMBRE'!F19+'ANEXO VII DICIEMBRE'!F19)</f>
        <v>727902</v>
      </c>
      <c r="G19" s="12">
        <f>SUM('ANEXO VII OCTUBRE'!G19+'ANEXO VII NOVIEMBRE'!G19+'ANEXO VII DICIEMBRE'!G19)</f>
        <v>1165740</v>
      </c>
      <c r="H19" s="12">
        <f>SUM('ANEXO VII OCTUBRE'!H19+'ANEXO VII NOVIEMBRE'!H19+'ANEXO VII DICIEMBRE'!H19)</f>
        <v>0</v>
      </c>
      <c r="I19" s="12">
        <f>SUM('ANEXO VII OCTUBRE'!I19+'ANEXO VII NOVIEMBRE'!I19+'ANEXO VII DICIEMBRE'!I19)</f>
        <v>112056</v>
      </c>
      <c r="J19" s="10">
        <f>SUM('ANEXO VII OCTUBRE'!J19+'ANEXO VII NOVIEMBRE'!J19+'ANEXO VII DICIEMBRE'!J19)</f>
        <v>476188</v>
      </c>
      <c r="K19" s="12">
        <f>SUM('ANEXO VII OCTUBRE'!K19+'ANEXO VII NOVIEMBRE'!K19+'ANEXO VII DICIEMBRE'!K19)</f>
        <v>1476894</v>
      </c>
      <c r="L19" s="10">
        <f>'ANEXO VII OCTUBRE'!L19+'ANEXO VII NOVIEMBRE'!L19+'ANEXO VII DICIEMBRE'!L19</f>
        <v>290723</v>
      </c>
      <c r="M19" s="10">
        <f>'ANEXO VII OCTUBRE'!M19+'ANEXO VII NOVIEMBRE'!M19+'ANEXO VII DICIEMBRE'!M19</f>
        <v>346852</v>
      </c>
      <c r="N19" s="10">
        <f>'ANEXO VII DICIEMBRE'!N19</f>
        <v>576546</v>
      </c>
      <c r="O19" s="10">
        <f>'ANEXO VII DICIEMBRE'!O19</f>
        <v>4974</v>
      </c>
      <c r="P19" s="10">
        <f>'ANEXO VII OCTUBRE'!N19+'ANEXO VII NOVIEMBRE'!N19+'ANEXO VII DICIEMBRE'!P19</f>
        <v>1612553</v>
      </c>
      <c r="Q19" s="10">
        <f>'ANEXO VII OCTUBRE'!O19+'ANEXO VII NOVIEMBRE'!O19+'ANEXO VII DICIEMBRE'!Q19</f>
        <v>346156</v>
      </c>
      <c r="R19" s="10">
        <f>'ANEXO VII OCTUBRE'!P19+'ANEXO VII NOVIEMBRE'!P19+'ANEXO VII DICIEMBRE'!R19</f>
        <v>188953</v>
      </c>
      <c r="S19" s="11">
        <f t="shared" si="0"/>
        <v>53078667</v>
      </c>
      <c r="V19" s="19"/>
    </row>
    <row r="20" spans="1:22" x14ac:dyDescent="0.25">
      <c r="A20" s="6" t="s">
        <v>22</v>
      </c>
      <c r="B20" s="12">
        <f>SUM('ANEXO VII OCTUBRE'!B20+'ANEXO VII NOVIEMBRE'!B20+'ANEXO VII DICIEMBRE'!B20)</f>
        <v>11305685</v>
      </c>
      <c r="C20" s="12">
        <f>SUM('ANEXO VII OCTUBRE'!C20+'ANEXO VII NOVIEMBRE'!C20+'ANEXO VII DICIEMBRE'!C20)</f>
        <v>3758745</v>
      </c>
      <c r="D20" s="12">
        <f>SUM('ANEXO VII OCTUBRE'!D20+'ANEXO VII NOVIEMBRE'!D20+'ANEXO VII DICIEMBRE'!D20)</f>
        <v>204030</v>
      </c>
      <c r="E20" s="12">
        <f>SUM('ANEXO VII OCTUBRE'!E20+'ANEXO VII NOVIEMBRE'!E20+'ANEXO VII DICIEMBRE'!E20)</f>
        <v>0</v>
      </c>
      <c r="F20" s="12">
        <f>SUM('ANEXO VII OCTUBRE'!F20+'ANEXO VII NOVIEMBRE'!F20+'ANEXO VII DICIEMBRE'!F20)</f>
        <v>242911</v>
      </c>
      <c r="G20" s="12">
        <f>SUM('ANEXO VII OCTUBRE'!G20+'ANEXO VII NOVIEMBRE'!G20+'ANEXO VII DICIEMBRE'!G20)</f>
        <v>389025</v>
      </c>
      <c r="H20" s="12">
        <f>SUM('ANEXO VII OCTUBRE'!H20+'ANEXO VII NOVIEMBRE'!H20+'ANEXO VII DICIEMBRE'!H20)</f>
        <v>0</v>
      </c>
      <c r="I20" s="12">
        <f>SUM('ANEXO VII OCTUBRE'!I20+'ANEXO VII NOVIEMBRE'!I20+'ANEXO VII DICIEMBRE'!I20)</f>
        <v>37395</v>
      </c>
      <c r="J20" s="10">
        <f>SUM('ANEXO VII OCTUBRE'!J20+'ANEXO VII NOVIEMBRE'!J20+'ANEXO VII DICIEMBRE'!J20)</f>
        <v>158911</v>
      </c>
      <c r="K20" s="12">
        <f>SUM('ANEXO VII OCTUBRE'!K20+'ANEXO VII NOVIEMBRE'!K20+'ANEXO VII DICIEMBRE'!K20)</f>
        <v>393961</v>
      </c>
      <c r="L20" s="10">
        <f>'ANEXO VII OCTUBRE'!L20+'ANEXO VII NOVIEMBRE'!L20+'ANEXO VII DICIEMBRE'!L20</f>
        <v>768366</v>
      </c>
      <c r="M20" s="10">
        <f>'ANEXO VII OCTUBRE'!M20+'ANEXO VII NOVIEMBRE'!M20+'ANEXO VII DICIEMBRE'!M20</f>
        <v>115069</v>
      </c>
      <c r="N20" s="10">
        <f>'ANEXO VII DICIEMBRE'!N20</f>
        <v>153794</v>
      </c>
      <c r="O20" s="10">
        <f>'ANEXO VII DICIEMBRE'!O20</f>
        <v>1660</v>
      </c>
      <c r="P20" s="10">
        <f>'ANEXO VII OCTUBRE'!N20+'ANEXO VII NOVIEMBRE'!N20+'ANEXO VII DICIEMBRE'!P20</f>
        <v>538302</v>
      </c>
      <c r="Q20" s="10">
        <f>'ANEXO VII OCTUBRE'!O20+'ANEXO VII NOVIEMBRE'!O20+'ANEXO VII DICIEMBRE'!Q20</f>
        <v>115517</v>
      </c>
      <c r="R20" s="10">
        <f>'ANEXO VII OCTUBRE'!P20+'ANEXO VII NOVIEMBRE'!P20+'ANEXO VII DICIEMBRE'!R20</f>
        <v>63056</v>
      </c>
      <c r="S20" s="11">
        <f t="shared" si="0"/>
        <v>18246427</v>
      </c>
      <c r="V20" s="19"/>
    </row>
    <row r="21" spans="1:22" x14ac:dyDescent="0.25">
      <c r="A21" s="6" t="s">
        <v>23</v>
      </c>
      <c r="B21" s="12">
        <f>SUM('ANEXO VII OCTUBRE'!B21+'ANEXO VII NOVIEMBRE'!B21+'ANEXO VII DICIEMBRE'!B21)</f>
        <v>6736467</v>
      </c>
      <c r="C21" s="12">
        <f>SUM('ANEXO VII OCTUBRE'!C21+'ANEXO VII NOVIEMBRE'!C21+'ANEXO VII DICIEMBRE'!C21)</f>
        <v>2239640</v>
      </c>
      <c r="D21" s="12">
        <f>SUM('ANEXO VII OCTUBRE'!D21+'ANEXO VII NOVIEMBRE'!D21+'ANEXO VII DICIEMBRE'!D21)</f>
        <v>121571</v>
      </c>
      <c r="E21" s="12">
        <f>SUM('ANEXO VII OCTUBRE'!E21+'ANEXO VII NOVIEMBRE'!E21+'ANEXO VII DICIEMBRE'!E21)</f>
        <v>0</v>
      </c>
      <c r="F21" s="12">
        <f>SUM('ANEXO VII OCTUBRE'!F21+'ANEXO VII NOVIEMBRE'!F21+'ANEXO VII DICIEMBRE'!F21)</f>
        <v>144738</v>
      </c>
      <c r="G21" s="12">
        <f>SUM('ANEXO VII OCTUBRE'!G21+'ANEXO VII NOVIEMBRE'!G21+'ANEXO VII DICIEMBRE'!G21)</f>
        <v>231798</v>
      </c>
      <c r="H21" s="12">
        <f>SUM('ANEXO VII OCTUBRE'!H21+'ANEXO VII NOVIEMBRE'!H21+'ANEXO VII DICIEMBRE'!H21)</f>
        <v>0</v>
      </c>
      <c r="I21" s="12">
        <f>SUM('ANEXO VII OCTUBRE'!I21+'ANEXO VII NOVIEMBRE'!I21+'ANEXO VII DICIEMBRE'!I21)</f>
        <v>22281</v>
      </c>
      <c r="J21" s="10">
        <f>SUM('ANEXO VII OCTUBRE'!J21+'ANEXO VII NOVIEMBRE'!J21+'ANEXO VII DICIEMBRE'!J21)</f>
        <v>94687</v>
      </c>
      <c r="K21" s="12">
        <f>SUM('ANEXO VII OCTUBRE'!K21+'ANEXO VII NOVIEMBRE'!K21+'ANEXO VII DICIEMBRE'!K21)</f>
        <v>108214</v>
      </c>
      <c r="L21" s="10">
        <f>'ANEXO VII OCTUBRE'!L21+'ANEXO VII NOVIEMBRE'!L21+'ANEXO VII DICIEMBRE'!L21</f>
        <v>89317</v>
      </c>
      <c r="M21" s="10">
        <f>'ANEXO VII OCTUBRE'!M21+'ANEXO VII NOVIEMBRE'!M21+'ANEXO VII DICIEMBRE'!M21</f>
        <v>67520</v>
      </c>
      <c r="N21" s="10">
        <f>'ANEXO VII DICIEMBRE'!N21</f>
        <v>42244</v>
      </c>
      <c r="O21" s="10">
        <f>'ANEXO VII DICIEMBRE'!O21</f>
        <v>989</v>
      </c>
      <c r="P21" s="10">
        <f>'ANEXO VII OCTUBRE'!N21+'ANEXO VII NOVIEMBRE'!N21+'ANEXO VII DICIEMBRE'!P21</f>
        <v>320727</v>
      </c>
      <c r="Q21" s="10">
        <f>'ANEXO VII OCTUBRE'!O21+'ANEXO VII NOVIEMBRE'!O21+'ANEXO VII DICIEMBRE'!Q21</f>
        <v>68830</v>
      </c>
      <c r="R21" s="10">
        <f>'ANEXO VII OCTUBRE'!P21+'ANEXO VII NOVIEMBRE'!P21+'ANEXO VII DICIEMBRE'!R21</f>
        <v>37572</v>
      </c>
      <c r="S21" s="11">
        <f t="shared" si="0"/>
        <v>10326595</v>
      </c>
      <c r="V21" s="19"/>
    </row>
    <row r="22" spans="1:22" x14ac:dyDescent="0.25">
      <c r="A22" s="6" t="s">
        <v>24</v>
      </c>
      <c r="B22" s="12">
        <f>SUM('ANEXO VII OCTUBRE'!B22+'ANEXO VII NOVIEMBRE'!B22+'ANEXO VII DICIEMBRE'!B22)</f>
        <v>6589097</v>
      </c>
      <c r="C22" s="12">
        <f>SUM('ANEXO VII OCTUBRE'!C22+'ANEXO VII NOVIEMBRE'!C22+'ANEXO VII DICIEMBRE'!C22)</f>
        <v>2190645</v>
      </c>
      <c r="D22" s="12">
        <f>SUM('ANEXO VII OCTUBRE'!D22+'ANEXO VII NOVIEMBRE'!D22+'ANEXO VII DICIEMBRE'!D22)</f>
        <v>118911</v>
      </c>
      <c r="E22" s="12">
        <f>SUM('ANEXO VII OCTUBRE'!E22+'ANEXO VII NOVIEMBRE'!E22+'ANEXO VII DICIEMBRE'!E22)</f>
        <v>0</v>
      </c>
      <c r="F22" s="12">
        <f>SUM('ANEXO VII OCTUBRE'!F22+'ANEXO VII NOVIEMBRE'!F22+'ANEXO VII DICIEMBRE'!F22)</f>
        <v>141571</v>
      </c>
      <c r="G22" s="12">
        <f>SUM('ANEXO VII OCTUBRE'!G22+'ANEXO VII NOVIEMBRE'!G22+'ANEXO VII DICIEMBRE'!G22)</f>
        <v>226728</v>
      </c>
      <c r="H22" s="12">
        <f>SUM('ANEXO VII OCTUBRE'!H22+'ANEXO VII NOVIEMBRE'!H22+'ANEXO VII DICIEMBRE'!H22)</f>
        <v>0</v>
      </c>
      <c r="I22" s="12">
        <f>SUM('ANEXO VII OCTUBRE'!I22+'ANEXO VII NOVIEMBRE'!I22+'ANEXO VII DICIEMBRE'!I22)</f>
        <v>21795</v>
      </c>
      <c r="J22" s="10">
        <f>SUM('ANEXO VII OCTUBRE'!J22+'ANEXO VII NOVIEMBRE'!J22+'ANEXO VII DICIEMBRE'!J22)</f>
        <v>92615</v>
      </c>
      <c r="K22" s="12">
        <f>SUM('ANEXO VII OCTUBRE'!K22+'ANEXO VII NOVIEMBRE'!K22+'ANEXO VII DICIEMBRE'!K22)</f>
        <v>68742</v>
      </c>
      <c r="L22" s="10">
        <f>'ANEXO VII OCTUBRE'!L22+'ANEXO VII NOVIEMBRE'!L22+'ANEXO VII DICIEMBRE'!L22</f>
        <v>523596</v>
      </c>
      <c r="M22" s="10">
        <f>'ANEXO VII OCTUBRE'!M22+'ANEXO VII NOVIEMBRE'!M22+'ANEXO VII DICIEMBRE'!M22</f>
        <v>65742</v>
      </c>
      <c r="N22" s="10">
        <f>'ANEXO VII DICIEMBRE'!N22</f>
        <v>26835</v>
      </c>
      <c r="O22" s="10">
        <f>'ANEXO VII DICIEMBRE'!O22</f>
        <v>968</v>
      </c>
      <c r="P22" s="10">
        <f>'ANEXO VII OCTUBRE'!N22+'ANEXO VII NOVIEMBRE'!N22+'ANEXO VII DICIEMBRE'!P22</f>
        <v>313717</v>
      </c>
      <c r="Q22" s="10">
        <f>'ANEXO VII OCTUBRE'!O22+'ANEXO VII NOVIEMBRE'!O22+'ANEXO VII DICIEMBRE'!Q22</f>
        <v>67325</v>
      </c>
      <c r="R22" s="10">
        <f>'ANEXO VII OCTUBRE'!P22+'ANEXO VII NOVIEMBRE'!P22+'ANEXO VII DICIEMBRE'!R22</f>
        <v>36749</v>
      </c>
      <c r="S22" s="11">
        <f t="shared" si="0"/>
        <v>10485036</v>
      </c>
      <c r="V22" s="19"/>
    </row>
    <row r="23" spans="1:22" x14ac:dyDescent="0.25">
      <c r="A23" s="6" t="s">
        <v>25</v>
      </c>
      <c r="B23" s="12">
        <f>SUM('ANEXO VII OCTUBRE'!B23+'ANEXO VII NOVIEMBRE'!B23+'ANEXO VII DICIEMBRE'!B23)</f>
        <v>4934099</v>
      </c>
      <c r="C23" s="12">
        <f>SUM('ANEXO VII OCTUBRE'!C23+'ANEXO VII NOVIEMBRE'!C23+'ANEXO VII DICIEMBRE'!C23)</f>
        <v>1640415</v>
      </c>
      <c r="D23" s="12">
        <f>SUM('ANEXO VII OCTUBRE'!D23+'ANEXO VII NOVIEMBRE'!D23+'ANEXO VII DICIEMBRE'!D23)</f>
        <v>89045</v>
      </c>
      <c r="E23" s="12">
        <f>SUM('ANEXO VII OCTUBRE'!E23+'ANEXO VII NOVIEMBRE'!E23+'ANEXO VII DICIEMBRE'!E23)</f>
        <v>0</v>
      </c>
      <c r="F23" s="12">
        <f>SUM('ANEXO VII OCTUBRE'!F23+'ANEXO VII NOVIEMBRE'!F23+'ANEXO VII DICIEMBRE'!F23)</f>
        <v>106012</v>
      </c>
      <c r="G23" s="12">
        <f>SUM('ANEXO VII OCTUBRE'!G23+'ANEXO VII NOVIEMBRE'!G23+'ANEXO VII DICIEMBRE'!G23)</f>
        <v>169779</v>
      </c>
      <c r="H23" s="12">
        <f>SUM('ANEXO VII OCTUBRE'!H23+'ANEXO VII NOVIEMBRE'!H23+'ANEXO VII DICIEMBRE'!H23)</f>
        <v>0</v>
      </c>
      <c r="I23" s="12">
        <f>SUM('ANEXO VII OCTUBRE'!I23+'ANEXO VII NOVIEMBRE'!I23+'ANEXO VII DICIEMBRE'!I23)</f>
        <v>16320</v>
      </c>
      <c r="J23" s="10">
        <f>SUM('ANEXO VII OCTUBRE'!J23+'ANEXO VII NOVIEMBRE'!J23+'ANEXO VII DICIEMBRE'!J23)</f>
        <v>69352</v>
      </c>
      <c r="K23" s="12">
        <f>SUM('ANEXO VII OCTUBRE'!K23+'ANEXO VII NOVIEMBRE'!K23+'ANEXO VII DICIEMBRE'!K23)</f>
        <v>111227</v>
      </c>
      <c r="L23" s="10">
        <f>'ANEXO VII OCTUBRE'!L23+'ANEXO VII NOVIEMBRE'!L23+'ANEXO VII DICIEMBRE'!L23</f>
        <v>0</v>
      </c>
      <c r="M23" s="10">
        <f>'ANEXO VII OCTUBRE'!M23+'ANEXO VII NOVIEMBRE'!M23+'ANEXO VII DICIEMBRE'!M23</f>
        <v>49714</v>
      </c>
      <c r="N23" s="10">
        <f>'ANEXO VII DICIEMBRE'!N23</f>
        <v>43421</v>
      </c>
      <c r="O23" s="10">
        <f>'ANEXO VII DICIEMBRE'!O23</f>
        <v>725</v>
      </c>
      <c r="P23" s="10">
        <f>'ANEXO VII OCTUBRE'!N23+'ANEXO VII NOVIEMBRE'!N23+'ANEXO VII DICIEMBRE'!P23</f>
        <v>234942</v>
      </c>
      <c r="Q23" s="10">
        <f>'ANEXO VII OCTUBRE'!O23+'ANEXO VII NOVIEMBRE'!O23+'ANEXO VII DICIEMBRE'!Q23</f>
        <v>50415</v>
      </c>
      <c r="R23" s="10">
        <f>'ANEXO VII OCTUBRE'!P23+'ANEXO VII NOVIEMBRE'!P23+'ANEXO VII DICIEMBRE'!R23</f>
        <v>27519</v>
      </c>
      <c r="S23" s="11">
        <f t="shared" si="0"/>
        <v>7542985</v>
      </c>
      <c r="V23" s="19"/>
    </row>
    <row r="24" spans="1:22" x14ac:dyDescent="0.25">
      <c r="A24" s="6" t="s">
        <v>26</v>
      </c>
      <c r="B24" s="12">
        <f>SUM('ANEXO VII OCTUBRE'!B24+'ANEXO VII NOVIEMBRE'!B24+'ANEXO VII DICIEMBRE'!B24)</f>
        <v>7701641</v>
      </c>
      <c r="C24" s="12">
        <f>SUM('ANEXO VII OCTUBRE'!C24+'ANEXO VII NOVIEMBRE'!C24+'ANEXO VII DICIEMBRE'!C24)</f>
        <v>2560526</v>
      </c>
      <c r="D24" s="12">
        <f>SUM('ANEXO VII OCTUBRE'!D24+'ANEXO VII NOVIEMBRE'!D24+'ANEXO VII DICIEMBRE'!D24)</f>
        <v>138989</v>
      </c>
      <c r="E24" s="12">
        <f>SUM('ANEXO VII OCTUBRE'!E24+'ANEXO VII NOVIEMBRE'!E24+'ANEXO VII DICIEMBRE'!E24)</f>
        <v>0</v>
      </c>
      <c r="F24" s="12">
        <f>SUM('ANEXO VII OCTUBRE'!F24+'ANEXO VII NOVIEMBRE'!F24+'ANEXO VII DICIEMBRE'!F24)</f>
        <v>165476</v>
      </c>
      <c r="G24" s="12">
        <f>SUM('ANEXO VII OCTUBRE'!G24+'ANEXO VII NOVIEMBRE'!G24+'ANEXO VII DICIEMBRE'!G24)</f>
        <v>265011</v>
      </c>
      <c r="H24" s="12">
        <f>SUM('ANEXO VII OCTUBRE'!H24+'ANEXO VII NOVIEMBRE'!H24+'ANEXO VII DICIEMBRE'!H24)</f>
        <v>0</v>
      </c>
      <c r="I24" s="12">
        <f>SUM('ANEXO VII OCTUBRE'!I24+'ANEXO VII NOVIEMBRE'!I24+'ANEXO VII DICIEMBRE'!I24)</f>
        <v>25473</v>
      </c>
      <c r="J24" s="10">
        <f>SUM('ANEXO VII OCTUBRE'!J24+'ANEXO VII NOVIEMBRE'!J24+'ANEXO VII DICIEMBRE'!J24)</f>
        <v>108253</v>
      </c>
      <c r="K24" s="12">
        <f>SUM('ANEXO VII OCTUBRE'!K24+'ANEXO VII NOVIEMBRE'!K24+'ANEXO VII DICIEMBRE'!K24)</f>
        <v>128146</v>
      </c>
      <c r="L24" s="10">
        <f>'ANEXO VII OCTUBRE'!L24+'ANEXO VII NOVIEMBRE'!L24+'ANEXO VII DICIEMBRE'!L24</f>
        <v>927306</v>
      </c>
      <c r="M24" s="10">
        <f>'ANEXO VII OCTUBRE'!M24+'ANEXO VII NOVIEMBRE'!M24+'ANEXO VII DICIEMBRE'!M24</f>
        <v>77231</v>
      </c>
      <c r="N24" s="10">
        <f>'ANEXO VII DICIEMBRE'!N24</f>
        <v>50025</v>
      </c>
      <c r="O24" s="10">
        <f>'ANEXO VII DICIEMBRE'!O24</f>
        <v>1131</v>
      </c>
      <c r="P24" s="10">
        <f>'ANEXO VII OCTUBRE'!N24+'ANEXO VII NOVIEMBRE'!N24+'ANEXO VII DICIEMBRE'!P24</f>
        <v>366735</v>
      </c>
      <c r="Q24" s="10">
        <f>'ANEXO VII OCTUBRE'!O24+'ANEXO VII NOVIEMBRE'!O24+'ANEXO VII DICIEMBRE'!Q24</f>
        <v>78693</v>
      </c>
      <c r="R24" s="10">
        <f>'ANEXO VII OCTUBRE'!P24+'ANEXO VII NOVIEMBRE'!P24+'ANEXO VII DICIEMBRE'!R24</f>
        <v>42955</v>
      </c>
      <c r="S24" s="11">
        <f t="shared" si="0"/>
        <v>12637591</v>
      </c>
      <c r="V24" s="19"/>
    </row>
    <row r="25" spans="1:22" x14ac:dyDescent="0.25">
      <c r="A25" s="6" t="s">
        <v>27</v>
      </c>
      <c r="B25" s="12">
        <f>SUM('ANEXO VII OCTUBRE'!B25+'ANEXO VII NOVIEMBRE'!B25+'ANEXO VII DICIEMBRE'!B25)</f>
        <v>7848489</v>
      </c>
      <c r="C25" s="12">
        <f>SUM('ANEXO VII OCTUBRE'!C25+'ANEXO VII NOVIEMBRE'!C25+'ANEXO VII DICIEMBRE'!C25)</f>
        <v>2609348</v>
      </c>
      <c r="D25" s="12">
        <f>SUM('ANEXO VII OCTUBRE'!D25+'ANEXO VII NOVIEMBRE'!D25+'ANEXO VII DICIEMBRE'!D25)</f>
        <v>141640</v>
      </c>
      <c r="E25" s="12">
        <f>SUM('ANEXO VII OCTUBRE'!E25+'ANEXO VII NOVIEMBRE'!E25+'ANEXO VII DICIEMBRE'!E25)</f>
        <v>0</v>
      </c>
      <c r="F25" s="12">
        <f>SUM('ANEXO VII OCTUBRE'!F25+'ANEXO VII NOVIEMBRE'!F25+'ANEXO VII DICIEMBRE'!F25)</f>
        <v>168631</v>
      </c>
      <c r="G25" s="12">
        <f>SUM('ANEXO VII OCTUBRE'!G25+'ANEXO VII NOVIEMBRE'!G25+'ANEXO VII DICIEMBRE'!G25)</f>
        <v>270063</v>
      </c>
      <c r="H25" s="12">
        <f>SUM('ANEXO VII OCTUBRE'!H25+'ANEXO VII NOVIEMBRE'!H25+'ANEXO VII DICIEMBRE'!H25)</f>
        <v>0</v>
      </c>
      <c r="I25" s="12">
        <f>SUM('ANEXO VII OCTUBRE'!I25+'ANEXO VII NOVIEMBRE'!I25+'ANEXO VII DICIEMBRE'!I25)</f>
        <v>25959</v>
      </c>
      <c r="J25" s="10">
        <f>SUM('ANEXO VII OCTUBRE'!J25+'ANEXO VII NOVIEMBRE'!J25+'ANEXO VII DICIEMBRE'!J25)</f>
        <v>110317</v>
      </c>
      <c r="K25" s="12">
        <f>SUM('ANEXO VII OCTUBRE'!K25+'ANEXO VII NOVIEMBRE'!K25+'ANEXO VII DICIEMBRE'!K25)</f>
        <v>285897</v>
      </c>
      <c r="L25" s="10">
        <f>'ANEXO VII OCTUBRE'!L25+'ANEXO VII NOVIEMBRE'!L25+'ANEXO VII DICIEMBRE'!L25</f>
        <v>586353</v>
      </c>
      <c r="M25" s="10">
        <f>'ANEXO VII OCTUBRE'!M25+'ANEXO VII NOVIEMBRE'!M25+'ANEXO VII DICIEMBRE'!M25</f>
        <v>79922</v>
      </c>
      <c r="N25" s="10">
        <f>'ANEXO VII DICIEMBRE'!N25</f>
        <v>111608</v>
      </c>
      <c r="O25" s="10">
        <f>'ANEXO VII DICIEMBRE'!O25</f>
        <v>1152</v>
      </c>
      <c r="P25" s="10">
        <f>'ANEXO VII OCTUBRE'!N25+'ANEXO VII NOVIEMBRE'!N25+'ANEXO VII DICIEMBRE'!P25</f>
        <v>373531</v>
      </c>
      <c r="Q25" s="10">
        <f>'ANEXO VII OCTUBRE'!O25+'ANEXO VII NOVIEMBRE'!O25+'ANEXO VII DICIEMBRE'!Q25</f>
        <v>80192</v>
      </c>
      <c r="R25" s="10">
        <f>'ANEXO VII OCTUBRE'!P25+'ANEXO VII NOVIEMBRE'!P25+'ANEXO VII DICIEMBRE'!R25</f>
        <v>43774</v>
      </c>
      <c r="S25" s="11">
        <f t="shared" si="0"/>
        <v>12736876</v>
      </c>
      <c r="V25" s="19"/>
    </row>
    <row r="26" spans="1:22" x14ac:dyDescent="0.25">
      <c r="A26" s="6" t="s">
        <v>28</v>
      </c>
      <c r="B26" s="12">
        <f>SUM('ANEXO VII OCTUBRE'!B26+'ANEXO VII NOVIEMBRE'!B26+'ANEXO VII DICIEMBRE'!B26)</f>
        <v>20214360</v>
      </c>
      <c r="C26" s="12">
        <f>SUM('ANEXO VII OCTUBRE'!C26+'ANEXO VII NOVIEMBRE'!C26+'ANEXO VII DICIEMBRE'!C26)</f>
        <v>6720567</v>
      </c>
      <c r="D26" s="12">
        <f>SUM('ANEXO VII OCTUBRE'!D26+'ANEXO VII NOVIEMBRE'!D26+'ANEXO VII DICIEMBRE'!D26)</f>
        <v>364802</v>
      </c>
      <c r="E26" s="12">
        <f>SUM('ANEXO VII OCTUBRE'!E26+'ANEXO VII NOVIEMBRE'!E26+'ANEXO VII DICIEMBRE'!E26)</f>
        <v>0</v>
      </c>
      <c r="F26" s="12">
        <f>SUM('ANEXO VII OCTUBRE'!F26+'ANEXO VII NOVIEMBRE'!F26+'ANEXO VII DICIEMBRE'!F26)</f>
        <v>434321</v>
      </c>
      <c r="G26" s="12">
        <f>SUM('ANEXO VII OCTUBRE'!G26+'ANEXO VII NOVIEMBRE'!G26+'ANEXO VII DICIEMBRE'!G26)</f>
        <v>695568</v>
      </c>
      <c r="H26" s="12">
        <f>SUM('ANEXO VII OCTUBRE'!H26+'ANEXO VII NOVIEMBRE'!H26+'ANEXO VII DICIEMBRE'!H26)</f>
        <v>0</v>
      </c>
      <c r="I26" s="12">
        <f>SUM('ANEXO VII OCTUBRE'!I26+'ANEXO VII NOVIEMBRE'!I26+'ANEXO VII DICIEMBRE'!I26)</f>
        <v>66861</v>
      </c>
      <c r="J26" s="10">
        <f>SUM('ANEXO VII OCTUBRE'!J26+'ANEXO VII NOVIEMBRE'!J26+'ANEXO VII DICIEMBRE'!J26)</f>
        <v>284129</v>
      </c>
      <c r="K26" s="12">
        <f>SUM('ANEXO VII OCTUBRE'!K26+'ANEXO VII NOVIEMBRE'!K26+'ANEXO VII DICIEMBRE'!K26)</f>
        <v>801034</v>
      </c>
      <c r="L26" s="10">
        <f>'ANEXO VII OCTUBRE'!L26+'ANEXO VII NOVIEMBRE'!L26+'ANEXO VII DICIEMBRE'!L26</f>
        <v>2297967</v>
      </c>
      <c r="M26" s="10">
        <f>'ANEXO VII OCTUBRE'!M26+'ANEXO VII NOVIEMBRE'!M26+'ANEXO VII DICIEMBRE'!M26</f>
        <v>206474</v>
      </c>
      <c r="N26" s="10">
        <f>'ANEXO VII DICIEMBRE'!N26</f>
        <v>312705</v>
      </c>
      <c r="O26" s="10">
        <f>'ANEXO VII DICIEMBRE'!O26</f>
        <v>2968</v>
      </c>
      <c r="P26" s="10">
        <f>'ANEXO VII OCTUBRE'!N26+'ANEXO VII NOVIEMBRE'!N26+'ANEXO VII DICIEMBRE'!P26</f>
        <v>962750</v>
      </c>
      <c r="Q26" s="10">
        <f>'ANEXO VII OCTUBRE'!O26+'ANEXO VII NOVIEMBRE'!O26+'ANEXO VII DICIEMBRE'!Q26</f>
        <v>206542</v>
      </c>
      <c r="R26" s="10">
        <f>'ANEXO VII OCTUBRE'!P26+'ANEXO VII NOVIEMBRE'!P26+'ANEXO VII DICIEMBRE'!R26</f>
        <v>112743</v>
      </c>
      <c r="S26" s="11">
        <f t="shared" si="0"/>
        <v>33683791</v>
      </c>
      <c r="V26" s="19"/>
    </row>
    <row r="27" spans="1:22" x14ac:dyDescent="0.25">
      <c r="A27" s="6" t="s">
        <v>29</v>
      </c>
      <c r="B27" s="12">
        <f>SUM('ANEXO VII OCTUBRE'!B27+'ANEXO VII NOVIEMBRE'!B27+'ANEXO VII DICIEMBRE'!B27)</f>
        <v>7072432</v>
      </c>
      <c r="C27" s="12">
        <f>SUM('ANEXO VII OCTUBRE'!C27+'ANEXO VII NOVIEMBRE'!C27+'ANEXO VII DICIEMBRE'!C27)</f>
        <v>2351336</v>
      </c>
      <c r="D27" s="12">
        <f>SUM('ANEXO VII OCTUBRE'!D27+'ANEXO VII NOVIEMBRE'!D27+'ANEXO VII DICIEMBRE'!D27)</f>
        <v>127634</v>
      </c>
      <c r="E27" s="12">
        <f>SUM('ANEXO VII OCTUBRE'!E27+'ANEXO VII NOVIEMBRE'!E27+'ANEXO VII DICIEMBRE'!E27)</f>
        <v>0</v>
      </c>
      <c r="F27" s="12">
        <f>SUM('ANEXO VII OCTUBRE'!F27+'ANEXO VII NOVIEMBRE'!F27+'ANEXO VII DICIEMBRE'!F27)</f>
        <v>151957</v>
      </c>
      <c r="G27" s="12">
        <f>SUM('ANEXO VII OCTUBRE'!G27+'ANEXO VII NOVIEMBRE'!G27+'ANEXO VII DICIEMBRE'!G27)</f>
        <v>243360</v>
      </c>
      <c r="H27" s="12">
        <f>SUM('ANEXO VII OCTUBRE'!H27+'ANEXO VII NOVIEMBRE'!H27+'ANEXO VII DICIEMBRE'!H27)</f>
        <v>0</v>
      </c>
      <c r="I27" s="12">
        <f>SUM('ANEXO VII OCTUBRE'!I27+'ANEXO VII NOVIEMBRE'!I27+'ANEXO VII DICIEMBRE'!I27)</f>
        <v>23394</v>
      </c>
      <c r="J27" s="10">
        <f>SUM('ANEXO VII OCTUBRE'!J27+'ANEXO VII NOVIEMBRE'!J27+'ANEXO VII DICIEMBRE'!J27)</f>
        <v>99409</v>
      </c>
      <c r="K27" s="12">
        <f>SUM('ANEXO VII OCTUBRE'!K27+'ANEXO VII NOVIEMBRE'!K27+'ANEXO VII DICIEMBRE'!K27)</f>
        <v>109275</v>
      </c>
      <c r="L27" s="10">
        <f>'ANEXO VII OCTUBRE'!L27+'ANEXO VII NOVIEMBRE'!L27+'ANEXO VII DICIEMBRE'!L27</f>
        <v>269468</v>
      </c>
      <c r="M27" s="10">
        <f>'ANEXO VII OCTUBRE'!M27+'ANEXO VII NOVIEMBRE'!M27+'ANEXO VII DICIEMBRE'!M27</f>
        <v>70850</v>
      </c>
      <c r="N27" s="10">
        <f>'ANEXO VII DICIEMBRE'!N27</f>
        <v>42659</v>
      </c>
      <c r="O27" s="10">
        <f>'ANEXO VII DICIEMBRE'!O27</f>
        <v>1038</v>
      </c>
      <c r="P27" s="10">
        <f>'ANEXO VII OCTUBRE'!N27+'ANEXO VII NOVIEMBRE'!N27+'ANEXO VII DICIEMBRE'!P27</f>
        <v>336730</v>
      </c>
      <c r="Q27" s="10">
        <f>'ANEXO VII OCTUBRE'!O27+'ANEXO VII NOVIEMBRE'!O27+'ANEXO VII DICIEMBRE'!Q27</f>
        <v>72264</v>
      </c>
      <c r="R27" s="10">
        <f>'ANEXO VII OCTUBRE'!P27+'ANEXO VII NOVIEMBRE'!P27+'ANEXO VII DICIEMBRE'!R27</f>
        <v>39446</v>
      </c>
      <c r="S27" s="11">
        <f t="shared" si="0"/>
        <v>11011252</v>
      </c>
      <c r="V27" s="19"/>
    </row>
    <row r="28" spans="1:22" x14ac:dyDescent="0.25">
      <c r="A28" s="6" t="s">
        <v>30</v>
      </c>
      <c r="B28" s="12">
        <f>SUM('ANEXO VII OCTUBRE'!B28+'ANEXO VII NOVIEMBRE'!B28+'ANEXO VII DICIEMBRE'!B28)</f>
        <v>8300577</v>
      </c>
      <c r="C28" s="12">
        <f>SUM('ANEXO VII OCTUBRE'!C28+'ANEXO VII NOVIEMBRE'!C28+'ANEXO VII DICIEMBRE'!C28)</f>
        <v>2759651</v>
      </c>
      <c r="D28" s="12">
        <f>SUM('ANEXO VII OCTUBRE'!D28+'ANEXO VII NOVIEMBRE'!D28+'ANEXO VII DICIEMBRE'!D28)</f>
        <v>149798</v>
      </c>
      <c r="E28" s="12">
        <f>SUM('ANEXO VII OCTUBRE'!E28+'ANEXO VII NOVIEMBRE'!E28+'ANEXO VII DICIEMBRE'!E28)</f>
        <v>0</v>
      </c>
      <c r="F28" s="12">
        <f>SUM('ANEXO VII OCTUBRE'!F28+'ANEXO VII NOVIEMBRE'!F28+'ANEXO VII DICIEMBRE'!F28)</f>
        <v>178344</v>
      </c>
      <c r="G28" s="12">
        <f>SUM('ANEXO VII OCTUBRE'!G28+'ANEXO VII NOVIEMBRE'!G28+'ANEXO VII DICIEMBRE'!G28)</f>
        <v>285618</v>
      </c>
      <c r="H28" s="12">
        <f>SUM('ANEXO VII OCTUBRE'!H28+'ANEXO VII NOVIEMBRE'!H28+'ANEXO VII DICIEMBRE'!H28)</f>
        <v>0</v>
      </c>
      <c r="I28" s="12">
        <f>SUM('ANEXO VII OCTUBRE'!I28+'ANEXO VII NOVIEMBRE'!I28+'ANEXO VII DICIEMBRE'!I28)</f>
        <v>27456</v>
      </c>
      <c r="J28" s="10">
        <f>SUM('ANEXO VII OCTUBRE'!J28+'ANEXO VII NOVIEMBRE'!J28+'ANEXO VII DICIEMBRE'!J28)</f>
        <v>116671</v>
      </c>
      <c r="K28" s="12">
        <f>SUM('ANEXO VII OCTUBRE'!K28+'ANEXO VII NOVIEMBRE'!K28+'ANEXO VII DICIEMBRE'!K28)</f>
        <v>187507</v>
      </c>
      <c r="L28" s="10">
        <f>'ANEXO VII OCTUBRE'!L28+'ANEXO VII NOVIEMBRE'!L28+'ANEXO VII DICIEMBRE'!L28</f>
        <v>0</v>
      </c>
      <c r="M28" s="10">
        <f>'ANEXO VII OCTUBRE'!M28+'ANEXO VII NOVIEMBRE'!M28+'ANEXO VII DICIEMBRE'!M28</f>
        <v>83633</v>
      </c>
      <c r="N28" s="10">
        <f>'ANEXO VII DICIEMBRE'!N28</f>
        <v>73199</v>
      </c>
      <c r="O28" s="10">
        <f>'ANEXO VII DICIEMBRE'!O28</f>
        <v>1219</v>
      </c>
      <c r="P28" s="10">
        <f>'ANEXO VII OCTUBRE'!N28+'ANEXO VII NOVIEMBRE'!N28+'ANEXO VII DICIEMBRE'!P28</f>
        <v>395226</v>
      </c>
      <c r="Q28" s="10">
        <f>'ANEXO VII OCTUBRE'!O28+'ANEXO VII NOVIEMBRE'!O28+'ANEXO VII DICIEMBRE'!Q28</f>
        <v>84812</v>
      </c>
      <c r="R28" s="10">
        <f>'ANEXO VII OCTUBRE'!P28+'ANEXO VII NOVIEMBRE'!P28+'ANEXO VII DICIEMBRE'!R28</f>
        <v>46295</v>
      </c>
      <c r="S28" s="11">
        <f t="shared" si="0"/>
        <v>12690006</v>
      </c>
      <c r="V28" s="19"/>
    </row>
    <row r="29" spans="1:22" x14ac:dyDescent="0.25">
      <c r="A29" s="6" t="s">
        <v>31</v>
      </c>
      <c r="B29" s="12">
        <f>SUM('ANEXO VII OCTUBRE'!B29+'ANEXO VII NOVIEMBRE'!B29+'ANEXO VII DICIEMBRE'!B29)</f>
        <v>10489652</v>
      </c>
      <c r="C29" s="12">
        <f>SUM('ANEXO VII OCTUBRE'!C29+'ANEXO VII NOVIEMBRE'!C29+'ANEXO VII DICIEMBRE'!C29)</f>
        <v>3487442</v>
      </c>
      <c r="D29" s="12">
        <f>SUM('ANEXO VII OCTUBRE'!D29+'ANEXO VII NOVIEMBRE'!D29+'ANEXO VII DICIEMBRE'!D29)</f>
        <v>189304</v>
      </c>
      <c r="E29" s="12">
        <f>SUM('ANEXO VII OCTUBRE'!E29+'ANEXO VII NOVIEMBRE'!E29+'ANEXO VII DICIEMBRE'!E29)</f>
        <v>0</v>
      </c>
      <c r="F29" s="12">
        <f>SUM('ANEXO VII OCTUBRE'!F29+'ANEXO VII NOVIEMBRE'!F29+'ANEXO VII DICIEMBRE'!F29)</f>
        <v>225378</v>
      </c>
      <c r="G29" s="12">
        <f>SUM('ANEXO VII OCTUBRE'!G29+'ANEXO VII NOVIEMBRE'!G29+'ANEXO VII DICIEMBRE'!G29)</f>
        <v>360945</v>
      </c>
      <c r="H29" s="12">
        <f>SUM('ANEXO VII OCTUBRE'!H29+'ANEXO VII NOVIEMBRE'!H29+'ANEXO VII DICIEMBRE'!H29)</f>
        <v>0</v>
      </c>
      <c r="I29" s="12">
        <f>SUM('ANEXO VII OCTUBRE'!I29+'ANEXO VII NOVIEMBRE'!I29+'ANEXO VII DICIEMBRE'!I29)</f>
        <v>34695</v>
      </c>
      <c r="J29" s="10">
        <f>SUM('ANEXO VII OCTUBRE'!J29+'ANEXO VII NOVIEMBRE'!J29+'ANEXO VII DICIEMBRE'!J29)</f>
        <v>147441</v>
      </c>
      <c r="K29" s="12">
        <f>SUM('ANEXO VII OCTUBRE'!K29+'ANEXO VII NOVIEMBRE'!K29+'ANEXO VII DICIEMBRE'!K29)</f>
        <v>323785</v>
      </c>
      <c r="L29" s="10">
        <f>'ANEXO VII OCTUBRE'!L29+'ANEXO VII NOVIEMBRE'!L29+'ANEXO VII DICIEMBRE'!L29</f>
        <v>625559</v>
      </c>
      <c r="M29" s="10">
        <f>'ANEXO VII OCTUBRE'!M29+'ANEXO VII NOVIEMBRE'!M29+'ANEXO VII DICIEMBRE'!M29</f>
        <v>106399</v>
      </c>
      <c r="N29" s="10">
        <f>'ANEXO VII DICIEMBRE'!N29</f>
        <v>126398</v>
      </c>
      <c r="O29" s="10">
        <f>'ANEXO VII DICIEMBRE'!O29</f>
        <v>1540</v>
      </c>
      <c r="P29" s="10">
        <f>'ANEXO VII OCTUBRE'!N29+'ANEXO VII NOVIEMBRE'!N29+'ANEXO VII DICIEMBRE'!P29</f>
        <v>499559</v>
      </c>
      <c r="Q29" s="10">
        <f>'ANEXO VII OCTUBRE'!O29+'ANEXO VII NOVIEMBRE'!O29+'ANEXO VII DICIEMBRE'!Q29</f>
        <v>107179</v>
      </c>
      <c r="R29" s="10">
        <f>'ANEXO VII OCTUBRE'!P29+'ANEXO VII NOVIEMBRE'!P29+'ANEXO VII DICIEMBRE'!R29</f>
        <v>58505</v>
      </c>
      <c r="S29" s="11">
        <f t="shared" si="0"/>
        <v>16783781</v>
      </c>
      <c r="V29" s="19"/>
    </row>
    <row r="30" spans="1:22" x14ac:dyDescent="0.25">
      <c r="A30" s="6" t="s">
        <v>32</v>
      </c>
      <c r="B30" s="12">
        <f>SUM('ANEXO VII OCTUBRE'!B30+'ANEXO VII NOVIEMBRE'!B30+'ANEXO VII DICIEMBRE'!B30)</f>
        <v>6497403</v>
      </c>
      <c r="C30" s="12">
        <f>SUM('ANEXO VII OCTUBRE'!C30+'ANEXO VII NOVIEMBRE'!C30+'ANEXO VII DICIEMBRE'!C30)</f>
        <v>2160159</v>
      </c>
      <c r="D30" s="12">
        <f>SUM('ANEXO VII OCTUBRE'!D30+'ANEXO VII NOVIEMBRE'!D30+'ANEXO VII DICIEMBRE'!D30)</f>
        <v>117257</v>
      </c>
      <c r="E30" s="12">
        <f>SUM('ANEXO VII OCTUBRE'!E30+'ANEXO VII NOVIEMBRE'!E30+'ANEXO VII DICIEMBRE'!E30)</f>
        <v>0</v>
      </c>
      <c r="F30" s="12">
        <f>SUM('ANEXO VII OCTUBRE'!F30+'ANEXO VII NOVIEMBRE'!F30+'ANEXO VII DICIEMBRE'!F30)</f>
        <v>139602</v>
      </c>
      <c r="G30" s="12">
        <f>SUM('ANEXO VII OCTUBRE'!G30+'ANEXO VII NOVIEMBRE'!G30+'ANEXO VII DICIEMBRE'!G30)</f>
        <v>223572</v>
      </c>
      <c r="H30" s="12">
        <f>SUM('ANEXO VII OCTUBRE'!H30+'ANEXO VII NOVIEMBRE'!H30+'ANEXO VII DICIEMBRE'!H30)</f>
        <v>0</v>
      </c>
      <c r="I30" s="12">
        <f>SUM('ANEXO VII OCTUBRE'!I30+'ANEXO VII NOVIEMBRE'!I30+'ANEXO VII DICIEMBRE'!I30)</f>
        <v>21492</v>
      </c>
      <c r="J30" s="10">
        <f>SUM('ANEXO VII OCTUBRE'!J30+'ANEXO VII NOVIEMBRE'!J30+'ANEXO VII DICIEMBRE'!J30)</f>
        <v>91326</v>
      </c>
      <c r="K30" s="12">
        <f>SUM('ANEXO VII OCTUBRE'!K30+'ANEXO VII NOVIEMBRE'!K30+'ANEXO VII DICIEMBRE'!K30)</f>
        <v>53603</v>
      </c>
      <c r="L30" s="10">
        <f>'ANEXO VII OCTUBRE'!L30+'ANEXO VII NOVIEMBRE'!L30+'ANEXO VII DICIEMBRE'!L30</f>
        <v>147726</v>
      </c>
      <c r="M30" s="10">
        <f>'ANEXO VII OCTUBRE'!M30+'ANEXO VII NOVIEMBRE'!M30+'ANEXO VII DICIEMBRE'!M30</f>
        <v>64723</v>
      </c>
      <c r="N30" s="10">
        <f>'ANEXO VII DICIEMBRE'!N30</f>
        <v>20925</v>
      </c>
      <c r="O30" s="10">
        <f>'ANEXO VII DICIEMBRE'!O30</f>
        <v>954</v>
      </c>
      <c r="P30" s="10">
        <f>'ANEXO VII OCTUBRE'!N30+'ANEXO VII NOVIEMBRE'!N30+'ANEXO VII DICIEMBRE'!P30</f>
        <v>309363</v>
      </c>
      <c r="Q30" s="10">
        <f>'ANEXO VII OCTUBRE'!O30+'ANEXO VII NOVIEMBRE'!O30+'ANEXO VII DICIEMBRE'!Q30</f>
        <v>66388</v>
      </c>
      <c r="R30" s="10">
        <f>'ANEXO VII OCTUBRE'!P30+'ANEXO VII NOVIEMBRE'!P30+'ANEXO VII DICIEMBRE'!R30</f>
        <v>36238</v>
      </c>
      <c r="S30" s="11">
        <f t="shared" si="0"/>
        <v>9950731</v>
      </c>
      <c r="V30" s="19"/>
    </row>
    <row r="31" spans="1:22" x14ac:dyDescent="0.25">
      <c r="A31" s="6" t="s">
        <v>33</v>
      </c>
      <c r="B31" s="12">
        <f>SUM('ANEXO VII OCTUBRE'!B31+'ANEXO VII NOVIEMBRE'!B31+'ANEXO VII DICIEMBRE'!B31)</f>
        <v>4715372</v>
      </c>
      <c r="C31" s="12">
        <f>SUM('ANEXO VII OCTUBRE'!C31+'ANEXO VII NOVIEMBRE'!C31+'ANEXO VII DICIEMBRE'!C31)</f>
        <v>1567696</v>
      </c>
      <c r="D31" s="12">
        <f>SUM('ANEXO VII OCTUBRE'!D31+'ANEXO VII NOVIEMBRE'!D31+'ANEXO VII DICIEMBRE'!D31)</f>
        <v>85097</v>
      </c>
      <c r="E31" s="12">
        <f>SUM('ANEXO VII OCTUBRE'!E31+'ANEXO VII NOVIEMBRE'!E31+'ANEXO VII DICIEMBRE'!E31)</f>
        <v>0</v>
      </c>
      <c r="F31" s="12">
        <f>SUM('ANEXO VII OCTUBRE'!F31+'ANEXO VII NOVIEMBRE'!F31+'ANEXO VII DICIEMBRE'!F31)</f>
        <v>101313</v>
      </c>
      <c r="G31" s="12">
        <f>SUM('ANEXO VII OCTUBRE'!G31+'ANEXO VII NOVIEMBRE'!G31+'ANEXO VII DICIEMBRE'!G31)</f>
        <v>162255</v>
      </c>
      <c r="H31" s="12">
        <f>SUM('ANEXO VII OCTUBRE'!H31+'ANEXO VII NOVIEMBRE'!H31+'ANEXO VII DICIEMBRE'!H31)</f>
        <v>0</v>
      </c>
      <c r="I31" s="12">
        <f>SUM('ANEXO VII OCTUBRE'!I31+'ANEXO VII NOVIEMBRE'!I31+'ANEXO VII DICIEMBRE'!I31)</f>
        <v>15597</v>
      </c>
      <c r="J31" s="10">
        <f>SUM('ANEXO VII OCTUBRE'!J31+'ANEXO VII NOVIEMBRE'!J31+'ANEXO VII DICIEMBRE'!J31)</f>
        <v>66278</v>
      </c>
      <c r="K31" s="12">
        <f>SUM('ANEXO VII OCTUBRE'!K31+'ANEXO VII NOVIEMBRE'!K31+'ANEXO VII DICIEMBRE'!K31)</f>
        <v>92287</v>
      </c>
      <c r="L31" s="10">
        <f>'ANEXO VII OCTUBRE'!L31+'ANEXO VII NOVIEMBRE'!L31+'ANEXO VII DICIEMBRE'!L31</f>
        <v>457097</v>
      </c>
      <c r="M31" s="10">
        <f>'ANEXO VII OCTUBRE'!M31+'ANEXO VII NOVIEMBRE'!M31+'ANEXO VII DICIEMBRE'!M31</f>
        <v>47396</v>
      </c>
      <c r="N31" s="10">
        <f>'ANEXO VII DICIEMBRE'!N31</f>
        <v>36027</v>
      </c>
      <c r="O31" s="10">
        <f>'ANEXO VII DICIEMBRE'!O31</f>
        <v>692</v>
      </c>
      <c r="P31" s="10">
        <f>'ANEXO VII OCTUBRE'!N31+'ANEXO VII NOVIEMBRE'!N31+'ANEXO VII DICIEMBRE'!P31</f>
        <v>224536</v>
      </c>
      <c r="Q31" s="10">
        <f>'ANEXO VII OCTUBRE'!O31+'ANEXO VII NOVIEMBRE'!O31+'ANEXO VII DICIEMBRE'!Q31</f>
        <v>48180</v>
      </c>
      <c r="R31" s="10">
        <f>'ANEXO VII OCTUBRE'!P31+'ANEXO VII NOVIEMBRE'!P31+'ANEXO VII DICIEMBRE'!R31</f>
        <v>26299</v>
      </c>
      <c r="S31" s="11">
        <f t="shared" si="0"/>
        <v>7646122</v>
      </c>
      <c r="V31" s="19"/>
    </row>
    <row r="32" spans="1:22" x14ac:dyDescent="0.25">
      <c r="A32" s="6" t="s">
        <v>34</v>
      </c>
      <c r="B32" s="12">
        <f>SUM('ANEXO VII OCTUBRE'!B32+'ANEXO VII NOVIEMBRE'!B32+'ANEXO VII DICIEMBRE'!B32)</f>
        <v>7120785</v>
      </c>
      <c r="C32" s="12">
        <f>SUM('ANEXO VII OCTUBRE'!C32+'ANEXO VII NOVIEMBRE'!C32+'ANEXO VII DICIEMBRE'!C32)</f>
        <v>2367411</v>
      </c>
      <c r="D32" s="12">
        <f>SUM('ANEXO VII OCTUBRE'!D32+'ANEXO VII NOVIEMBRE'!D32+'ANEXO VII DICIEMBRE'!D32)</f>
        <v>128507</v>
      </c>
      <c r="E32" s="12">
        <f>SUM('ANEXO VII OCTUBRE'!E32+'ANEXO VII NOVIEMBRE'!E32+'ANEXO VII DICIEMBRE'!E32)</f>
        <v>0</v>
      </c>
      <c r="F32" s="12">
        <f>SUM('ANEXO VII OCTUBRE'!F32+'ANEXO VII NOVIEMBRE'!F32+'ANEXO VII DICIEMBRE'!F32)</f>
        <v>152995</v>
      </c>
      <c r="G32" s="12">
        <f>SUM('ANEXO VII OCTUBRE'!G32+'ANEXO VII NOVIEMBRE'!G32+'ANEXO VII DICIEMBRE'!G32)</f>
        <v>245022</v>
      </c>
      <c r="H32" s="12">
        <f>SUM('ANEXO VII OCTUBRE'!H32+'ANEXO VII NOVIEMBRE'!H32+'ANEXO VII DICIEMBRE'!H32)</f>
        <v>0</v>
      </c>
      <c r="I32" s="12">
        <f>SUM('ANEXO VII OCTUBRE'!I32+'ANEXO VII NOVIEMBRE'!I32+'ANEXO VII DICIEMBRE'!I32)</f>
        <v>23553</v>
      </c>
      <c r="J32" s="10">
        <f>SUM('ANEXO VII OCTUBRE'!J32+'ANEXO VII NOVIEMBRE'!J32+'ANEXO VII DICIEMBRE'!J32)</f>
        <v>100088</v>
      </c>
      <c r="K32" s="12">
        <f>SUM('ANEXO VII OCTUBRE'!K32+'ANEXO VII NOVIEMBRE'!K32+'ANEXO VII DICIEMBRE'!K32)</f>
        <v>49423</v>
      </c>
      <c r="L32" s="10">
        <f>'ANEXO VII OCTUBRE'!L32+'ANEXO VII NOVIEMBRE'!L32+'ANEXO VII DICIEMBRE'!L32</f>
        <v>718796</v>
      </c>
      <c r="M32" s="10">
        <f>'ANEXO VII OCTUBRE'!M32+'ANEXO VII NOVIEMBRE'!M32+'ANEXO VII DICIEMBRE'!M32</f>
        <v>70847</v>
      </c>
      <c r="N32" s="10">
        <f>'ANEXO VII DICIEMBRE'!N32</f>
        <v>19294</v>
      </c>
      <c r="O32" s="10">
        <f>'ANEXO VII DICIEMBRE'!O32</f>
        <v>1046</v>
      </c>
      <c r="P32" s="10">
        <f>'ANEXO VII OCTUBRE'!N32+'ANEXO VII NOVIEMBRE'!N32+'ANEXO VII DICIEMBRE'!P32</f>
        <v>339001</v>
      </c>
      <c r="Q32" s="10">
        <f>'ANEXO VII OCTUBRE'!O32+'ANEXO VII NOVIEMBRE'!O32+'ANEXO VII DICIEMBRE'!Q32</f>
        <v>72758</v>
      </c>
      <c r="R32" s="10">
        <f>'ANEXO VII OCTUBRE'!P32+'ANEXO VII NOVIEMBRE'!P32+'ANEXO VII DICIEMBRE'!R32</f>
        <v>39716</v>
      </c>
      <c r="S32" s="11">
        <f t="shared" si="0"/>
        <v>11449242</v>
      </c>
      <c r="V32" s="19"/>
    </row>
    <row r="33" spans="1:22" x14ac:dyDescent="0.25">
      <c r="A33" s="6" t="s">
        <v>35</v>
      </c>
      <c r="B33" s="12">
        <f>SUM('ANEXO VII OCTUBRE'!B33+'ANEXO VII NOVIEMBRE'!B33+'ANEXO VII DICIEMBRE'!B33)</f>
        <v>10897758</v>
      </c>
      <c r="C33" s="12">
        <f>SUM('ANEXO VII OCTUBRE'!C33+'ANEXO VII NOVIEMBRE'!C33+'ANEXO VII DICIEMBRE'!C33)</f>
        <v>3623123</v>
      </c>
      <c r="D33" s="12">
        <f>SUM('ANEXO VII OCTUBRE'!D33+'ANEXO VII NOVIEMBRE'!D33+'ANEXO VII DICIEMBRE'!D33)</f>
        <v>196669</v>
      </c>
      <c r="E33" s="12">
        <f>SUM('ANEXO VII OCTUBRE'!E33+'ANEXO VII NOVIEMBRE'!E33+'ANEXO VII DICIEMBRE'!E33)</f>
        <v>0</v>
      </c>
      <c r="F33" s="12">
        <f>SUM('ANEXO VII OCTUBRE'!F33+'ANEXO VII NOVIEMBRE'!F33+'ANEXO VII DICIEMBRE'!F33)</f>
        <v>234146</v>
      </c>
      <c r="G33" s="12">
        <f>SUM('ANEXO VII OCTUBRE'!G33+'ANEXO VII NOVIEMBRE'!G33+'ANEXO VII DICIEMBRE'!G33)</f>
        <v>374988</v>
      </c>
      <c r="H33" s="12">
        <f>SUM('ANEXO VII OCTUBRE'!H33+'ANEXO VII NOVIEMBRE'!H33+'ANEXO VII DICIEMBRE'!H33)</f>
        <v>0</v>
      </c>
      <c r="I33" s="12">
        <f>SUM('ANEXO VII OCTUBRE'!I33+'ANEXO VII NOVIEMBRE'!I33+'ANEXO VII DICIEMBRE'!I33)</f>
        <v>36045</v>
      </c>
      <c r="J33" s="10">
        <f>SUM('ANEXO VII OCTUBRE'!J33+'ANEXO VII NOVIEMBRE'!J33+'ANEXO VII DICIEMBRE'!J33)</f>
        <v>153177</v>
      </c>
      <c r="K33" s="12">
        <f>SUM('ANEXO VII OCTUBRE'!K33+'ANEXO VII NOVIEMBRE'!K33+'ANEXO VII DICIEMBRE'!K33)</f>
        <v>359401</v>
      </c>
      <c r="L33" s="10">
        <f>'ANEXO VII OCTUBRE'!L33+'ANEXO VII NOVIEMBRE'!L33+'ANEXO VII DICIEMBRE'!L33</f>
        <v>1043100</v>
      </c>
      <c r="M33" s="10">
        <f>'ANEXO VII OCTUBRE'!M33+'ANEXO VII NOVIEMBRE'!M33+'ANEXO VII DICIEMBRE'!M33</f>
        <v>110661</v>
      </c>
      <c r="N33" s="10">
        <f>'ANEXO VII DICIEMBRE'!N33</f>
        <v>140302</v>
      </c>
      <c r="O33" s="10">
        <f>'ANEXO VII DICIEMBRE'!O33</f>
        <v>1600</v>
      </c>
      <c r="P33" s="10">
        <f>'ANEXO VII OCTUBRE'!N33+'ANEXO VII NOVIEMBRE'!N33+'ANEXO VII DICIEMBRE'!P33</f>
        <v>518957</v>
      </c>
      <c r="Q33" s="10">
        <f>'ANEXO VII OCTUBRE'!O33+'ANEXO VII NOVIEMBRE'!O33+'ANEXO VII DICIEMBRE'!Q33</f>
        <v>111349</v>
      </c>
      <c r="R33" s="10">
        <f>'ANEXO VII OCTUBRE'!P33+'ANEXO VII NOVIEMBRE'!P33+'ANEXO VII DICIEMBRE'!R33</f>
        <v>60781</v>
      </c>
      <c r="S33" s="11">
        <f t="shared" si="0"/>
        <v>17862057</v>
      </c>
      <c r="V33" s="19"/>
    </row>
    <row r="34" spans="1:22" x14ac:dyDescent="0.25">
      <c r="A34" s="6" t="s">
        <v>36</v>
      </c>
      <c r="B34" s="12">
        <f>SUM('ANEXO VII OCTUBRE'!B34+'ANEXO VII NOVIEMBRE'!B34+'ANEXO VII DICIEMBRE'!B34)</f>
        <v>8482564</v>
      </c>
      <c r="C34" s="12">
        <f>SUM('ANEXO VII OCTUBRE'!C34+'ANEXO VII NOVIEMBRE'!C34+'ANEXO VII DICIEMBRE'!C34)</f>
        <v>2820156</v>
      </c>
      <c r="D34" s="12">
        <f>SUM('ANEXO VII OCTUBRE'!D34+'ANEXO VII NOVIEMBRE'!D34+'ANEXO VII DICIEMBRE'!D34)</f>
        <v>153083</v>
      </c>
      <c r="E34" s="12">
        <f>SUM('ANEXO VII OCTUBRE'!E34+'ANEXO VII NOVIEMBRE'!E34+'ANEXO VII DICIEMBRE'!E34)</f>
        <v>0</v>
      </c>
      <c r="F34" s="12">
        <f>SUM('ANEXO VII OCTUBRE'!F34+'ANEXO VII NOVIEMBRE'!F34+'ANEXO VII DICIEMBRE'!F34)</f>
        <v>182255</v>
      </c>
      <c r="G34" s="12">
        <f>SUM('ANEXO VII OCTUBRE'!G34+'ANEXO VII NOVIEMBRE'!G34+'ANEXO VII DICIEMBRE'!G34)</f>
        <v>291882</v>
      </c>
      <c r="H34" s="12">
        <f>SUM('ANEXO VII OCTUBRE'!H34+'ANEXO VII NOVIEMBRE'!H34+'ANEXO VII DICIEMBRE'!H34)</f>
        <v>0</v>
      </c>
      <c r="I34" s="12">
        <f>SUM('ANEXO VII OCTUBRE'!I34+'ANEXO VII NOVIEMBRE'!I34+'ANEXO VII DICIEMBRE'!I34)</f>
        <v>28056</v>
      </c>
      <c r="J34" s="10">
        <f>SUM('ANEXO VII OCTUBRE'!J34+'ANEXO VII NOVIEMBRE'!J34+'ANEXO VII DICIEMBRE'!J34)</f>
        <v>119229</v>
      </c>
      <c r="K34" s="12">
        <f>SUM('ANEXO VII OCTUBRE'!K34+'ANEXO VII NOVIEMBRE'!K34+'ANEXO VII DICIEMBRE'!K34)</f>
        <v>233421</v>
      </c>
      <c r="L34" s="10">
        <f>'ANEXO VII OCTUBRE'!L34+'ANEXO VII NOVIEMBRE'!L34+'ANEXO VII DICIEMBRE'!L34</f>
        <v>229716</v>
      </c>
      <c r="M34" s="10">
        <f>'ANEXO VII OCTUBRE'!M34+'ANEXO VII NOVIEMBRE'!M34+'ANEXO VII DICIEMBRE'!M34</f>
        <v>85794</v>
      </c>
      <c r="N34" s="10">
        <f>'ANEXO VII DICIEMBRE'!N34</f>
        <v>91122</v>
      </c>
      <c r="O34" s="10">
        <f>'ANEXO VII DICIEMBRE'!O34</f>
        <v>1246</v>
      </c>
      <c r="P34" s="10">
        <f>'ANEXO VII OCTUBRE'!N34+'ANEXO VII NOVIEMBRE'!N34+'ANEXO VII DICIEMBRE'!P34</f>
        <v>403706</v>
      </c>
      <c r="Q34" s="10">
        <f>'ANEXO VII OCTUBRE'!O34+'ANEXO VII NOVIEMBRE'!O34+'ANEXO VII DICIEMBRE'!Q34</f>
        <v>86672</v>
      </c>
      <c r="R34" s="10">
        <f>'ANEXO VII OCTUBRE'!P34+'ANEXO VII NOVIEMBRE'!P34+'ANEXO VII DICIEMBRE'!R34</f>
        <v>47311</v>
      </c>
      <c r="S34" s="11">
        <f t="shared" si="0"/>
        <v>13256213</v>
      </c>
      <c r="V34" s="19"/>
    </row>
    <row r="35" spans="1:22" x14ac:dyDescent="0.25">
      <c r="A35" s="6" t="s">
        <v>37</v>
      </c>
      <c r="B35" s="12">
        <f>SUM('ANEXO VII OCTUBRE'!B35+'ANEXO VII NOVIEMBRE'!B35+'ANEXO VII DICIEMBRE'!B35)</f>
        <v>7257522</v>
      </c>
      <c r="C35" s="12">
        <f>SUM('ANEXO VII OCTUBRE'!C35+'ANEXO VII NOVIEMBRE'!C35+'ANEXO VII DICIEMBRE'!C35)</f>
        <v>2412872</v>
      </c>
      <c r="D35" s="12">
        <f>SUM('ANEXO VII OCTUBRE'!D35+'ANEXO VII NOVIEMBRE'!D35+'ANEXO VII DICIEMBRE'!D35)</f>
        <v>130974</v>
      </c>
      <c r="E35" s="12">
        <f>SUM('ANEXO VII OCTUBRE'!E35+'ANEXO VII NOVIEMBRE'!E35+'ANEXO VII DICIEMBRE'!E35)</f>
        <v>0</v>
      </c>
      <c r="F35" s="12">
        <f>SUM('ANEXO VII OCTUBRE'!F35+'ANEXO VII NOVIEMBRE'!F35+'ANEXO VII DICIEMBRE'!F35)</f>
        <v>155934</v>
      </c>
      <c r="G35" s="12">
        <f>SUM('ANEXO VII OCTUBRE'!G35+'ANEXO VII NOVIEMBRE'!G35+'ANEXO VII DICIEMBRE'!G35)</f>
        <v>249729</v>
      </c>
      <c r="H35" s="12">
        <f>SUM('ANEXO VII OCTUBRE'!H35+'ANEXO VII NOVIEMBRE'!H35+'ANEXO VII DICIEMBRE'!H35)</f>
        <v>0</v>
      </c>
      <c r="I35" s="12">
        <f>SUM('ANEXO VII OCTUBRE'!I35+'ANEXO VII NOVIEMBRE'!I35+'ANEXO VII DICIEMBRE'!I35)</f>
        <v>24006</v>
      </c>
      <c r="J35" s="10">
        <f>SUM('ANEXO VII OCTUBRE'!J35+'ANEXO VII NOVIEMBRE'!J35+'ANEXO VII DICIEMBRE'!J35)</f>
        <v>102010</v>
      </c>
      <c r="K35" s="12">
        <f>SUM('ANEXO VII OCTUBRE'!K35+'ANEXO VII NOVIEMBRE'!K35+'ANEXO VII DICIEMBRE'!K35)</f>
        <v>122172</v>
      </c>
      <c r="L35" s="10">
        <f>'ANEXO VII OCTUBRE'!L35+'ANEXO VII NOVIEMBRE'!L35+'ANEXO VII DICIEMBRE'!L35</f>
        <v>215342</v>
      </c>
      <c r="M35" s="10">
        <f>'ANEXO VII OCTUBRE'!M35+'ANEXO VII NOVIEMBRE'!M35+'ANEXO VII DICIEMBRE'!M35</f>
        <v>72768</v>
      </c>
      <c r="N35" s="10">
        <f>'ANEXO VII DICIEMBRE'!N35</f>
        <v>47693</v>
      </c>
      <c r="O35" s="10">
        <f>'ANEXO VII DICIEMBRE'!O35</f>
        <v>1066</v>
      </c>
      <c r="P35" s="10">
        <f>'ANEXO VII OCTUBRE'!N35+'ANEXO VII NOVIEMBRE'!N35+'ANEXO VII DICIEMBRE'!P35</f>
        <v>345469</v>
      </c>
      <c r="Q35" s="10">
        <f>'ANEXO VII OCTUBRE'!O35+'ANEXO VII NOVIEMBRE'!O35+'ANEXO VII DICIEMBRE'!Q35</f>
        <v>74154</v>
      </c>
      <c r="R35" s="10">
        <f>'ANEXO VII OCTUBRE'!P35+'ANEXO VII NOVIEMBRE'!P35+'ANEXO VII DICIEMBRE'!R35</f>
        <v>40478</v>
      </c>
      <c r="S35" s="11">
        <f t="shared" si="0"/>
        <v>11252189</v>
      </c>
      <c r="V35" s="19"/>
    </row>
    <row r="36" spans="1:22" x14ac:dyDescent="0.25">
      <c r="A36" s="6" t="s">
        <v>38</v>
      </c>
      <c r="B36" s="12">
        <f>SUM('ANEXO VII OCTUBRE'!B36+'ANEXO VII NOVIEMBRE'!B36+'ANEXO VII DICIEMBRE'!B36)</f>
        <v>7065153</v>
      </c>
      <c r="C36" s="12">
        <f>SUM('ANEXO VII OCTUBRE'!C36+'ANEXO VII NOVIEMBRE'!C36+'ANEXO VII DICIEMBRE'!C36)</f>
        <v>2348915</v>
      </c>
      <c r="D36" s="12">
        <f>SUM('ANEXO VII OCTUBRE'!D36+'ANEXO VII NOVIEMBRE'!D36+'ANEXO VII DICIEMBRE'!D36)</f>
        <v>127502</v>
      </c>
      <c r="E36" s="12">
        <f>SUM('ANEXO VII OCTUBRE'!E36+'ANEXO VII NOVIEMBRE'!E36+'ANEXO VII DICIEMBRE'!E36)</f>
        <v>0</v>
      </c>
      <c r="F36" s="12">
        <f>SUM('ANEXO VII OCTUBRE'!F36+'ANEXO VII NOVIEMBRE'!F36+'ANEXO VII DICIEMBRE'!F36)</f>
        <v>151800</v>
      </c>
      <c r="G36" s="12">
        <f>SUM('ANEXO VII OCTUBRE'!G36+'ANEXO VII NOVIEMBRE'!G36+'ANEXO VII DICIEMBRE'!G36)</f>
        <v>243108</v>
      </c>
      <c r="H36" s="12">
        <f>SUM('ANEXO VII OCTUBRE'!H36+'ANEXO VII NOVIEMBRE'!H36+'ANEXO VII DICIEMBRE'!H36)</f>
        <v>0</v>
      </c>
      <c r="I36" s="12">
        <f>SUM('ANEXO VII OCTUBRE'!I36+'ANEXO VII NOVIEMBRE'!I36+'ANEXO VII DICIEMBRE'!I36)</f>
        <v>23370</v>
      </c>
      <c r="J36" s="10">
        <f>SUM('ANEXO VII OCTUBRE'!J36+'ANEXO VII NOVIEMBRE'!J36+'ANEXO VII DICIEMBRE'!J36)</f>
        <v>99306</v>
      </c>
      <c r="K36" s="12">
        <f>SUM('ANEXO VII OCTUBRE'!K36+'ANEXO VII NOVIEMBRE'!K36+'ANEXO VII DICIEMBRE'!K36)</f>
        <v>82709</v>
      </c>
      <c r="L36" s="10">
        <f>'ANEXO VII OCTUBRE'!L36+'ANEXO VII NOVIEMBRE'!L36+'ANEXO VII DICIEMBRE'!L36</f>
        <v>744957</v>
      </c>
      <c r="M36" s="10">
        <f>'ANEXO VII OCTUBRE'!M36+'ANEXO VII NOVIEMBRE'!M36+'ANEXO VII DICIEMBRE'!M36</f>
        <v>70565</v>
      </c>
      <c r="N36" s="10">
        <f>'ANEXO VII DICIEMBRE'!N36</f>
        <v>32287</v>
      </c>
      <c r="O36" s="10">
        <f>'ANEXO VII DICIEMBRE'!O36</f>
        <v>1037</v>
      </c>
      <c r="P36" s="10">
        <f>'ANEXO VII OCTUBRE'!N36+'ANEXO VII NOVIEMBRE'!N36+'ANEXO VII DICIEMBRE'!P36</f>
        <v>336431</v>
      </c>
      <c r="Q36" s="10">
        <f>'ANEXO VII OCTUBRE'!O36+'ANEXO VII NOVIEMBRE'!O36+'ANEXO VII DICIEMBRE'!Q36</f>
        <v>72189</v>
      </c>
      <c r="R36" s="10">
        <f>'ANEXO VII OCTUBRE'!P36+'ANEXO VII NOVIEMBRE'!P36+'ANEXO VII DICIEMBRE'!R36</f>
        <v>39405</v>
      </c>
      <c r="S36" s="11">
        <f t="shared" si="0"/>
        <v>11438734</v>
      </c>
      <c r="V36" s="19"/>
    </row>
    <row r="37" spans="1:22" x14ac:dyDescent="0.25">
      <c r="A37" s="6" t="s">
        <v>39</v>
      </c>
      <c r="B37" s="12">
        <f>SUM('ANEXO VII OCTUBRE'!B37+'ANEXO VII NOVIEMBRE'!B37+'ANEXO VII DICIEMBRE'!B37)</f>
        <v>13843499</v>
      </c>
      <c r="C37" s="12">
        <f>SUM('ANEXO VII OCTUBRE'!C37+'ANEXO VII NOVIEMBRE'!C37+'ANEXO VII DICIEMBRE'!C37)</f>
        <v>4602478</v>
      </c>
      <c r="D37" s="12">
        <f>SUM('ANEXO VII OCTUBRE'!D37+'ANEXO VII NOVIEMBRE'!D37+'ANEXO VII DICIEMBRE'!D37)</f>
        <v>249830</v>
      </c>
      <c r="E37" s="12">
        <f>SUM('ANEXO VII OCTUBRE'!E37+'ANEXO VII NOVIEMBRE'!E37+'ANEXO VII DICIEMBRE'!E37)</f>
        <v>0</v>
      </c>
      <c r="F37" s="12">
        <f>SUM('ANEXO VII OCTUBRE'!F37+'ANEXO VII NOVIEMBRE'!F37+'ANEXO VII DICIEMBRE'!F37)</f>
        <v>297438</v>
      </c>
      <c r="G37" s="12">
        <f>SUM('ANEXO VII OCTUBRE'!G37+'ANEXO VII NOVIEMBRE'!G37+'ANEXO VII DICIEMBRE'!G37)</f>
        <v>476349</v>
      </c>
      <c r="H37" s="12">
        <f>SUM('ANEXO VII OCTUBRE'!H37+'ANEXO VII NOVIEMBRE'!H37+'ANEXO VII DICIEMBRE'!H37)</f>
        <v>0</v>
      </c>
      <c r="I37" s="12">
        <f>SUM('ANEXO VII OCTUBRE'!I37+'ANEXO VII NOVIEMBRE'!I37+'ANEXO VII DICIEMBRE'!I37)</f>
        <v>45789</v>
      </c>
      <c r="J37" s="10">
        <f>SUM('ANEXO VII OCTUBRE'!J37+'ANEXO VII NOVIEMBRE'!J37+'ANEXO VII DICIEMBRE'!J37)</f>
        <v>194582</v>
      </c>
      <c r="K37" s="12">
        <f>SUM('ANEXO VII OCTUBRE'!K37+'ANEXO VII NOVIEMBRE'!K37+'ANEXO VII DICIEMBRE'!K37)</f>
        <v>475780</v>
      </c>
      <c r="L37" s="10">
        <f>'ANEXO VII OCTUBRE'!L37+'ANEXO VII NOVIEMBRE'!L37+'ANEXO VII DICIEMBRE'!L37</f>
        <v>1017212</v>
      </c>
      <c r="M37" s="10">
        <f>'ANEXO VII OCTUBRE'!M37+'ANEXO VII NOVIEMBRE'!M37+'ANEXO VII DICIEMBRE'!M37</f>
        <v>140789</v>
      </c>
      <c r="N37" s="10">
        <f>'ANEXO VII DICIEMBRE'!N37</f>
        <v>185734</v>
      </c>
      <c r="O37" s="10">
        <f>'ANEXO VII DICIEMBRE'!O37</f>
        <v>2033</v>
      </c>
      <c r="P37" s="10">
        <f>'ANEXO VII OCTUBRE'!N37+'ANEXO VII NOVIEMBRE'!N37+'ANEXO VII DICIEMBRE'!P37</f>
        <v>659340</v>
      </c>
      <c r="Q37" s="10">
        <f>'ANEXO VII OCTUBRE'!O37+'ANEXO VII NOVIEMBRE'!O37+'ANEXO VII DICIEMBRE'!Q37</f>
        <v>141448</v>
      </c>
      <c r="R37" s="10">
        <f>'ANEXO VII OCTUBRE'!P37+'ANEXO VII NOVIEMBRE'!P37+'ANEXO VII DICIEMBRE'!R37</f>
        <v>77211</v>
      </c>
      <c r="S37" s="11">
        <f t="shared" si="0"/>
        <v>22409512</v>
      </c>
      <c r="V37" s="19"/>
    </row>
    <row r="38" spans="1:22" x14ac:dyDescent="0.25">
      <c r="A38" s="6" t="s">
        <v>53</v>
      </c>
      <c r="B38" s="12">
        <f>SUM('ANEXO VII OCTUBRE'!B38+'ANEXO VII NOVIEMBRE'!B38+'ANEXO VII DICIEMBRE'!B38)</f>
        <v>4730898</v>
      </c>
      <c r="C38" s="12">
        <f>SUM('ANEXO VII OCTUBRE'!C38+'ANEXO VII NOVIEMBRE'!C38+'ANEXO VII DICIEMBRE'!C38)</f>
        <v>1572858</v>
      </c>
      <c r="D38" s="12">
        <f>SUM('ANEXO VII OCTUBRE'!D38+'ANEXO VII NOVIEMBRE'!D38+'ANEXO VII DICIEMBRE'!D38)</f>
        <v>85378</v>
      </c>
      <c r="E38" s="12">
        <f>SUM('ANEXO VII OCTUBRE'!E38+'ANEXO VII NOVIEMBRE'!E38+'ANEXO VII DICIEMBRE'!E38)</f>
        <v>0</v>
      </c>
      <c r="F38" s="12">
        <f>SUM('ANEXO VII OCTUBRE'!F38+'ANEXO VII NOVIEMBRE'!F38+'ANEXO VII DICIEMBRE'!F38)</f>
        <v>101647</v>
      </c>
      <c r="G38" s="12">
        <f>SUM('ANEXO VII OCTUBRE'!G38+'ANEXO VII NOVIEMBRE'!G38+'ANEXO VII DICIEMBRE'!G38)</f>
        <v>162789</v>
      </c>
      <c r="H38" s="12">
        <f>SUM('ANEXO VII OCTUBRE'!H38+'ANEXO VII NOVIEMBRE'!H38+'ANEXO VII DICIEMBRE'!H38)</f>
        <v>0</v>
      </c>
      <c r="I38" s="12">
        <f>SUM('ANEXO VII OCTUBRE'!I38+'ANEXO VII NOVIEMBRE'!I38+'ANEXO VII DICIEMBRE'!I38)</f>
        <v>15648</v>
      </c>
      <c r="J38" s="10">
        <f>SUM('ANEXO VII OCTUBRE'!J38+'ANEXO VII NOVIEMBRE'!J38+'ANEXO VII DICIEMBRE'!J38)</f>
        <v>66496</v>
      </c>
      <c r="K38" s="12">
        <f>SUM('ANEXO VII OCTUBRE'!K38+'ANEXO VII NOVIEMBRE'!K38+'ANEXO VII DICIEMBRE'!K38)</f>
        <v>172303</v>
      </c>
      <c r="L38" s="10">
        <f>'ANEXO VII OCTUBRE'!L38+'ANEXO VII NOVIEMBRE'!L38+'ANEXO VII DICIEMBRE'!L38</f>
        <v>0</v>
      </c>
      <c r="M38" s="10">
        <f>'ANEXO VII OCTUBRE'!M38+'ANEXO VII NOVIEMBRE'!M38+'ANEXO VII DICIEMBRE'!M38</f>
        <v>48178</v>
      </c>
      <c r="N38" s="10">
        <f>'ANEXO VII DICIEMBRE'!N38</f>
        <v>67263</v>
      </c>
      <c r="O38" s="10">
        <f>'ANEXO VII DICIEMBRE'!O38</f>
        <v>695</v>
      </c>
      <c r="P38" s="10">
        <f>'ANEXO VII OCTUBRE'!N38+'ANEXO VII NOVIEMBRE'!N38+'ANEXO VII DICIEMBRE'!P38</f>
        <v>225155</v>
      </c>
      <c r="Q38" s="10">
        <f>'ANEXO VII OCTUBRE'!O38+'ANEXO VII NOVIEMBRE'!O38+'ANEXO VII DICIEMBRE'!Q38</f>
        <v>48339</v>
      </c>
      <c r="R38" s="10">
        <f>'ANEXO VII OCTUBRE'!P38+'ANEXO VII NOVIEMBRE'!P38+'ANEXO VII DICIEMBRE'!R38</f>
        <v>26385</v>
      </c>
      <c r="S38" s="11">
        <f t="shared" si="0"/>
        <v>7324032</v>
      </c>
      <c r="V38" s="19"/>
    </row>
    <row r="39" spans="1:22" x14ac:dyDescent="0.25">
      <c r="A39" s="6" t="s">
        <v>40</v>
      </c>
      <c r="B39" s="12">
        <f>SUM('ANEXO VII OCTUBRE'!B39+'ANEXO VII NOVIEMBRE'!B39+'ANEXO VII DICIEMBRE'!B39)</f>
        <v>19126921</v>
      </c>
      <c r="C39" s="12">
        <f>SUM('ANEXO VII OCTUBRE'!C39+'ANEXO VII NOVIEMBRE'!C39+'ANEXO VII DICIEMBRE'!C39)</f>
        <v>6359031</v>
      </c>
      <c r="D39" s="12">
        <f>SUM('ANEXO VII OCTUBRE'!D39+'ANEXO VII NOVIEMBRE'!D39+'ANEXO VII DICIEMBRE'!D39)</f>
        <v>345178</v>
      </c>
      <c r="E39" s="12">
        <f>SUM('ANEXO VII OCTUBRE'!E39+'ANEXO VII NOVIEMBRE'!E39+'ANEXO VII DICIEMBRE'!E39)</f>
        <v>0</v>
      </c>
      <c r="F39" s="12">
        <f>SUM('ANEXO VII OCTUBRE'!F39+'ANEXO VII NOVIEMBRE'!F39+'ANEXO VII DICIEMBRE'!F39)</f>
        <v>410957</v>
      </c>
      <c r="G39" s="12">
        <f>SUM('ANEXO VII OCTUBRE'!G39+'ANEXO VII NOVIEMBRE'!G39+'ANEXO VII DICIEMBRE'!G39)</f>
        <v>658149</v>
      </c>
      <c r="H39" s="12">
        <f>SUM('ANEXO VII OCTUBRE'!H39+'ANEXO VII NOVIEMBRE'!H39+'ANEXO VII DICIEMBRE'!H39)</f>
        <v>0</v>
      </c>
      <c r="I39" s="12">
        <f>SUM('ANEXO VII OCTUBRE'!I39+'ANEXO VII NOVIEMBRE'!I39+'ANEXO VII DICIEMBRE'!I39)</f>
        <v>63264</v>
      </c>
      <c r="J39" s="10">
        <f>SUM('ANEXO VII OCTUBRE'!J39+'ANEXO VII NOVIEMBRE'!J39+'ANEXO VII DICIEMBRE'!J39)</f>
        <v>268844</v>
      </c>
      <c r="K39" s="12">
        <f>SUM('ANEXO VII OCTUBRE'!K39+'ANEXO VII NOVIEMBRE'!K39+'ANEXO VII DICIEMBRE'!K39)</f>
        <v>708249</v>
      </c>
      <c r="L39" s="10">
        <f>'ANEXO VII OCTUBRE'!L39+'ANEXO VII NOVIEMBRE'!L39+'ANEXO VII DICIEMBRE'!L39</f>
        <v>7012200</v>
      </c>
      <c r="M39" s="10">
        <f>'ANEXO VII OCTUBRE'!M39+'ANEXO VII NOVIEMBRE'!M39+'ANEXO VII DICIEMBRE'!M39</f>
        <v>194753</v>
      </c>
      <c r="N39" s="10">
        <f>'ANEXO VII DICIEMBRE'!N39</f>
        <v>276484</v>
      </c>
      <c r="O39" s="10">
        <f>'ANEXO VII DICIEMBRE'!O39</f>
        <v>2808</v>
      </c>
      <c r="P39" s="10">
        <f>'ANEXO VII OCTUBRE'!N39+'ANEXO VII NOVIEMBRE'!N39+'ANEXO VII DICIEMBRE'!P39</f>
        <v>910840</v>
      </c>
      <c r="Q39" s="10">
        <f>'ANEXO VII OCTUBRE'!O39+'ANEXO VII NOVIEMBRE'!O39+'ANEXO VII DICIEMBRE'!Q39</f>
        <v>195431</v>
      </c>
      <c r="R39" s="10">
        <f>'ANEXO VII OCTUBRE'!P39+'ANEXO VII NOVIEMBRE'!P39+'ANEXO VII DICIEMBRE'!R39</f>
        <v>106678</v>
      </c>
      <c r="S39" s="11">
        <f t="shared" si="0"/>
        <v>36639787</v>
      </c>
      <c r="V39" s="19"/>
    </row>
    <row r="40" spans="1:22" x14ac:dyDescent="0.25">
      <c r="A40" s="6" t="s">
        <v>41</v>
      </c>
      <c r="B40" s="12">
        <f>SUM('ANEXO VII OCTUBRE'!B40+'ANEXO VII NOVIEMBRE'!B40+'ANEXO VII DICIEMBRE'!B40)</f>
        <v>11380494</v>
      </c>
      <c r="C40" s="12">
        <f>SUM('ANEXO VII OCTUBRE'!C40+'ANEXO VII NOVIEMBRE'!C40+'ANEXO VII DICIEMBRE'!C40)</f>
        <v>3783616</v>
      </c>
      <c r="D40" s="12">
        <f>SUM('ANEXO VII OCTUBRE'!D40+'ANEXO VII NOVIEMBRE'!D40+'ANEXO VII DICIEMBRE'!D40)</f>
        <v>205380</v>
      </c>
      <c r="E40" s="12">
        <f>SUM('ANEXO VII OCTUBRE'!E40+'ANEXO VII NOVIEMBRE'!E40+'ANEXO VII DICIEMBRE'!E40)</f>
        <v>0</v>
      </c>
      <c r="F40" s="12">
        <f>SUM('ANEXO VII OCTUBRE'!F40+'ANEXO VII NOVIEMBRE'!F40+'ANEXO VII DICIEMBRE'!F40)</f>
        <v>244518</v>
      </c>
      <c r="G40" s="12">
        <f>SUM('ANEXO VII OCTUBRE'!G40+'ANEXO VII NOVIEMBRE'!G40+'ANEXO VII DICIEMBRE'!G40)</f>
        <v>391599</v>
      </c>
      <c r="H40" s="12">
        <f>SUM('ANEXO VII OCTUBRE'!H40+'ANEXO VII NOVIEMBRE'!H40+'ANEXO VII DICIEMBRE'!H40)</f>
        <v>0</v>
      </c>
      <c r="I40" s="12">
        <f>SUM('ANEXO VII OCTUBRE'!I40+'ANEXO VII NOVIEMBRE'!I40+'ANEXO VII DICIEMBRE'!I40)</f>
        <v>37641</v>
      </c>
      <c r="J40" s="10">
        <f>SUM('ANEXO VII OCTUBRE'!J40+'ANEXO VII NOVIEMBRE'!J40+'ANEXO VII DICIEMBRE'!J40)</f>
        <v>159962</v>
      </c>
      <c r="K40" s="12">
        <f>SUM('ANEXO VII OCTUBRE'!K40+'ANEXO VII NOVIEMBRE'!K40+'ANEXO VII DICIEMBRE'!K40)</f>
        <v>363132</v>
      </c>
      <c r="L40" s="10">
        <f>'ANEXO VII OCTUBRE'!L40+'ANEXO VII NOVIEMBRE'!L40+'ANEXO VII DICIEMBRE'!L40</f>
        <v>542334</v>
      </c>
      <c r="M40" s="10">
        <f>'ANEXO VII OCTUBRE'!M40+'ANEXO VII NOVIEMBRE'!M40+'ANEXO VII DICIEMBRE'!M40</f>
        <v>115414</v>
      </c>
      <c r="N40" s="10">
        <f>'ANEXO VII DICIEMBRE'!N40</f>
        <v>141758</v>
      </c>
      <c r="O40" s="10">
        <f>'ANEXO VII DICIEMBRE'!O40</f>
        <v>1671</v>
      </c>
      <c r="P40" s="10">
        <f>'ANEXO VII OCTUBRE'!N40+'ANEXO VII NOVIEMBRE'!N40+'ANEXO VII DICIEMBRE'!P40</f>
        <v>542128</v>
      </c>
      <c r="Q40" s="10">
        <f>'ANEXO VII OCTUBRE'!O40+'ANEXO VII NOVIEMBRE'!O40+'ANEXO VII DICIEMBRE'!Q40</f>
        <v>116282</v>
      </c>
      <c r="R40" s="10">
        <f>'ANEXO VII OCTUBRE'!P40+'ANEXO VII NOVIEMBRE'!P40+'ANEXO VII DICIEMBRE'!R40</f>
        <v>63474</v>
      </c>
      <c r="S40" s="11">
        <f t="shared" si="0"/>
        <v>18089403</v>
      </c>
      <c r="V40" s="19"/>
    </row>
    <row r="41" spans="1:22" x14ac:dyDescent="0.25">
      <c r="A41" s="6" t="s">
        <v>42</v>
      </c>
      <c r="B41" s="12">
        <f>SUM('ANEXO VII OCTUBRE'!B41+'ANEXO VII NOVIEMBRE'!B41+'ANEXO VII DICIEMBRE'!B41)</f>
        <v>7861928</v>
      </c>
      <c r="C41" s="12">
        <f>SUM('ANEXO VII OCTUBRE'!C41+'ANEXO VII NOVIEMBRE'!C41+'ANEXO VII DICIEMBRE'!C41)</f>
        <v>2613816</v>
      </c>
      <c r="D41" s="12">
        <f>SUM('ANEXO VII OCTUBRE'!D41+'ANEXO VII NOVIEMBRE'!D41+'ANEXO VII DICIEMBRE'!D41)</f>
        <v>141882</v>
      </c>
      <c r="E41" s="12">
        <f>SUM('ANEXO VII OCTUBRE'!E41+'ANEXO VII NOVIEMBRE'!E41+'ANEXO VII DICIEMBRE'!E41)</f>
        <v>0</v>
      </c>
      <c r="F41" s="12">
        <f>SUM('ANEXO VII OCTUBRE'!F41+'ANEXO VII NOVIEMBRE'!F41+'ANEXO VII DICIEMBRE'!F41)</f>
        <v>168919</v>
      </c>
      <c r="G41" s="12">
        <f>SUM('ANEXO VII OCTUBRE'!G41+'ANEXO VII NOVIEMBRE'!G41+'ANEXO VII DICIEMBRE'!G41)</f>
        <v>270525</v>
      </c>
      <c r="H41" s="12">
        <f>SUM('ANEXO VII OCTUBRE'!H41+'ANEXO VII NOVIEMBRE'!H41+'ANEXO VII DICIEMBRE'!H41)</f>
        <v>0</v>
      </c>
      <c r="I41" s="12">
        <f>SUM('ANEXO VII OCTUBRE'!I41+'ANEXO VII NOVIEMBRE'!I41+'ANEXO VII DICIEMBRE'!I41)</f>
        <v>26004</v>
      </c>
      <c r="J41" s="10">
        <f>SUM('ANEXO VII OCTUBRE'!J41+'ANEXO VII NOVIEMBRE'!J41+'ANEXO VII DICIEMBRE'!J41)</f>
        <v>110506</v>
      </c>
      <c r="K41" s="12">
        <f>SUM('ANEXO VII OCTUBRE'!K41+'ANEXO VII NOVIEMBRE'!K41+'ANEXO VII DICIEMBRE'!K41)</f>
        <v>249387</v>
      </c>
      <c r="L41" s="10">
        <f>'ANEXO VII OCTUBRE'!L41+'ANEXO VII NOVIEMBRE'!L41+'ANEXO VII DICIEMBRE'!L41</f>
        <v>1186332</v>
      </c>
      <c r="M41" s="10">
        <f>'ANEXO VII OCTUBRE'!M41+'ANEXO VII NOVIEMBRE'!M41+'ANEXO VII DICIEMBRE'!M41</f>
        <v>79833</v>
      </c>
      <c r="N41" s="10">
        <f>'ANEXO VII DICIEMBRE'!N41</f>
        <v>97355</v>
      </c>
      <c r="O41" s="10">
        <f>'ANEXO VII DICIEMBRE'!O41</f>
        <v>1154</v>
      </c>
      <c r="P41" s="10">
        <f>'ANEXO VII OCTUBRE'!N41+'ANEXO VII NOVIEMBRE'!N41+'ANEXO VII DICIEMBRE'!P41</f>
        <v>374232</v>
      </c>
      <c r="Q41" s="10">
        <f>'ANEXO VII OCTUBRE'!O41+'ANEXO VII NOVIEMBRE'!O41+'ANEXO VII DICIEMBRE'!Q41</f>
        <v>80330</v>
      </c>
      <c r="R41" s="10">
        <f>'ANEXO VII OCTUBRE'!P41+'ANEXO VII NOVIEMBRE'!P41+'ANEXO VII DICIEMBRE'!R41</f>
        <v>43849</v>
      </c>
      <c r="S41" s="11">
        <f t="shared" si="0"/>
        <v>13306052</v>
      </c>
      <c r="V41" s="19"/>
    </row>
    <row r="42" spans="1:22" x14ac:dyDescent="0.25">
      <c r="A42" s="6" t="s">
        <v>43</v>
      </c>
      <c r="B42" s="12">
        <f>SUM('ANEXO VII OCTUBRE'!B42+'ANEXO VII NOVIEMBRE'!B42+'ANEXO VII DICIEMBRE'!B42)</f>
        <v>6383378</v>
      </c>
      <c r="C42" s="12">
        <f>SUM('ANEXO VII OCTUBRE'!C42+'ANEXO VII NOVIEMBRE'!C42+'ANEXO VII DICIEMBRE'!C42)</f>
        <v>2122250</v>
      </c>
      <c r="D42" s="12">
        <f>SUM('ANEXO VII OCTUBRE'!D42+'ANEXO VII NOVIEMBRE'!D42+'ANEXO VII DICIEMBRE'!D42)</f>
        <v>115199</v>
      </c>
      <c r="E42" s="12">
        <f>SUM('ANEXO VII OCTUBRE'!E42+'ANEXO VII NOVIEMBRE'!E42+'ANEXO VII DICIEMBRE'!E42)</f>
        <v>0</v>
      </c>
      <c r="F42" s="12">
        <f>SUM('ANEXO VII OCTUBRE'!F42+'ANEXO VII NOVIEMBRE'!F42+'ANEXO VII DICIEMBRE'!F42)</f>
        <v>137152</v>
      </c>
      <c r="G42" s="12">
        <f>SUM('ANEXO VII OCTUBRE'!G42+'ANEXO VII NOVIEMBRE'!G42+'ANEXO VII DICIEMBRE'!G42)</f>
        <v>219648</v>
      </c>
      <c r="H42" s="12">
        <f>SUM('ANEXO VII OCTUBRE'!H42+'ANEXO VII NOVIEMBRE'!H42+'ANEXO VII DICIEMBRE'!H42)</f>
        <v>0</v>
      </c>
      <c r="I42" s="12">
        <f>SUM('ANEXO VII OCTUBRE'!I42+'ANEXO VII NOVIEMBRE'!I42+'ANEXO VII DICIEMBRE'!I42)</f>
        <v>21114</v>
      </c>
      <c r="J42" s="10">
        <f>SUM('ANEXO VII OCTUBRE'!J42+'ANEXO VII NOVIEMBRE'!J42+'ANEXO VII DICIEMBRE'!J42)</f>
        <v>89724</v>
      </c>
      <c r="K42" s="12">
        <f>SUM('ANEXO VII OCTUBRE'!K42+'ANEXO VII NOVIEMBRE'!K42+'ANEXO VII DICIEMBRE'!K42)</f>
        <v>64624</v>
      </c>
      <c r="L42" s="10">
        <f>'ANEXO VII OCTUBRE'!L42+'ANEXO VII NOVIEMBRE'!L42+'ANEXO VII DICIEMBRE'!L42</f>
        <v>790701</v>
      </c>
      <c r="M42" s="10">
        <f>'ANEXO VII OCTUBRE'!M42+'ANEXO VII NOVIEMBRE'!M42+'ANEXO VII DICIEMBRE'!M42</f>
        <v>63677</v>
      </c>
      <c r="N42" s="10">
        <f>'ANEXO VII DICIEMBRE'!N42</f>
        <v>25228</v>
      </c>
      <c r="O42" s="10">
        <f>'ANEXO VII DICIEMBRE'!O42</f>
        <v>937</v>
      </c>
      <c r="P42" s="10">
        <f>'ANEXO VII OCTUBRE'!N42+'ANEXO VII NOVIEMBRE'!N42+'ANEXO VII DICIEMBRE'!P42</f>
        <v>303934</v>
      </c>
      <c r="Q42" s="10">
        <f>'ANEXO VII OCTUBRE'!O42+'ANEXO VII NOVIEMBRE'!O42+'ANEXO VII DICIEMBRE'!Q42</f>
        <v>65223</v>
      </c>
      <c r="R42" s="10">
        <f>'ANEXO VII OCTUBRE'!P42+'ANEXO VII NOVIEMBRE'!P42+'ANEXO VII DICIEMBRE'!R42</f>
        <v>35602</v>
      </c>
      <c r="S42" s="11">
        <f t="shared" si="0"/>
        <v>10438391</v>
      </c>
      <c r="V42" s="19"/>
    </row>
    <row r="43" spans="1:22" ht="15.75" thickBot="1" x14ac:dyDescent="0.3">
      <c r="A43" s="7" t="s">
        <v>44</v>
      </c>
      <c r="B43" s="13">
        <f>SUM(B7:B42)</f>
        <v>417318564</v>
      </c>
      <c r="C43" s="13">
        <f t="shared" ref="C43:K43" si="1">SUM(C7:C42)</f>
        <v>138743812</v>
      </c>
      <c r="D43" s="13">
        <f t="shared" si="1"/>
        <v>7531229</v>
      </c>
      <c r="E43" s="13">
        <f t="shared" si="1"/>
        <v>0</v>
      </c>
      <c r="F43" s="13">
        <f t="shared" si="1"/>
        <v>8966406</v>
      </c>
      <c r="G43" s="13">
        <f t="shared" si="1"/>
        <v>14359758</v>
      </c>
      <c r="H43" s="13">
        <f t="shared" si="1"/>
        <v>0</v>
      </c>
      <c r="I43" s="13">
        <f t="shared" si="1"/>
        <v>1380333</v>
      </c>
      <c r="J43" s="13">
        <f t="shared" si="1"/>
        <v>5865750</v>
      </c>
      <c r="K43" s="13">
        <f t="shared" si="1"/>
        <v>13130509</v>
      </c>
      <c r="L43" s="13">
        <f>SUM(L7:L42)</f>
        <v>35808532</v>
      </c>
      <c r="M43" s="13">
        <f>SUM(M7:M42)</f>
        <v>4234300</v>
      </c>
      <c r="N43" s="13">
        <f t="shared" ref="N43:O43" si="2">SUM(N7:N42)</f>
        <v>5125854</v>
      </c>
      <c r="O43" s="13">
        <f t="shared" si="2"/>
        <v>61275</v>
      </c>
      <c r="P43" s="13">
        <f>SUM(P7:P42)</f>
        <v>19870607</v>
      </c>
      <c r="Q43" s="13">
        <f t="shared" ref="Q43:R43" si="3">SUM(Q7:Q42)</f>
        <v>4263999</v>
      </c>
      <c r="R43" s="13">
        <f t="shared" si="3"/>
        <v>2327542</v>
      </c>
      <c r="S43" s="14">
        <f>SUM(S7:S42)</f>
        <v>678988470</v>
      </c>
    </row>
    <row r="44" spans="1:22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  <c r="R44" s="16"/>
      <c r="S44" s="16"/>
    </row>
    <row r="45" spans="1:22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22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22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22" x14ac:dyDescent="0.25">
      <c r="P48" s="19"/>
      <c r="Q48" s="19"/>
      <c r="R48" s="19"/>
    </row>
  </sheetData>
  <mergeCells count="1">
    <mergeCell ref="P5:R5"/>
  </mergeCells>
  <pageMargins left="0" right="0.15748031496062992" top="1.1811023622047245" bottom="0.74803149606299213" header="0.62992125984251968" footer="0.31496062992125984"/>
  <pageSetup paperSize="300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opLeftCell="J28" zoomScale="90" zoomScaleNormal="90" workbookViewId="0">
      <selection activeCell="Q11" sqref="Q11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5" width="21" customWidth="1"/>
    <col min="16" max="16" width="17" customWidth="1"/>
    <col min="17" max="17" width="21" customWidth="1"/>
  </cols>
  <sheetData>
    <row r="1" spans="1:19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9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18.75" x14ac:dyDescent="0.3">
      <c r="A3" s="4" t="s">
        <v>68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9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9" ht="32.25" customHeigh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6" t="s">
        <v>70</v>
      </c>
      <c r="O5" s="24"/>
      <c r="P5" s="25"/>
      <c r="Q5" s="5"/>
    </row>
    <row r="6" spans="1:19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54</v>
      </c>
      <c r="L6" s="3" t="s">
        <v>49</v>
      </c>
      <c r="M6" s="3" t="s">
        <v>57</v>
      </c>
      <c r="N6" s="3" t="s">
        <v>58</v>
      </c>
      <c r="O6" s="3" t="s">
        <v>59</v>
      </c>
      <c r="P6" s="3" t="s">
        <v>60</v>
      </c>
      <c r="Q6" s="2" t="s">
        <v>10</v>
      </c>
    </row>
    <row r="7" spans="1:19" ht="21" customHeight="1" x14ac:dyDescent="0.25">
      <c r="A7" s="6" t="s">
        <v>11</v>
      </c>
      <c r="B7" s="9">
        <v>2278745</v>
      </c>
      <c r="C7" s="9">
        <v>784624</v>
      </c>
      <c r="D7" s="9">
        <v>43802</v>
      </c>
      <c r="E7" s="9">
        <v>0</v>
      </c>
      <c r="F7" s="9">
        <v>60039</v>
      </c>
      <c r="G7" s="9">
        <v>82253</v>
      </c>
      <c r="H7" s="9">
        <v>0</v>
      </c>
      <c r="I7" s="9">
        <v>7907</v>
      </c>
      <c r="J7" s="9">
        <v>100797</v>
      </c>
      <c r="K7" s="9">
        <v>33974</v>
      </c>
      <c r="L7" s="9">
        <v>521996</v>
      </c>
      <c r="M7" s="10">
        <v>20696</v>
      </c>
      <c r="N7" s="10">
        <v>198970</v>
      </c>
      <c r="O7" s="10">
        <v>43446</v>
      </c>
      <c r="P7" s="10">
        <v>27369</v>
      </c>
      <c r="Q7" s="11">
        <f>SUM(B7:P7)</f>
        <v>4204618</v>
      </c>
      <c r="S7" s="19"/>
    </row>
    <row r="8" spans="1:19" x14ac:dyDescent="0.25">
      <c r="A8" s="6" t="s">
        <v>12</v>
      </c>
      <c r="B8" s="12">
        <v>2808660</v>
      </c>
      <c r="C8" s="12">
        <v>967086</v>
      </c>
      <c r="D8" s="12">
        <v>53988</v>
      </c>
      <c r="E8" s="12">
        <v>0</v>
      </c>
      <c r="F8" s="12">
        <v>74001</v>
      </c>
      <c r="G8" s="12">
        <v>101380</v>
      </c>
      <c r="H8" s="12">
        <v>0</v>
      </c>
      <c r="I8" s="12">
        <v>9745</v>
      </c>
      <c r="J8" s="12">
        <v>124237</v>
      </c>
      <c r="K8" s="12">
        <v>42208</v>
      </c>
      <c r="L8" s="12">
        <v>470916</v>
      </c>
      <c r="M8" s="10">
        <v>25514</v>
      </c>
      <c r="N8" s="10">
        <v>245240</v>
      </c>
      <c r="O8" s="10">
        <v>53549</v>
      </c>
      <c r="P8" s="10">
        <v>33733</v>
      </c>
      <c r="Q8" s="11">
        <f t="shared" ref="Q8:Q42" si="0">SUM(B8:P8)</f>
        <v>5010257</v>
      </c>
      <c r="S8" s="19"/>
    </row>
    <row r="9" spans="1:19" x14ac:dyDescent="0.25">
      <c r="A9" s="6" t="s">
        <v>13</v>
      </c>
      <c r="B9" s="12">
        <v>3116254</v>
      </c>
      <c r="C9" s="12">
        <v>1072997</v>
      </c>
      <c r="D9" s="12">
        <v>59901</v>
      </c>
      <c r="E9" s="12">
        <v>0</v>
      </c>
      <c r="F9" s="12">
        <v>82105</v>
      </c>
      <c r="G9" s="12">
        <v>112483</v>
      </c>
      <c r="H9" s="12">
        <v>0</v>
      </c>
      <c r="I9" s="12">
        <v>10812</v>
      </c>
      <c r="J9" s="12">
        <v>137843</v>
      </c>
      <c r="K9" s="12">
        <v>68225</v>
      </c>
      <c r="L9" s="12">
        <v>153730</v>
      </c>
      <c r="M9" s="10">
        <v>28485</v>
      </c>
      <c r="N9" s="10">
        <v>272098</v>
      </c>
      <c r="O9" s="10">
        <v>59414</v>
      </c>
      <c r="P9" s="10">
        <v>37428</v>
      </c>
      <c r="Q9" s="11">
        <f t="shared" si="0"/>
        <v>5211775</v>
      </c>
      <c r="S9" s="19"/>
    </row>
    <row r="10" spans="1:19" x14ac:dyDescent="0.25">
      <c r="A10" s="6" t="s">
        <v>14</v>
      </c>
      <c r="B10" s="12">
        <v>4949704</v>
      </c>
      <c r="C10" s="12">
        <v>1704296</v>
      </c>
      <c r="D10" s="12">
        <v>95143</v>
      </c>
      <c r="E10" s="12">
        <v>0</v>
      </c>
      <c r="F10" s="12">
        <v>130412</v>
      </c>
      <c r="G10" s="12">
        <v>178662</v>
      </c>
      <c r="H10" s="12">
        <v>0</v>
      </c>
      <c r="I10" s="12">
        <v>17174</v>
      </c>
      <c r="J10" s="12">
        <v>218943</v>
      </c>
      <c r="K10" s="12">
        <v>163487</v>
      </c>
      <c r="L10" s="12">
        <v>788409</v>
      </c>
      <c r="M10" s="10">
        <v>45709</v>
      </c>
      <c r="N10" s="10">
        <v>432187</v>
      </c>
      <c r="O10" s="10">
        <v>94370</v>
      </c>
      <c r="P10" s="10">
        <v>59448</v>
      </c>
      <c r="Q10" s="11">
        <f t="shared" si="0"/>
        <v>8877944</v>
      </c>
      <c r="S10" s="19"/>
    </row>
    <row r="11" spans="1:19" x14ac:dyDescent="0.25">
      <c r="A11" s="6" t="s">
        <v>51</v>
      </c>
      <c r="B11" s="12">
        <v>1028520</v>
      </c>
      <c r="C11" s="12">
        <v>354143</v>
      </c>
      <c r="D11" s="12">
        <v>19770</v>
      </c>
      <c r="E11" s="12">
        <v>0</v>
      </c>
      <c r="F11" s="12">
        <v>27099</v>
      </c>
      <c r="G11" s="12">
        <v>37125</v>
      </c>
      <c r="H11" s="12">
        <v>0</v>
      </c>
      <c r="I11" s="12">
        <v>3569</v>
      </c>
      <c r="J11" s="12">
        <v>45495</v>
      </c>
      <c r="K11" s="12">
        <v>20237</v>
      </c>
      <c r="L11" s="12">
        <v>189212</v>
      </c>
      <c r="M11" s="10">
        <v>9383</v>
      </c>
      <c r="N11" s="10">
        <v>89806</v>
      </c>
      <c r="O11" s="10">
        <v>19610</v>
      </c>
      <c r="P11" s="10">
        <v>12353</v>
      </c>
      <c r="Q11" s="11">
        <f t="shared" si="0"/>
        <v>1856322</v>
      </c>
      <c r="S11" s="19"/>
    </row>
    <row r="12" spans="1:19" x14ac:dyDescent="0.25">
      <c r="A12" s="6" t="s">
        <v>15</v>
      </c>
      <c r="B12" s="12">
        <v>2192444</v>
      </c>
      <c r="C12" s="12">
        <v>754908</v>
      </c>
      <c r="D12" s="12">
        <v>42143</v>
      </c>
      <c r="E12" s="12">
        <v>0</v>
      </c>
      <c r="F12" s="12">
        <v>57765</v>
      </c>
      <c r="G12" s="12">
        <v>79138</v>
      </c>
      <c r="H12" s="12">
        <v>0</v>
      </c>
      <c r="I12" s="12">
        <v>7607</v>
      </c>
      <c r="J12" s="12">
        <v>96980</v>
      </c>
      <c r="K12" s="12">
        <v>18673</v>
      </c>
      <c r="L12" s="12">
        <v>234655</v>
      </c>
      <c r="M12" s="10">
        <v>19801</v>
      </c>
      <c r="N12" s="10">
        <v>191435</v>
      </c>
      <c r="O12" s="10">
        <v>41801</v>
      </c>
      <c r="P12" s="10">
        <v>26332</v>
      </c>
      <c r="Q12" s="11">
        <f t="shared" si="0"/>
        <v>3763682</v>
      </c>
      <c r="S12" s="19"/>
    </row>
    <row r="13" spans="1:19" x14ac:dyDescent="0.25">
      <c r="A13" s="6" t="s">
        <v>16</v>
      </c>
      <c r="B13" s="12">
        <v>9598702</v>
      </c>
      <c r="C13" s="12">
        <v>3305052</v>
      </c>
      <c r="D13" s="12">
        <v>184506</v>
      </c>
      <c r="E13" s="12">
        <v>0</v>
      </c>
      <c r="F13" s="12">
        <v>252900</v>
      </c>
      <c r="G13" s="12">
        <v>346471</v>
      </c>
      <c r="H13" s="12">
        <v>0</v>
      </c>
      <c r="I13" s="12">
        <v>33305</v>
      </c>
      <c r="J13" s="12">
        <v>424585</v>
      </c>
      <c r="K13" s="12">
        <v>372365</v>
      </c>
      <c r="L13" s="12">
        <v>524443</v>
      </c>
      <c r="M13" s="10">
        <v>89062</v>
      </c>
      <c r="N13" s="10">
        <v>838117</v>
      </c>
      <c r="O13" s="10">
        <v>183007</v>
      </c>
      <c r="P13" s="10">
        <v>115285</v>
      </c>
      <c r="Q13" s="11">
        <f t="shared" si="0"/>
        <v>16267800</v>
      </c>
      <c r="S13" s="19"/>
    </row>
    <row r="14" spans="1:19" x14ac:dyDescent="0.25">
      <c r="A14" s="6" t="s">
        <v>17</v>
      </c>
      <c r="B14" s="12">
        <v>19251207</v>
      </c>
      <c r="C14" s="12">
        <v>6628630</v>
      </c>
      <c r="D14" s="12">
        <v>370046</v>
      </c>
      <c r="E14" s="12">
        <v>0</v>
      </c>
      <c r="F14" s="12">
        <v>507218</v>
      </c>
      <c r="G14" s="12">
        <v>694884</v>
      </c>
      <c r="H14" s="12">
        <v>0</v>
      </c>
      <c r="I14" s="12">
        <v>66796</v>
      </c>
      <c r="J14" s="12">
        <v>851549</v>
      </c>
      <c r="K14" s="12">
        <v>700282</v>
      </c>
      <c r="L14" s="12">
        <v>915028</v>
      </c>
      <c r="M14" s="10">
        <v>178494</v>
      </c>
      <c r="N14" s="10">
        <v>1680933</v>
      </c>
      <c r="O14" s="10">
        <v>367040</v>
      </c>
      <c r="P14" s="10">
        <v>231216</v>
      </c>
      <c r="Q14" s="11">
        <f t="shared" si="0"/>
        <v>32443323</v>
      </c>
      <c r="S14" s="19"/>
    </row>
    <row r="15" spans="1:19" x14ac:dyDescent="0.25">
      <c r="A15" s="6" t="s">
        <v>18</v>
      </c>
      <c r="B15" s="12">
        <v>5689854</v>
      </c>
      <c r="C15" s="12">
        <v>1959147</v>
      </c>
      <c r="D15" s="12">
        <v>109370</v>
      </c>
      <c r="E15" s="12">
        <v>0</v>
      </c>
      <c r="F15" s="12">
        <v>149913</v>
      </c>
      <c r="G15" s="12">
        <v>205379</v>
      </c>
      <c r="H15" s="12">
        <v>0</v>
      </c>
      <c r="I15" s="12">
        <v>19742</v>
      </c>
      <c r="J15" s="12">
        <v>251682</v>
      </c>
      <c r="K15" s="12">
        <v>190197</v>
      </c>
      <c r="L15" s="12">
        <v>1288053</v>
      </c>
      <c r="M15" s="10">
        <v>52535</v>
      </c>
      <c r="N15" s="10">
        <v>496814</v>
      </c>
      <c r="O15" s="10">
        <v>108482</v>
      </c>
      <c r="P15" s="10">
        <v>68338</v>
      </c>
      <c r="Q15" s="11">
        <f t="shared" si="0"/>
        <v>10589506</v>
      </c>
      <c r="S15" s="19"/>
    </row>
    <row r="16" spans="1:19" x14ac:dyDescent="0.25">
      <c r="A16" s="6" t="s">
        <v>52</v>
      </c>
      <c r="B16" s="12">
        <v>817605</v>
      </c>
      <c r="C16" s="12">
        <v>281520</v>
      </c>
      <c r="D16" s="12">
        <v>15716</v>
      </c>
      <c r="E16" s="12">
        <v>0</v>
      </c>
      <c r="F16" s="12">
        <v>21542</v>
      </c>
      <c r="G16" s="12">
        <v>29512</v>
      </c>
      <c r="H16" s="12">
        <v>0</v>
      </c>
      <c r="I16" s="12">
        <v>2837</v>
      </c>
      <c r="J16" s="12">
        <v>36166</v>
      </c>
      <c r="K16" s="12">
        <v>13988</v>
      </c>
      <c r="L16" s="12">
        <v>0</v>
      </c>
      <c r="M16" s="10">
        <v>7441</v>
      </c>
      <c r="N16" s="10">
        <v>71390</v>
      </c>
      <c r="O16" s="10">
        <v>15588</v>
      </c>
      <c r="P16" s="10">
        <v>9820</v>
      </c>
      <c r="Q16" s="11">
        <f t="shared" si="0"/>
        <v>1323125</v>
      </c>
      <c r="S16" s="19"/>
    </row>
    <row r="17" spans="1:19" x14ac:dyDescent="0.25">
      <c r="A17" s="6" t="s">
        <v>19</v>
      </c>
      <c r="B17" s="12">
        <v>2223903</v>
      </c>
      <c r="C17" s="12">
        <v>765740</v>
      </c>
      <c r="D17" s="12">
        <v>42748</v>
      </c>
      <c r="E17" s="12">
        <v>0</v>
      </c>
      <c r="F17" s="12">
        <v>58594</v>
      </c>
      <c r="G17" s="12">
        <v>80273</v>
      </c>
      <c r="H17" s="12">
        <v>0</v>
      </c>
      <c r="I17" s="12">
        <v>7716</v>
      </c>
      <c r="J17" s="12">
        <v>98371</v>
      </c>
      <c r="K17" s="12">
        <v>36763</v>
      </c>
      <c r="L17" s="12">
        <v>145522</v>
      </c>
      <c r="M17" s="10">
        <v>20232</v>
      </c>
      <c r="N17" s="10">
        <v>194182</v>
      </c>
      <c r="O17" s="10">
        <v>42401</v>
      </c>
      <c r="P17" s="10">
        <v>26710</v>
      </c>
      <c r="Q17" s="11">
        <f t="shared" si="0"/>
        <v>3743155</v>
      </c>
      <c r="S17" s="19"/>
    </row>
    <row r="18" spans="1:19" x14ac:dyDescent="0.25">
      <c r="A18" s="6" t="s">
        <v>20</v>
      </c>
      <c r="B18" s="12">
        <v>2251703</v>
      </c>
      <c r="C18" s="12">
        <v>775313</v>
      </c>
      <c r="D18" s="12">
        <v>43282</v>
      </c>
      <c r="E18" s="12">
        <v>0</v>
      </c>
      <c r="F18" s="12">
        <v>59326</v>
      </c>
      <c r="G18" s="12">
        <v>81276</v>
      </c>
      <c r="H18" s="12">
        <v>0</v>
      </c>
      <c r="I18" s="12">
        <v>7813</v>
      </c>
      <c r="J18" s="12">
        <v>99601</v>
      </c>
      <c r="K18" s="12">
        <v>32953</v>
      </c>
      <c r="L18" s="12">
        <v>322508</v>
      </c>
      <c r="M18" s="10">
        <v>20451</v>
      </c>
      <c r="N18" s="10">
        <v>196609</v>
      </c>
      <c r="O18" s="10">
        <v>42931</v>
      </c>
      <c r="P18" s="10">
        <v>27044</v>
      </c>
      <c r="Q18" s="11">
        <f t="shared" si="0"/>
        <v>3960810</v>
      </c>
      <c r="S18" s="19"/>
    </row>
    <row r="19" spans="1:19" x14ac:dyDescent="0.25">
      <c r="A19" s="6" t="s">
        <v>21</v>
      </c>
      <c r="B19" s="12">
        <v>10765311</v>
      </c>
      <c r="C19" s="12">
        <v>3706742</v>
      </c>
      <c r="D19" s="12">
        <v>206930</v>
      </c>
      <c r="E19" s="12">
        <v>0</v>
      </c>
      <c r="F19" s="12">
        <v>283637</v>
      </c>
      <c r="G19" s="12">
        <v>388580</v>
      </c>
      <c r="H19" s="12">
        <v>0</v>
      </c>
      <c r="I19" s="12">
        <v>37352</v>
      </c>
      <c r="J19" s="12">
        <v>476188</v>
      </c>
      <c r="K19" s="12">
        <v>409357</v>
      </c>
      <c r="L19" s="12">
        <v>41864</v>
      </c>
      <c r="M19" s="10">
        <v>99806</v>
      </c>
      <c r="N19" s="10">
        <v>939981</v>
      </c>
      <c r="O19" s="10">
        <v>205250</v>
      </c>
      <c r="P19" s="10">
        <v>129297</v>
      </c>
      <c r="Q19" s="11">
        <f t="shared" si="0"/>
        <v>17690295</v>
      </c>
      <c r="S19" s="19"/>
    </row>
    <row r="20" spans="1:19" x14ac:dyDescent="0.25">
      <c r="A20" s="6" t="s">
        <v>22</v>
      </c>
      <c r="B20" s="12">
        <v>3592535</v>
      </c>
      <c r="C20" s="12">
        <v>1236992</v>
      </c>
      <c r="D20" s="12">
        <v>69056</v>
      </c>
      <c r="E20" s="12">
        <v>0</v>
      </c>
      <c r="F20" s="12">
        <v>94654</v>
      </c>
      <c r="G20" s="12">
        <v>129675</v>
      </c>
      <c r="H20" s="12">
        <v>0</v>
      </c>
      <c r="I20" s="12">
        <v>12465</v>
      </c>
      <c r="J20" s="12">
        <v>158911</v>
      </c>
      <c r="K20" s="12">
        <v>109196</v>
      </c>
      <c r="L20" s="12">
        <v>246177</v>
      </c>
      <c r="M20" s="10">
        <v>33111</v>
      </c>
      <c r="N20" s="10">
        <v>313685</v>
      </c>
      <c r="O20" s="10">
        <v>68495</v>
      </c>
      <c r="P20" s="10">
        <v>43148</v>
      </c>
      <c r="Q20" s="11">
        <f t="shared" si="0"/>
        <v>6108100</v>
      </c>
      <c r="S20" s="19"/>
    </row>
    <row r="21" spans="1:19" x14ac:dyDescent="0.25">
      <c r="A21" s="6" t="s">
        <v>23</v>
      </c>
      <c r="B21" s="12">
        <v>2140604</v>
      </c>
      <c r="C21" s="12">
        <v>737059</v>
      </c>
      <c r="D21" s="12">
        <v>41147</v>
      </c>
      <c r="E21" s="12">
        <v>0</v>
      </c>
      <c r="F21" s="12">
        <v>56399</v>
      </c>
      <c r="G21" s="12">
        <v>77266</v>
      </c>
      <c r="H21" s="12">
        <v>0</v>
      </c>
      <c r="I21" s="12">
        <v>7427</v>
      </c>
      <c r="J21" s="12">
        <v>94687</v>
      </c>
      <c r="K21" s="12">
        <v>29994</v>
      </c>
      <c r="L21" s="12">
        <v>44078</v>
      </c>
      <c r="M21" s="10">
        <v>19429</v>
      </c>
      <c r="N21" s="10">
        <v>186908</v>
      </c>
      <c r="O21" s="10">
        <v>40812</v>
      </c>
      <c r="P21" s="10">
        <v>25710</v>
      </c>
      <c r="Q21" s="11">
        <f t="shared" si="0"/>
        <v>3501520</v>
      </c>
      <c r="S21" s="19"/>
    </row>
    <row r="22" spans="1:19" x14ac:dyDescent="0.25">
      <c r="A22" s="6" t="s">
        <v>24</v>
      </c>
      <c r="B22" s="12">
        <v>2093775</v>
      </c>
      <c r="C22" s="12">
        <v>720935</v>
      </c>
      <c r="D22" s="12">
        <v>40246</v>
      </c>
      <c r="E22" s="12">
        <v>0</v>
      </c>
      <c r="F22" s="12">
        <v>55165</v>
      </c>
      <c r="G22" s="12">
        <v>75576</v>
      </c>
      <c r="H22" s="12">
        <v>0</v>
      </c>
      <c r="I22" s="12">
        <v>7265</v>
      </c>
      <c r="J22" s="12">
        <v>92615</v>
      </c>
      <c r="K22" s="12">
        <v>19054</v>
      </c>
      <c r="L22" s="12">
        <v>118085</v>
      </c>
      <c r="M22" s="10">
        <v>18917</v>
      </c>
      <c r="N22" s="10">
        <v>182819</v>
      </c>
      <c r="O22" s="10">
        <v>39920</v>
      </c>
      <c r="P22" s="10">
        <v>25147</v>
      </c>
      <c r="Q22" s="11">
        <f t="shared" si="0"/>
        <v>3489519</v>
      </c>
      <c r="S22" s="19"/>
    </row>
    <row r="23" spans="1:19" x14ac:dyDescent="0.25">
      <c r="A23" s="6" t="s">
        <v>25</v>
      </c>
      <c r="B23" s="12">
        <v>1567877</v>
      </c>
      <c r="C23" s="12">
        <v>539856</v>
      </c>
      <c r="D23" s="12">
        <v>30138</v>
      </c>
      <c r="E23" s="12">
        <v>0</v>
      </c>
      <c r="F23" s="12">
        <v>41309</v>
      </c>
      <c r="G23" s="12">
        <v>56593</v>
      </c>
      <c r="H23" s="12">
        <v>0</v>
      </c>
      <c r="I23" s="12">
        <v>5440</v>
      </c>
      <c r="J23" s="12">
        <v>69352</v>
      </c>
      <c r="K23" s="12">
        <v>30829</v>
      </c>
      <c r="L23" s="12">
        <v>0</v>
      </c>
      <c r="M23" s="10">
        <v>14305</v>
      </c>
      <c r="N23" s="10">
        <v>136900</v>
      </c>
      <c r="O23" s="10">
        <v>29893</v>
      </c>
      <c r="P23" s="10">
        <v>18831</v>
      </c>
      <c r="Q23" s="11">
        <f t="shared" si="0"/>
        <v>2541323</v>
      </c>
      <c r="S23" s="19"/>
    </row>
    <row r="24" spans="1:19" x14ac:dyDescent="0.25">
      <c r="A24" s="6" t="s">
        <v>26</v>
      </c>
      <c r="B24" s="12">
        <v>2447301</v>
      </c>
      <c r="C24" s="12">
        <v>842662</v>
      </c>
      <c r="D24" s="12">
        <v>47042</v>
      </c>
      <c r="E24" s="12">
        <v>0</v>
      </c>
      <c r="F24" s="12">
        <v>64480</v>
      </c>
      <c r="G24" s="12">
        <v>88337</v>
      </c>
      <c r="H24" s="12">
        <v>0</v>
      </c>
      <c r="I24" s="12">
        <v>8491</v>
      </c>
      <c r="J24" s="12">
        <v>108253</v>
      </c>
      <c r="K24" s="12">
        <v>35519</v>
      </c>
      <c r="L24" s="12">
        <v>495690</v>
      </c>
      <c r="M24" s="10">
        <v>22223</v>
      </c>
      <c r="N24" s="10">
        <v>213688</v>
      </c>
      <c r="O24" s="10">
        <v>46660</v>
      </c>
      <c r="P24" s="10">
        <v>29393</v>
      </c>
      <c r="Q24" s="11">
        <f t="shared" si="0"/>
        <v>4449739</v>
      </c>
      <c r="S24" s="19"/>
    </row>
    <row r="25" spans="1:19" x14ac:dyDescent="0.25">
      <c r="A25" s="6" t="s">
        <v>27</v>
      </c>
      <c r="B25" s="12">
        <v>2493964</v>
      </c>
      <c r="C25" s="12">
        <v>858729</v>
      </c>
      <c r="D25" s="12">
        <v>47939</v>
      </c>
      <c r="E25" s="12">
        <v>0</v>
      </c>
      <c r="F25" s="12">
        <v>65709</v>
      </c>
      <c r="G25" s="12">
        <v>90021</v>
      </c>
      <c r="H25" s="12">
        <v>0</v>
      </c>
      <c r="I25" s="12">
        <v>8653</v>
      </c>
      <c r="J25" s="12">
        <v>110317</v>
      </c>
      <c r="K25" s="12">
        <v>79243</v>
      </c>
      <c r="L25" s="12">
        <v>287533</v>
      </c>
      <c r="M25" s="10">
        <v>22997</v>
      </c>
      <c r="N25" s="10">
        <v>217762</v>
      </c>
      <c r="O25" s="10">
        <v>47549</v>
      </c>
      <c r="P25" s="10">
        <v>29954</v>
      </c>
      <c r="Q25" s="11">
        <f t="shared" si="0"/>
        <v>4360370</v>
      </c>
      <c r="S25" s="19"/>
    </row>
    <row r="26" spans="1:19" x14ac:dyDescent="0.25">
      <c r="A26" s="6" t="s">
        <v>28</v>
      </c>
      <c r="B26" s="12">
        <v>6423387</v>
      </c>
      <c r="C26" s="12">
        <v>2211719</v>
      </c>
      <c r="D26" s="12">
        <v>123470</v>
      </c>
      <c r="E26" s="12">
        <v>0</v>
      </c>
      <c r="F26" s="12">
        <v>169239</v>
      </c>
      <c r="G26" s="12">
        <v>231856</v>
      </c>
      <c r="H26" s="12">
        <v>0</v>
      </c>
      <c r="I26" s="12">
        <v>22287</v>
      </c>
      <c r="J26" s="12">
        <v>284129</v>
      </c>
      <c r="K26" s="12">
        <v>222026</v>
      </c>
      <c r="L26" s="12">
        <v>741969</v>
      </c>
      <c r="M26" s="10">
        <v>59413</v>
      </c>
      <c r="N26" s="10">
        <v>560863</v>
      </c>
      <c r="O26" s="10">
        <v>122467</v>
      </c>
      <c r="P26" s="10">
        <v>77148</v>
      </c>
      <c r="Q26" s="11">
        <f t="shared" si="0"/>
        <v>11249973</v>
      </c>
      <c r="S26" s="19"/>
    </row>
    <row r="27" spans="1:19" x14ac:dyDescent="0.25">
      <c r="A27" s="6" t="s">
        <v>29</v>
      </c>
      <c r="B27" s="12">
        <v>2247361</v>
      </c>
      <c r="C27" s="12">
        <v>773818</v>
      </c>
      <c r="D27" s="12">
        <v>43199</v>
      </c>
      <c r="E27" s="12">
        <v>0</v>
      </c>
      <c r="F27" s="12">
        <v>59212</v>
      </c>
      <c r="G27" s="12">
        <v>81120</v>
      </c>
      <c r="H27" s="12">
        <v>0</v>
      </c>
      <c r="I27" s="12">
        <v>7798</v>
      </c>
      <c r="J27" s="12">
        <v>99409</v>
      </c>
      <c r="K27" s="12">
        <v>30288</v>
      </c>
      <c r="L27" s="12">
        <v>140914</v>
      </c>
      <c r="M27" s="10">
        <v>20387</v>
      </c>
      <c r="N27" s="10">
        <v>196230</v>
      </c>
      <c r="O27" s="10">
        <v>42848</v>
      </c>
      <c r="P27" s="10">
        <v>26992</v>
      </c>
      <c r="Q27" s="11">
        <f t="shared" si="0"/>
        <v>3769576</v>
      </c>
      <c r="S27" s="19"/>
    </row>
    <row r="28" spans="1:19" x14ac:dyDescent="0.25">
      <c r="A28" s="6" t="s">
        <v>30</v>
      </c>
      <c r="B28" s="12">
        <v>2637621</v>
      </c>
      <c r="C28" s="12">
        <v>908193</v>
      </c>
      <c r="D28" s="12">
        <v>50700</v>
      </c>
      <c r="E28" s="12">
        <v>0</v>
      </c>
      <c r="F28" s="12">
        <v>69494</v>
      </c>
      <c r="G28" s="12">
        <v>95206</v>
      </c>
      <c r="H28" s="12">
        <v>0</v>
      </c>
      <c r="I28" s="12">
        <v>9152</v>
      </c>
      <c r="J28" s="12">
        <v>116671</v>
      </c>
      <c r="K28" s="12">
        <v>51972</v>
      </c>
      <c r="L28" s="12">
        <v>0</v>
      </c>
      <c r="M28" s="10">
        <v>24065</v>
      </c>
      <c r="N28" s="10">
        <v>230306</v>
      </c>
      <c r="O28" s="10">
        <v>50288</v>
      </c>
      <c r="P28" s="10">
        <v>31679</v>
      </c>
      <c r="Q28" s="11">
        <f t="shared" si="0"/>
        <v>4275347</v>
      </c>
      <c r="S28" s="19"/>
    </row>
    <row r="29" spans="1:19" x14ac:dyDescent="0.25">
      <c r="A29" s="6" t="s">
        <v>31</v>
      </c>
      <c r="B29" s="12">
        <v>3333229</v>
      </c>
      <c r="C29" s="12">
        <v>1147707</v>
      </c>
      <c r="D29" s="12">
        <v>64071</v>
      </c>
      <c r="E29" s="12">
        <v>0</v>
      </c>
      <c r="F29" s="12">
        <v>87822</v>
      </c>
      <c r="G29" s="12">
        <v>120315</v>
      </c>
      <c r="H29" s="12">
        <v>0</v>
      </c>
      <c r="I29" s="12">
        <v>11565</v>
      </c>
      <c r="J29" s="12">
        <v>147441</v>
      </c>
      <c r="K29" s="12">
        <v>89745</v>
      </c>
      <c r="L29" s="12">
        <v>205499</v>
      </c>
      <c r="M29" s="10">
        <v>30616</v>
      </c>
      <c r="N29" s="10">
        <v>291043</v>
      </c>
      <c r="O29" s="10">
        <v>63551</v>
      </c>
      <c r="P29" s="10">
        <v>40034</v>
      </c>
      <c r="Q29" s="11">
        <f t="shared" si="0"/>
        <v>5632638</v>
      </c>
      <c r="S29" s="19"/>
    </row>
    <row r="30" spans="1:19" x14ac:dyDescent="0.25">
      <c r="A30" s="6" t="s">
        <v>32</v>
      </c>
      <c r="B30" s="12">
        <v>2064638</v>
      </c>
      <c r="C30" s="12">
        <v>710902</v>
      </c>
      <c r="D30" s="12">
        <v>39686</v>
      </c>
      <c r="E30" s="12">
        <v>0</v>
      </c>
      <c r="F30" s="12">
        <v>54398</v>
      </c>
      <c r="G30" s="12">
        <v>74524</v>
      </c>
      <c r="H30" s="12">
        <v>0</v>
      </c>
      <c r="I30" s="12">
        <v>7164</v>
      </c>
      <c r="J30" s="12">
        <v>91326</v>
      </c>
      <c r="K30" s="12">
        <v>14857</v>
      </c>
      <c r="L30" s="12">
        <v>147726</v>
      </c>
      <c r="M30" s="10">
        <v>18624</v>
      </c>
      <c r="N30" s="10">
        <v>180275</v>
      </c>
      <c r="O30" s="10">
        <v>39364</v>
      </c>
      <c r="P30" s="10">
        <v>24797</v>
      </c>
      <c r="Q30" s="11">
        <f t="shared" si="0"/>
        <v>3468281</v>
      </c>
      <c r="S30" s="19"/>
    </row>
    <row r="31" spans="1:19" x14ac:dyDescent="0.25">
      <c r="A31" s="6" t="s">
        <v>33</v>
      </c>
      <c r="B31" s="12">
        <v>1498373</v>
      </c>
      <c r="C31" s="12">
        <v>515924</v>
      </c>
      <c r="D31" s="12">
        <v>28802</v>
      </c>
      <c r="E31" s="12">
        <v>0</v>
      </c>
      <c r="F31" s="12">
        <v>39478</v>
      </c>
      <c r="G31" s="12">
        <v>54085</v>
      </c>
      <c r="H31" s="12">
        <v>0</v>
      </c>
      <c r="I31" s="12">
        <v>5199</v>
      </c>
      <c r="J31" s="12">
        <v>66278</v>
      </c>
      <c r="K31" s="12">
        <v>25580</v>
      </c>
      <c r="L31" s="12">
        <v>154704</v>
      </c>
      <c r="M31" s="10">
        <v>13638</v>
      </c>
      <c r="N31" s="10">
        <v>130832</v>
      </c>
      <c r="O31" s="10">
        <v>28568</v>
      </c>
      <c r="P31" s="10">
        <v>17996</v>
      </c>
      <c r="Q31" s="11">
        <f t="shared" si="0"/>
        <v>2579457</v>
      </c>
      <c r="S31" s="19"/>
    </row>
    <row r="32" spans="1:19" x14ac:dyDescent="0.25">
      <c r="A32" s="6" t="s">
        <v>34</v>
      </c>
      <c r="B32" s="12">
        <v>2262726</v>
      </c>
      <c r="C32" s="12">
        <v>779108</v>
      </c>
      <c r="D32" s="12">
        <v>43494</v>
      </c>
      <c r="E32" s="12">
        <v>0</v>
      </c>
      <c r="F32" s="12">
        <v>59617</v>
      </c>
      <c r="G32" s="12">
        <v>81674</v>
      </c>
      <c r="H32" s="12">
        <v>0</v>
      </c>
      <c r="I32" s="12">
        <v>7851</v>
      </c>
      <c r="J32" s="12">
        <v>100088</v>
      </c>
      <c r="K32" s="12">
        <v>13699</v>
      </c>
      <c r="L32" s="12">
        <v>231908</v>
      </c>
      <c r="M32" s="10">
        <v>20386</v>
      </c>
      <c r="N32" s="10">
        <v>197572</v>
      </c>
      <c r="O32" s="10">
        <v>43141</v>
      </c>
      <c r="P32" s="10">
        <v>27177</v>
      </c>
      <c r="Q32" s="11">
        <f t="shared" si="0"/>
        <v>3868441</v>
      </c>
      <c r="S32" s="19"/>
    </row>
    <row r="33" spans="1:19" x14ac:dyDescent="0.25">
      <c r="A33" s="6" t="s">
        <v>35</v>
      </c>
      <c r="B33" s="12">
        <v>3462911</v>
      </c>
      <c r="C33" s="12">
        <v>1192359</v>
      </c>
      <c r="D33" s="12">
        <v>66564</v>
      </c>
      <c r="E33" s="12">
        <v>0</v>
      </c>
      <c r="F33" s="12">
        <v>91238</v>
      </c>
      <c r="G33" s="12">
        <v>124996</v>
      </c>
      <c r="H33" s="12">
        <v>0</v>
      </c>
      <c r="I33" s="12">
        <v>12015</v>
      </c>
      <c r="J33" s="12">
        <v>153177</v>
      </c>
      <c r="K33" s="12">
        <v>99617</v>
      </c>
      <c r="L33" s="12">
        <v>1043100</v>
      </c>
      <c r="M33" s="10">
        <v>31843</v>
      </c>
      <c r="N33" s="10">
        <v>302366</v>
      </c>
      <c r="O33" s="10">
        <v>66023</v>
      </c>
      <c r="P33" s="10">
        <v>41591</v>
      </c>
      <c r="Q33" s="11">
        <f t="shared" si="0"/>
        <v>6687800</v>
      </c>
      <c r="S33" s="19"/>
    </row>
    <row r="34" spans="1:19" x14ac:dyDescent="0.25">
      <c r="A34" s="6" t="s">
        <v>36</v>
      </c>
      <c r="B34" s="12">
        <v>2695450</v>
      </c>
      <c r="C34" s="12">
        <v>928105</v>
      </c>
      <c r="D34" s="12">
        <v>51812</v>
      </c>
      <c r="E34" s="12">
        <v>0</v>
      </c>
      <c r="F34" s="12">
        <v>71018</v>
      </c>
      <c r="G34" s="12">
        <v>97294</v>
      </c>
      <c r="H34" s="12">
        <v>0</v>
      </c>
      <c r="I34" s="12">
        <v>9352</v>
      </c>
      <c r="J34" s="12">
        <v>119229</v>
      </c>
      <c r="K34" s="12">
        <v>64698</v>
      </c>
      <c r="L34" s="12">
        <v>0</v>
      </c>
      <c r="M34" s="10">
        <v>24687</v>
      </c>
      <c r="N34" s="10">
        <v>235355</v>
      </c>
      <c r="O34" s="10">
        <v>51391</v>
      </c>
      <c r="P34" s="10">
        <v>32374</v>
      </c>
      <c r="Q34" s="11">
        <f t="shared" si="0"/>
        <v>4380765</v>
      </c>
      <c r="S34" s="19"/>
    </row>
    <row r="35" spans="1:19" x14ac:dyDescent="0.25">
      <c r="A35" s="6" t="s">
        <v>37</v>
      </c>
      <c r="B35" s="12">
        <v>2306176</v>
      </c>
      <c r="C35" s="12">
        <v>794069</v>
      </c>
      <c r="D35" s="12">
        <v>44329</v>
      </c>
      <c r="E35" s="12">
        <v>0</v>
      </c>
      <c r="F35" s="12">
        <v>60762</v>
      </c>
      <c r="G35" s="12">
        <v>83243</v>
      </c>
      <c r="H35" s="12">
        <v>0</v>
      </c>
      <c r="I35" s="12">
        <v>8002</v>
      </c>
      <c r="J35" s="12">
        <v>102010</v>
      </c>
      <c r="K35" s="12">
        <v>33863</v>
      </c>
      <c r="L35" s="12">
        <v>215342</v>
      </c>
      <c r="M35" s="10">
        <v>20939</v>
      </c>
      <c r="N35" s="10">
        <v>201365</v>
      </c>
      <c r="O35" s="10">
        <v>43969</v>
      </c>
      <c r="P35" s="10">
        <v>27698</v>
      </c>
      <c r="Q35" s="11">
        <f t="shared" si="0"/>
        <v>3941767</v>
      </c>
      <c r="S35" s="19"/>
    </row>
    <row r="36" spans="1:19" x14ac:dyDescent="0.25">
      <c r="A36" s="6" t="s">
        <v>38</v>
      </c>
      <c r="B36" s="12">
        <v>2245048</v>
      </c>
      <c r="C36" s="12">
        <v>773021</v>
      </c>
      <c r="D36" s="12">
        <v>43154</v>
      </c>
      <c r="E36" s="12">
        <v>0</v>
      </c>
      <c r="F36" s="12">
        <v>59151</v>
      </c>
      <c r="G36" s="12">
        <v>81036</v>
      </c>
      <c r="H36" s="12">
        <v>0</v>
      </c>
      <c r="I36" s="12">
        <v>7790</v>
      </c>
      <c r="J36" s="12">
        <v>99306</v>
      </c>
      <c r="K36" s="12">
        <v>22925</v>
      </c>
      <c r="L36" s="12">
        <v>276850</v>
      </c>
      <c r="M36" s="10">
        <v>20305</v>
      </c>
      <c r="N36" s="10">
        <v>196028</v>
      </c>
      <c r="O36" s="10">
        <v>42804</v>
      </c>
      <c r="P36" s="10">
        <v>26964</v>
      </c>
      <c r="Q36" s="11">
        <f t="shared" si="0"/>
        <v>3894382</v>
      </c>
      <c r="S36" s="19"/>
    </row>
    <row r="37" spans="1:19" x14ac:dyDescent="0.25">
      <c r="A37" s="6" t="s">
        <v>39</v>
      </c>
      <c r="B37" s="12">
        <v>4398960</v>
      </c>
      <c r="C37" s="12">
        <v>1514662</v>
      </c>
      <c r="D37" s="12">
        <v>84557</v>
      </c>
      <c r="E37" s="12">
        <v>0</v>
      </c>
      <c r="F37" s="12">
        <v>115901</v>
      </c>
      <c r="G37" s="12">
        <v>158783</v>
      </c>
      <c r="H37" s="12">
        <v>0</v>
      </c>
      <c r="I37" s="12">
        <v>15263</v>
      </c>
      <c r="J37" s="12">
        <v>194582</v>
      </c>
      <c r="K37" s="12">
        <v>131874</v>
      </c>
      <c r="L37" s="12">
        <v>492997</v>
      </c>
      <c r="M37" s="10">
        <v>40512</v>
      </c>
      <c r="N37" s="10">
        <v>384098</v>
      </c>
      <c r="O37" s="10">
        <v>83870</v>
      </c>
      <c r="P37" s="10">
        <v>52834</v>
      </c>
      <c r="Q37" s="11">
        <f t="shared" si="0"/>
        <v>7668893</v>
      </c>
      <c r="S37" s="19"/>
    </row>
    <row r="38" spans="1:19" x14ac:dyDescent="0.25">
      <c r="A38" s="6" t="s">
        <v>53</v>
      </c>
      <c r="B38" s="12">
        <v>1503307</v>
      </c>
      <c r="C38" s="12">
        <v>517623</v>
      </c>
      <c r="D38" s="12">
        <v>28897</v>
      </c>
      <c r="E38" s="12">
        <v>0</v>
      </c>
      <c r="F38" s="12">
        <v>39608</v>
      </c>
      <c r="G38" s="12">
        <v>54263</v>
      </c>
      <c r="H38" s="12">
        <v>0</v>
      </c>
      <c r="I38" s="12">
        <v>5216</v>
      </c>
      <c r="J38" s="12">
        <v>66496</v>
      </c>
      <c r="K38" s="12">
        <v>47758</v>
      </c>
      <c r="L38" s="12">
        <v>0</v>
      </c>
      <c r="M38" s="10">
        <v>13863</v>
      </c>
      <c r="N38" s="10">
        <v>131262</v>
      </c>
      <c r="O38" s="10">
        <v>28662</v>
      </c>
      <c r="P38" s="10">
        <v>18055</v>
      </c>
      <c r="Q38" s="11">
        <f t="shared" si="0"/>
        <v>2455010</v>
      </c>
      <c r="S38" s="19"/>
    </row>
    <row r="39" spans="1:19" x14ac:dyDescent="0.25">
      <c r="A39" s="6" t="s">
        <v>40</v>
      </c>
      <c r="B39" s="12">
        <v>6077839</v>
      </c>
      <c r="C39" s="12">
        <v>2092739</v>
      </c>
      <c r="D39" s="12">
        <v>116828</v>
      </c>
      <c r="E39" s="12">
        <v>0</v>
      </c>
      <c r="F39" s="12">
        <v>160135</v>
      </c>
      <c r="G39" s="12">
        <v>219383</v>
      </c>
      <c r="H39" s="12">
        <v>0</v>
      </c>
      <c r="I39" s="12">
        <v>21088</v>
      </c>
      <c r="J39" s="12">
        <v>268844</v>
      </c>
      <c r="K39" s="12">
        <v>196308</v>
      </c>
      <c r="L39" s="12">
        <v>1949019</v>
      </c>
      <c r="M39" s="10">
        <v>56040</v>
      </c>
      <c r="N39" s="10">
        <v>530691</v>
      </c>
      <c r="O39" s="10">
        <v>115879</v>
      </c>
      <c r="P39" s="10">
        <v>72998</v>
      </c>
      <c r="Q39" s="11">
        <f t="shared" si="0"/>
        <v>11877791</v>
      </c>
      <c r="S39" s="19"/>
    </row>
    <row r="40" spans="1:19" x14ac:dyDescent="0.25">
      <c r="A40" s="6" t="s">
        <v>41</v>
      </c>
      <c r="B40" s="12">
        <v>3616306</v>
      </c>
      <c r="C40" s="12">
        <v>1245177</v>
      </c>
      <c r="D40" s="12">
        <v>69512</v>
      </c>
      <c r="E40" s="12">
        <v>0</v>
      </c>
      <c r="F40" s="12">
        <v>95280</v>
      </c>
      <c r="G40" s="12">
        <v>130533</v>
      </c>
      <c r="H40" s="12">
        <v>0</v>
      </c>
      <c r="I40" s="12">
        <v>12547</v>
      </c>
      <c r="J40" s="12">
        <v>159962</v>
      </c>
      <c r="K40" s="12">
        <v>100651</v>
      </c>
      <c r="L40" s="12">
        <v>143349</v>
      </c>
      <c r="M40" s="10">
        <v>33210</v>
      </c>
      <c r="N40" s="10">
        <v>315760</v>
      </c>
      <c r="O40" s="10">
        <v>68948</v>
      </c>
      <c r="P40" s="10">
        <v>43434</v>
      </c>
      <c r="Q40" s="11">
        <f t="shared" si="0"/>
        <v>6034669</v>
      </c>
      <c r="S40" s="19"/>
    </row>
    <row r="41" spans="1:19" x14ac:dyDescent="0.25">
      <c r="A41" s="6" t="s">
        <v>42</v>
      </c>
      <c r="B41" s="12">
        <v>2498234</v>
      </c>
      <c r="C41" s="12">
        <v>860199</v>
      </c>
      <c r="D41" s="12">
        <v>48021</v>
      </c>
      <c r="E41" s="12">
        <v>0</v>
      </c>
      <c r="F41" s="12">
        <v>65822</v>
      </c>
      <c r="G41" s="12">
        <v>90175</v>
      </c>
      <c r="H41" s="12">
        <v>0</v>
      </c>
      <c r="I41" s="12">
        <v>8668</v>
      </c>
      <c r="J41" s="12">
        <v>110506</v>
      </c>
      <c r="K41" s="12">
        <v>69124</v>
      </c>
      <c r="L41" s="12">
        <v>262145</v>
      </c>
      <c r="M41" s="10">
        <v>22972</v>
      </c>
      <c r="N41" s="10">
        <v>218135</v>
      </c>
      <c r="O41" s="10">
        <v>47631</v>
      </c>
      <c r="P41" s="10">
        <v>30005</v>
      </c>
      <c r="Q41" s="11">
        <f t="shared" si="0"/>
        <v>4331637</v>
      </c>
      <c r="S41" s="19"/>
    </row>
    <row r="42" spans="1:19" x14ac:dyDescent="0.25">
      <c r="A42" s="6" t="s">
        <v>43</v>
      </c>
      <c r="B42" s="12">
        <v>2028405</v>
      </c>
      <c r="C42" s="12">
        <v>698426</v>
      </c>
      <c r="D42" s="12">
        <v>38990</v>
      </c>
      <c r="E42" s="12">
        <v>0</v>
      </c>
      <c r="F42" s="12">
        <v>53443</v>
      </c>
      <c r="G42" s="12">
        <v>73216</v>
      </c>
      <c r="H42" s="12">
        <v>0</v>
      </c>
      <c r="I42" s="12">
        <v>7038</v>
      </c>
      <c r="J42" s="12">
        <v>89724</v>
      </c>
      <c r="K42" s="12">
        <v>17912</v>
      </c>
      <c r="L42" s="12">
        <v>285269</v>
      </c>
      <c r="M42" s="10">
        <v>18323</v>
      </c>
      <c r="N42" s="10">
        <v>177112</v>
      </c>
      <c r="O42" s="10">
        <v>38673</v>
      </c>
      <c r="P42" s="10">
        <v>24362</v>
      </c>
      <c r="Q42" s="11">
        <f t="shared" si="0"/>
        <v>3550893</v>
      </c>
      <c r="S42" s="19"/>
    </row>
    <row r="43" spans="1:19" ht="15.75" thickBot="1" x14ac:dyDescent="0.3">
      <c r="A43" s="7" t="s">
        <v>44</v>
      </c>
      <c r="B43" s="13">
        <f t="shared" ref="B43:P43" si="1">SUM(B7:B42)</f>
        <v>132608639</v>
      </c>
      <c r="C43" s="13">
        <f t="shared" si="1"/>
        <v>45660182</v>
      </c>
      <c r="D43" s="13">
        <f t="shared" si="1"/>
        <v>2548999</v>
      </c>
      <c r="E43" s="13">
        <f t="shared" si="1"/>
        <v>0</v>
      </c>
      <c r="F43" s="13">
        <f t="shared" si="1"/>
        <v>3493885</v>
      </c>
      <c r="G43" s="13">
        <f t="shared" si="1"/>
        <v>4786586</v>
      </c>
      <c r="H43" s="13">
        <f t="shared" si="1"/>
        <v>0</v>
      </c>
      <c r="I43" s="13">
        <f t="shared" si="1"/>
        <v>460111</v>
      </c>
      <c r="J43" s="13">
        <f t="shared" si="1"/>
        <v>5865750</v>
      </c>
      <c r="K43" s="13">
        <f t="shared" si="1"/>
        <v>3639441</v>
      </c>
      <c r="L43" s="13">
        <f t="shared" si="1"/>
        <v>13078690</v>
      </c>
      <c r="M43" s="13">
        <f t="shared" si="1"/>
        <v>1218414</v>
      </c>
      <c r="N43" s="13">
        <f t="shared" si="1"/>
        <v>11578817</v>
      </c>
      <c r="O43" s="13">
        <f t="shared" si="1"/>
        <v>2528295</v>
      </c>
      <c r="P43" s="13">
        <f t="shared" si="1"/>
        <v>1592694</v>
      </c>
      <c r="Q43" s="14">
        <f>SUM(Q7:Q42)</f>
        <v>229060503</v>
      </c>
    </row>
    <row r="44" spans="1:19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</row>
    <row r="46" spans="1:19" x14ac:dyDescent="0.25">
      <c r="L46" s="20"/>
      <c r="M46" s="20"/>
      <c r="N46" s="20"/>
      <c r="O46" s="20"/>
      <c r="P46" s="20"/>
      <c r="Q46" s="20"/>
      <c r="R46" s="20"/>
    </row>
    <row r="47" spans="1:19" x14ac:dyDescent="0.25">
      <c r="L47" s="20"/>
      <c r="M47" s="20"/>
      <c r="N47" s="20"/>
      <c r="O47" s="20"/>
      <c r="P47" s="20"/>
      <c r="Q47" s="20"/>
      <c r="R47" s="20"/>
    </row>
    <row r="48" spans="1:19" x14ac:dyDescent="0.25">
      <c r="L48" s="21"/>
      <c r="M48" s="21"/>
      <c r="N48" s="21"/>
      <c r="O48" s="21"/>
      <c r="P48" s="21"/>
      <c r="Q48" s="22"/>
      <c r="R48" s="20"/>
    </row>
  </sheetData>
  <mergeCells count="1">
    <mergeCell ref="N5:P5"/>
  </mergeCells>
  <pageMargins left="0" right="0.15748031496062992" top="1.3779527559055118" bottom="0.74803149606299213" header="0.62992125984251968" footer="0.31496062992125984"/>
  <pageSetup paperSize="300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opLeftCell="I22" zoomScale="90" zoomScaleNormal="90" workbookViewId="0">
      <selection activeCell="A9" sqref="A9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7" width="20.7109375" customWidth="1"/>
  </cols>
  <sheetData>
    <row r="1" spans="1:17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.75" x14ac:dyDescent="0.3">
      <c r="A3" s="4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3" t="s">
        <v>71</v>
      </c>
      <c r="O5" s="24"/>
      <c r="P5" s="25"/>
      <c r="Q5" s="5"/>
    </row>
    <row r="6" spans="1:17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55</v>
      </c>
      <c r="L6" s="3" t="s">
        <v>49</v>
      </c>
      <c r="M6" s="3" t="s">
        <v>61</v>
      </c>
      <c r="N6" s="3" t="s">
        <v>58</v>
      </c>
      <c r="O6" s="3" t="s">
        <v>59</v>
      </c>
      <c r="P6" s="3" t="s">
        <v>60</v>
      </c>
      <c r="Q6" s="2" t="s">
        <v>10</v>
      </c>
    </row>
    <row r="7" spans="1:17" ht="21" customHeight="1" x14ac:dyDescent="0.25">
      <c r="A7" s="6" t="s">
        <v>11</v>
      </c>
      <c r="B7" s="9">
        <v>2481617</v>
      </c>
      <c r="C7" s="9">
        <v>806529</v>
      </c>
      <c r="D7" s="9">
        <v>43543</v>
      </c>
      <c r="E7" s="9">
        <v>0</v>
      </c>
      <c r="F7" s="9">
        <v>47355</v>
      </c>
      <c r="G7" s="9">
        <v>82253</v>
      </c>
      <c r="H7" s="9">
        <v>0</v>
      </c>
      <c r="I7" s="9">
        <v>7907</v>
      </c>
      <c r="J7" s="10">
        <v>0</v>
      </c>
      <c r="K7" s="9">
        <v>41045</v>
      </c>
      <c r="L7" s="10">
        <v>159030</v>
      </c>
      <c r="M7" s="10">
        <v>28065</v>
      </c>
      <c r="N7" s="10">
        <v>12054</v>
      </c>
      <c r="O7" s="10">
        <v>0</v>
      </c>
      <c r="P7" s="10">
        <v>0</v>
      </c>
      <c r="Q7" s="17">
        <f>SUM(B7:P7)</f>
        <v>3709398</v>
      </c>
    </row>
    <row r="8" spans="1:17" x14ac:dyDescent="0.25">
      <c r="A8" s="6" t="s">
        <v>12</v>
      </c>
      <c r="B8" s="12">
        <v>3058709</v>
      </c>
      <c r="C8" s="12">
        <v>994085</v>
      </c>
      <c r="D8" s="12">
        <v>53669</v>
      </c>
      <c r="E8" s="12">
        <v>0</v>
      </c>
      <c r="F8" s="12">
        <v>58367</v>
      </c>
      <c r="G8" s="12">
        <v>101380</v>
      </c>
      <c r="H8" s="12">
        <v>0</v>
      </c>
      <c r="I8" s="12">
        <v>9745</v>
      </c>
      <c r="J8" s="10">
        <v>0</v>
      </c>
      <c r="K8" s="12">
        <v>50992</v>
      </c>
      <c r="L8" s="10">
        <v>4730</v>
      </c>
      <c r="M8" s="10">
        <v>34597</v>
      </c>
      <c r="N8" s="10">
        <v>14324</v>
      </c>
      <c r="O8" s="10">
        <v>0</v>
      </c>
      <c r="P8" s="10">
        <v>0</v>
      </c>
      <c r="Q8" s="17">
        <f t="shared" ref="Q8:Q42" si="0">SUM(B8:P8)</f>
        <v>4380598</v>
      </c>
    </row>
    <row r="9" spans="1:17" x14ac:dyDescent="0.25">
      <c r="A9" s="6" t="s">
        <v>13</v>
      </c>
      <c r="B9" s="12">
        <v>3393689</v>
      </c>
      <c r="C9" s="12">
        <v>1102953</v>
      </c>
      <c r="D9" s="12">
        <v>59547</v>
      </c>
      <c r="E9" s="12">
        <v>0</v>
      </c>
      <c r="F9" s="12">
        <v>64759</v>
      </c>
      <c r="G9" s="12">
        <v>112483</v>
      </c>
      <c r="H9" s="12">
        <v>0</v>
      </c>
      <c r="I9" s="12">
        <v>10812</v>
      </c>
      <c r="J9" s="10">
        <v>0</v>
      </c>
      <c r="K9" s="12">
        <v>82425</v>
      </c>
      <c r="L9" s="10">
        <v>155428</v>
      </c>
      <c r="M9" s="10">
        <v>38627</v>
      </c>
      <c r="N9" s="10">
        <v>16420</v>
      </c>
      <c r="O9" s="10">
        <v>0</v>
      </c>
      <c r="P9" s="10">
        <v>0</v>
      </c>
      <c r="Q9" s="17">
        <f t="shared" si="0"/>
        <v>5037143</v>
      </c>
    </row>
    <row r="10" spans="1:17" x14ac:dyDescent="0.25">
      <c r="A10" s="6" t="s">
        <v>14</v>
      </c>
      <c r="B10" s="12">
        <v>5390367</v>
      </c>
      <c r="C10" s="12">
        <v>1751876</v>
      </c>
      <c r="D10" s="12">
        <v>94581</v>
      </c>
      <c r="E10" s="12">
        <v>0</v>
      </c>
      <c r="F10" s="12">
        <v>102861</v>
      </c>
      <c r="G10" s="12">
        <v>178662</v>
      </c>
      <c r="H10" s="12">
        <v>0</v>
      </c>
      <c r="I10" s="12">
        <v>17174</v>
      </c>
      <c r="J10" s="10">
        <v>0</v>
      </c>
      <c r="K10" s="12">
        <v>197513</v>
      </c>
      <c r="L10" s="10">
        <v>780771</v>
      </c>
      <c r="M10" s="10">
        <v>61982</v>
      </c>
      <c r="N10" s="10">
        <v>27186</v>
      </c>
      <c r="O10" s="10">
        <v>0</v>
      </c>
      <c r="P10" s="10">
        <v>0</v>
      </c>
      <c r="Q10" s="17">
        <f t="shared" si="0"/>
        <v>8602973</v>
      </c>
    </row>
    <row r="11" spans="1:17" x14ac:dyDescent="0.25">
      <c r="A11" s="6" t="s">
        <v>51</v>
      </c>
      <c r="B11" s="12">
        <v>1120087</v>
      </c>
      <c r="C11" s="12">
        <v>364030</v>
      </c>
      <c r="D11" s="12">
        <v>19653</v>
      </c>
      <c r="E11" s="12">
        <v>0</v>
      </c>
      <c r="F11" s="12">
        <v>21374</v>
      </c>
      <c r="G11" s="12">
        <v>37125</v>
      </c>
      <c r="H11" s="12">
        <v>0</v>
      </c>
      <c r="I11" s="12">
        <v>3569</v>
      </c>
      <c r="J11" s="10">
        <v>0</v>
      </c>
      <c r="K11" s="12">
        <v>24449</v>
      </c>
      <c r="L11" s="10">
        <v>0</v>
      </c>
      <c r="M11" s="10">
        <v>12723</v>
      </c>
      <c r="N11" s="10">
        <v>5461</v>
      </c>
      <c r="O11" s="10">
        <v>0</v>
      </c>
      <c r="P11" s="10">
        <v>0</v>
      </c>
      <c r="Q11" s="17">
        <f t="shared" si="0"/>
        <v>1608471</v>
      </c>
    </row>
    <row r="12" spans="1:17" x14ac:dyDescent="0.25">
      <c r="A12" s="6" t="s">
        <v>15</v>
      </c>
      <c r="B12" s="12">
        <v>2387633</v>
      </c>
      <c r="C12" s="12">
        <v>775984</v>
      </c>
      <c r="D12" s="12">
        <v>41894</v>
      </c>
      <c r="E12" s="12">
        <v>0</v>
      </c>
      <c r="F12" s="12">
        <v>45562</v>
      </c>
      <c r="G12" s="12">
        <v>79138</v>
      </c>
      <c r="H12" s="12">
        <v>0</v>
      </c>
      <c r="I12" s="12">
        <v>7607</v>
      </c>
      <c r="J12" s="10">
        <v>0</v>
      </c>
      <c r="K12" s="12">
        <v>22560</v>
      </c>
      <c r="L12" s="10">
        <v>235062</v>
      </c>
      <c r="M12" s="10">
        <v>26850</v>
      </c>
      <c r="N12" s="10">
        <v>11562</v>
      </c>
      <c r="O12" s="10">
        <v>0</v>
      </c>
      <c r="P12" s="10">
        <v>0</v>
      </c>
      <c r="Q12" s="17">
        <f t="shared" si="0"/>
        <v>3633852</v>
      </c>
    </row>
    <row r="13" spans="1:17" x14ac:dyDescent="0.25">
      <c r="A13" s="6" t="s">
        <v>16</v>
      </c>
      <c r="B13" s="12">
        <v>10453258</v>
      </c>
      <c r="C13" s="12">
        <v>3397322</v>
      </c>
      <c r="D13" s="12">
        <v>183416</v>
      </c>
      <c r="E13" s="12">
        <v>0</v>
      </c>
      <c r="F13" s="12">
        <v>199472</v>
      </c>
      <c r="G13" s="12">
        <v>346471</v>
      </c>
      <c r="H13" s="12">
        <v>0</v>
      </c>
      <c r="I13" s="12">
        <v>33305</v>
      </c>
      <c r="J13" s="10">
        <v>0</v>
      </c>
      <c r="K13" s="12">
        <v>449864</v>
      </c>
      <c r="L13" s="10">
        <v>543372</v>
      </c>
      <c r="M13" s="10">
        <v>120770</v>
      </c>
      <c r="N13" s="10">
        <v>49989</v>
      </c>
      <c r="O13" s="10">
        <v>0</v>
      </c>
      <c r="P13" s="10">
        <v>0</v>
      </c>
      <c r="Q13" s="17">
        <f t="shared" si="0"/>
        <v>15777239</v>
      </c>
    </row>
    <row r="14" spans="1:17" x14ac:dyDescent="0.25">
      <c r="A14" s="6" t="s">
        <v>17</v>
      </c>
      <c r="B14" s="12">
        <v>20965108</v>
      </c>
      <c r="C14" s="12">
        <v>6813687</v>
      </c>
      <c r="D14" s="12">
        <v>367859</v>
      </c>
      <c r="E14" s="12">
        <v>0</v>
      </c>
      <c r="F14" s="12">
        <v>400063</v>
      </c>
      <c r="G14" s="12">
        <v>694884</v>
      </c>
      <c r="H14" s="12">
        <v>0</v>
      </c>
      <c r="I14" s="12">
        <v>66796</v>
      </c>
      <c r="J14" s="10">
        <v>0</v>
      </c>
      <c r="K14" s="12">
        <v>846030</v>
      </c>
      <c r="L14" s="10">
        <v>2842278</v>
      </c>
      <c r="M14" s="10">
        <v>242040</v>
      </c>
      <c r="N14" s="10">
        <v>103308</v>
      </c>
      <c r="O14" s="10">
        <v>0</v>
      </c>
      <c r="P14" s="10">
        <v>0</v>
      </c>
      <c r="Q14" s="17">
        <f t="shared" si="0"/>
        <v>33342053</v>
      </c>
    </row>
    <row r="15" spans="1:17" x14ac:dyDescent="0.25">
      <c r="A15" s="6" t="s">
        <v>18</v>
      </c>
      <c r="B15" s="12">
        <v>6196412</v>
      </c>
      <c r="C15" s="12">
        <v>2013842</v>
      </c>
      <c r="D15" s="12">
        <v>108724</v>
      </c>
      <c r="E15" s="12">
        <v>0</v>
      </c>
      <c r="F15" s="12">
        <v>118242</v>
      </c>
      <c r="G15" s="12">
        <v>205379</v>
      </c>
      <c r="H15" s="12">
        <v>0</v>
      </c>
      <c r="I15" s="12">
        <v>19742</v>
      </c>
      <c r="J15" s="10">
        <v>0</v>
      </c>
      <c r="K15" s="12">
        <v>229782</v>
      </c>
      <c r="L15" s="10">
        <v>15540</v>
      </c>
      <c r="M15" s="10">
        <v>71238</v>
      </c>
      <c r="N15" s="10">
        <v>30279</v>
      </c>
      <c r="O15" s="10">
        <v>0</v>
      </c>
      <c r="P15" s="10">
        <v>0</v>
      </c>
      <c r="Q15" s="17">
        <f t="shared" si="0"/>
        <v>9009180</v>
      </c>
    </row>
    <row r="16" spans="1:17" x14ac:dyDescent="0.25">
      <c r="A16" s="6" t="s">
        <v>52</v>
      </c>
      <c r="B16" s="12">
        <v>890395</v>
      </c>
      <c r="C16" s="12">
        <v>289380</v>
      </c>
      <c r="D16" s="12">
        <v>15623</v>
      </c>
      <c r="E16" s="12">
        <v>0</v>
      </c>
      <c r="F16" s="12">
        <v>16991</v>
      </c>
      <c r="G16" s="12">
        <v>29512</v>
      </c>
      <c r="H16" s="12">
        <v>0</v>
      </c>
      <c r="I16" s="12">
        <v>2837</v>
      </c>
      <c r="J16" s="10">
        <v>0</v>
      </c>
      <c r="K16" s="12">
        <v>16899</v>
      </c>
      <c r="L16" s="10">
        <v>0</v>
      </c>
      <c r="M16" s="10">
        <v>10090</v>
      </c>
      <c r="N16" s="10">
        <v>4345</v>
      </c>
      <c r="O16" s="10">
        <v>0</v>
      </c>
      <c r="P16" s="10">
        <v>0</v>
      </c>
      <c r="Q16" s="17">
        <f t="shared" si="0"/>
        <v>1276072</v>
      </c>
    </row>
    <row r="17" spans="1:17" x14ac:dyDescent="0.25">
      <c r="A17" s="6" t="s">
        <v>19</v>
      </c>
      <c r="B17" s="12">
        <v>2421893</v>
      </c>
      <c r="C17" s="12">
        <v>787118</v>
      </c>
      <c r="D17" s="12">
        <v>42495</v>
      </c>
      <c r="E17" s="12">
        <v>0</v>
      </c>
      <c r="F17" s="12">
        <v>46215</v>
      </c>
      <c r="G17" s="12">
        <v>80273</v>
      </c>
      <c r="H17" s="12">
        <v>0</v>
      </c>
      <c r="I17" s="12">
        <v>7716</v>
      </c>
      <c r="J17" s="10">
        <v>0</v>
      </c>
      <c r="K17" s="12">
        <v>44415</v>
      </c>
      <c r="L17" s="10">
        <v>0</v>
      </c>
      <c r="M17" s="10">
        <v>27435</v>
      </c>
      <c r="N17" s="10">
        <v>11791</v>
      </c>
      <c r="O17" s="10">
        <v>0</v>
      </c>
      <c r="P17" s="10">
        <v>0</v>
      </c>
      <c r="Q17" s="17">
        <f t="shared" si="0"/>
        <v>3469351</v>
      </c>
    </row>
    <row r="18" spans="1:17" x14ac:dyDescent="0.25">
      <c r="A18" s="6" t="s">
        <v>20</v>
      </c>
      <c r="B18" s="12">
        <v>2452168</v>
      </c>
      <c r="C18" s="12">
        <v>796958</v>
      </c>
      <c r="D18" s="12">
        <v>43026</v>
      </c>
      <c r="E18" s="12">
        <v>0</v>
      </c>
      <c r="F18" s="12">
        <v>46793</v>
      </c>
      <c r="G18" s="12">
        <v>81276</v>
      </c>
      <c r="H18" s="12">
        <v>0</v>
      </c>
      <c r="I18" s="12">
        <v>7813</v>
      </c>
      <c r="J18" s="10">
        <v>0</v>
      </c>
      <c r="K18" s="12">
        <v>39812</v>
      </c>
      <c r="L18" s="10">
        <v>320686</v>
      </c>
      <c r="M18" s="10">
        <v>27731</v>
      </c>
      <c r="N18" s="10">
        <v>11941</v>
      </c>
      <c r="O18" s="10">
        <v>0</v>
      </c>
      <c r="P18" s="10">
        <v>0</v>
      </c>
      <c r="Q18" s="17">
        <f t="shared" si="0"/>
        <v>3828204</v>
      </c>
    </row>
    <row r="19" spans="1:17" x14ac:dyDescent="0.25">
      <c r="A19" s="6" t="s">
        <v>21</v>
      </c>
      <c r="B19" s="12">
        <v>11723727</v>
      </c>
      <c r="C19" s="12">
        <v>3810227</v>
      </c>
      <c r="D19" s="12">
        <v>205708</v>
      </c>
      <c r="E19" s="12">
        <v>0</v>
      </c>
      <c r="F19" s="12">
        <v>223716</v>
      </c>
      <c r="G19" s="12">
        <v>388580</v>
      </c>
      <c r="H19" s="12">
        <v>0</v>
      </c>
      <c r="I19" s="12">
        <v>37352</v>
      </c>
      <c r="J19" s="10">
        <v>0</v>
      </c>
      <c r="K19" s="12">
        <v>494556</v>
      </c>
      <c r="L19" s="10">
        <v>40593</v>
      </c>
      <c r="M19" s="10">
        <v>135339</v>
      </c>
      <c r="N19" s="10">
        <v>56558</v>
      </c>
      <c r="O19" s="10">
        <v>0</v>
      </c>
      <c r="P19" s="10">
        <v>0</v>
      </c>
      <c r="Q19" s="17">
        <f t="shared" si="0"/>
        <v>17116356</v>
      </c>
    </row>
    <row r="20" spans="1:17" x14ac:dyDescent="0.25">
      <c r="A20" s="6" t="s">
        <v>22</v>
      </c>
      <c r="B20" s="12">
        <v>3912372</v>
      </c>
      <c r="C20" s="12">
        <v>1271526</v>
      </c>
      <c r="D20" s="12">
        <v>68647</v>
      </c>
      <c r="E20" s="12">
        <v>0</v>
      </c>
      <c r="F20" s="12">
        <v>74657</v>
      </c>
      <c r="G20" s="12">
        <v>129675</v>
      </c>
      <c r="H20" s="12">
        <v>0</v>
      </c>
      <c r="I20" s="12">
        <v>12465</v>
      </c>
      <c r="J20" s="10">
        <v>0</v>
      </c>
      <c r="K20" s="12">
        <v>131923</v>
      </c>
      <c r="L20" s="10">
        <v>271548</v>
      </c>
      <c r="M20" s="10">
        <v>44899</v>
      </c>
      <c r="N20" s="10">
        <v>19044</v>
      </c>
      <c r="O20" s="10">
        <v>0</v>
      </c>
      <c r="P20" s="10">
        <v>0</v>
      </c>
      <c r="Q20" s="17">
        <f t="shared" si="0"/>
        <v>5936756</v>
      </c>
    </row>
    <row r="21" spans="1:17" x14ac:dyDescent="0.25">
      <c r="A21" s="6" t="s">
        <v>23</v>
      </c>
      <c r="B21" s="12">
        <v>2331178</v>
      </c>
      <c r="C21" s="12">
        <v>757636</v>
      </c>
      <c r="D21" s="12">
        <v>40903</v>
      </c>
      <c r="E21" s="12">
        <v>0</v>
      </c>
      <c r="F21" s="12">
        <v>44484</v>
      </c>
      <c r="G21" s="12">
        <v>77266</v>
      </c>
      <c r="H21" s="12">
        <v>0</v>
      </c>
      <c r="I21" s="12">
        <v>7427</v>
      </c>
      <c r="J21" s="10">
        <v>0</v>
      </c>
      <c r="K21" s="12">
        <v>36237</v>
      </c>
      <c r="L21" s="10">
        <v>45239</v>
      </c>
      <c r="M21" s="10">
        <v>26346</v>
      </c>
      <c r="N21" s="10">
        <v>11329</v>
      </c>
      <c r="O21" s="10">
        <v>0</v>
      </c>
      <c r="P21" s="10">
        <v>0</v>
      </c>
      <c r="Q21" s="17">
        <f t="shared" si="0"/>
        <v>3378045</v>
      </c>
    </row>
    <row r="22" spans="1:17" x14ac:dyDescent="0.25">
      <c r="A22" s="6" t="s">
        <v>24</v>
      </c>
      <c r="B22" s="12">
        <v>2280180</v>
      </c>
      <c r="C22" s="12">
        <v>741062</v>
      </c>
      <c r="D22" s="12">
        <v>40009</v>
      </c>
      <c r="E22" s="12">
        <v>0</v>
      </c>
      <c r="F22" s="12">
        <v>43511</v>
      </c>
      <c r="G22" s="12">
        <v>75576</v>
      </c>
      <c r="H22" s="12">
        <v>0</v>
      </c>
      <c r="I22" s="12">
        <v>7265</v>
      </c>
      <c r="J22" s="10">
        <v>0</v>
      </c>
      <c r="K22" s="12">
        <v>23019</v>
      </c>
      <c r="L22" s="10">
        <v>298632</v>
      </c>
      <c r="M22" s="10">
        <v>25652</v>
      </c>
      <c r="N22" s="10">
        <v>11088</v>
      </c>
      <c r="O22" s="10">
        <v>0</v>
      </c>
      <c r="P22" s="10">
        <v>0</v>
      </c>
      <c r="Q22" s="17">
        <f t="shared" si="0"/>
        <v>3545994</v>
      </c>
    </row>
    <row r="23" spans="1:17" x14ac:dyDescent="0.25">
      <c r="A23" s="6" t="s">
        <v>25</v>
      </c>
      <c r="B23" s="12">
        <v>1707462</v>
      </c>
      <c r="C23" s="12">
        <v>554927</v>
      </c>
      <c r="D23" s="12">
        <v>29960</v>
      </c>
      <c r="E23" s="12">
        <v>0</v>
      </c>
      <c r="F23" s="12">
        <v>32582</v>
      </c>
      <c r="G23" s="12">
        <v>56593</v>
      </c>
      <c r="H23" s="12">
        <v>0</v>
      </c>
      <c r="I23" s="12">
        <v>5440</v>
      </c>
      <c r="J23" s="10">
        <v>0</v>
      </c>
      <c r="K23" s="12">
        <v>37246</v>
      </c>
      <c r="L23" s="10">
        <v>0</v>
      </c>
      <c r="M23" s="10">
        <v>19398</v>
      </c>
      <c r="N23" s="10">
        <v>8325</v>
      </c>
      <c r="O23" s="10">
        <v>0</v>
      </c>
      <c r="P23" s="10">
        <v>0</v>
      </c>
      <c r="Q23" s="17">
        <f t="shared" si="0"/>
        <v>2451933</v>
      </c>
    </row>
    <row r="24" spans="1:17" x14ac:dyDescent="0.25">
      <c r="A24" s="6" t="s">
        <v>26</v>
      </c>
      <c r="B24" s="12">
        <v>2665180</v>
      </c>
      <c r="C24" s="12">
        <v>866187</v>
      </c>
      <c r="D24" s="12">
        <v>46764</v>
      </c>
      <c r="E24" s="12">
        <v>0</v>
      </c>
      <c r="F24" s="12">
        <v>50858</v>
      </c>
      <c r="G24" s="12">
        <v>88337</v>
      </c>
      <c r="H24" s="12">
        <v>0</v>
      </c>
      <c r="I24" s="12">
        <v>8491</v>
      </c>
      <c r="J24" s="10">
        <v>0</v>
      </c>
      <c r="K24" s="12">
        <v>42911</v>
      </c>
      <c r="L24" s="10">
        <v>431616</v>
      </c>
      <c r="M24" s="10">
        <v>30135</v>
      </c>
      <c r="N24" s="10">
        <v>13007</v>
      </c>
      <c r="O24" s="10">
        <v>0</v>
      </c>
      <c r="P24" s="10">
        <v>0</v>
      </c>
      <c r="Q24" s="17">
        <f t="shared" si="0"/>
        <v>4243486</v>
      </c>
    </row>
    <row r="25" spans="1:17" x14ac:dyDescent="0.25">
      <c r="A25" s="6" t="s">
        <v>27</v>
      </c>
      <c r="B25" s="12">
        <v>2715997</v>
      </c>
      <c r="C25" s="12">
        <v>882703</v>
      </c>
      <c r="D25" s="12">
        <v>47656</v>
      </c>
      <c r="E25" s="12">
        <v>0</v>
      </c>
      <c r="F25" s="12">
        <v>51828</v>
      </c>
      <c r="G25" s="12">
        <v>90021</v>
      </c>
      <c r="H25" s="12">
        <v>0</v>
      </c>
      <c r="I25" s="12">
        <v>8653</v>
      </c>
      <c r="J25" s="10">
        <v>0</v>
      </c>
      <c r="K25" s="12">
        <v>95736</v>
      </c>
      <c r="L25" s="10">
        <v>298820</v>
      </c>
      <c r="M25" s="10">
        <v>31185</v>
      </c>
      <c r="N25" s="10">
        <v>13059</v>
      </c>
      <c r="O25" s="10">
        <v>0</v>
      </c>
      <c r="P25" s="10">
        <v>0</v>
      </c>
      <c r="Q25" s="17">
        <f t="shared" si="0"/>
        <v>4235658</v>
      </c>
    </row>
    <row r="26" spans="1:17" x14ac:dyDescent="0.25">
      <c r="A26" s="6" t="s">
        <v>28</v>
      </c>
      <c r="B26" s="12">
        <v>6995250</v>
      </c>
      <c r="C26" s="12">
        <v>2273465</v>
      </c>
      <c r="D26" s="12">
        <v>122740</v>
      </c>
      <c r="E26" s="12">
        <v>0</v>
      </c>
      <c r="F26" s="12">
        <v>133486</v>
      </c>
      <c r="G26" s="12">
        <v>231856</v>
      </c>
      <c r="H26" s="12">
        <v>0</v>
      </c>
      <c r="I26" s="12">
        <v>22287</v>
      </c>
      <c r="J26" s="10">
        <v>0</v>
      </c>
      <c r="K26" s="12">
        <v>268236</v>
      </c>
      <c r="L26" s="10">
        <v>1424151</v>
      </c>
      <c r="M26" s="10">
        <v>80564</v>
      </c>
      <c r="N26" s="10">
        <v>34327</v>
      </c>
      <c r="O26" s="10">
        <v>0</v>
      </c>
      <c r="P26" s="10">
        <v>0</v>
      </c>
      <c r="Q26" s="17">
        <f t="shared" si="0"/>
        <v>11586362</v>
      </c>
    </row>
    <row r="27" spans="1:17" x14ac:dyDescent="0.25">
      <c r="A27" s="6" t="s">
        <v>29</v>
      </c>
      <c r="B27" s="12">
        <v>2447440</v>
      </c>
      <c r="C27" s="12">
        <v>795421</v>
      </c>
      <c r="D27" s="12">
        <v>42943</v>
      </c>
      <c r="E27" s="12">
        <v>0</v>
      </c>
      <c r="F27" s="12">
        <v>46703</v>
      </c>
      <c r="G27" s="12">
        <v>81120</v>
      </c>
      <c r="H27" s="12">
        <v>0</v>
      </c>
      <c r="I27" s="12">
        <v>7798</v>
      </c>
      <c r="J27" s="10">
        <v>0</v>
      </c>
      <c r="K27" s="12">
        <v>36592</v>
      </c>
      <c r="L27" s="10">
        <v>0</v>
      </c>
      <c r="M27" s="10">
        <v>27645</v>
      </c>
      <c r="N27" s="10">
        <v>11901</v>
      </c>
      <c r="O27" s="10">
        <v>0</v>
      </c>
      <c r="P27" s="10">
        <v>0</v>
      </c>
      <c r="Q27" s="17">
        <f t="shared" si="0"/>
        <v>3497563</v>
      </c>
    </row>
    <row r="28" spans="1:17" x14ac:dyDescent="0.25">
      <c r="A28" s="6" t="s">
        <v>30</v>
      </c>
      <c r="B28" s="12">
        <v>2872444</v>
      </c>
      <c r="C28" s="12">
        <v>933548</v>
      </c>
      <c r="D28" s="12">
        <v>50401</v>
      </c>
      <c r="E28" s="12">
        <v>0</v>
      </c>
      <c r="F28" s="12">
        <v>54813</v>
      </c>
      <c r="G28" s="12">
        <v>95206</v>
      </c>
      <c r="H28" s="12">
        <v>0</v>
      </c>
      <c r="I28" s="12">
        <v>9152</v>
      </c>
      <c r="J28" s="10">
        <v>0</v>
      </c>
      <c r="K28" s="12">
        <v>62789</v>
      </c>
      <c r="L28" s="10">
        <v>0</v>
      </c>
      <c r="M28" s="10">
        <v>32633</v>
      </c>
      <c r="N28" s="10">
        <v>13990</v>
      </c>
      <c r="O28" s="10">
        <v>0</v>
      </c>
      <c r="P28" s="10">
        <v>0</v>
      </c>
      <c r="Q28" s="17">
        <f t="shared" si="0"/>
        <v>4124976</v>
      </c>
    </row>
    <row r="29" spans="1:17" x14ac:dyDescent="0.25">
      <c r="A29" s="6" t="s">
        <v>31</v>
      </c>
      <c r="B29" s="12">
        <v>3629981</v>
      </c>
      <c r="C29" s="12">
        <v>1179748</v>
      </c>
      <c r="D29" s="12">
        <v>63693</v>
      </c>
      <c r="E29" s="12">
        <v>0</v>
      </c>
      <c r="F29" s="12">
        <v>69268</v>
      </c>
      <c r="G29" s="12">
        <v>120315</v>
      </c>
      <c r="H29" s="12">
        <v>0</v>
      </c>
      <c r="I29" s="12">
        <v>11565</v>
      </c>
      <c r="J29" s="10">
        <v>0</v>
      </c>
      <c r="K29" s="12">
        <v>108423</v>
      </c>
      <c r="L29" s="10">
        <v>200892</v>
      </c>
      <c r="M29" s="10">
        <v>41516</v>
      </c>
      <c r="N29" s="10">
        <v>17781</v>
      </c>
      <c r="O29" s="10">
        <v>0</v>
      </c>
      <c r="P29" s="10">
        <v>0</v>
      </c>
      <c r="Q29" s="17">
        <f t="shared" si="0"/>
        <v>5443182</v>
      </c>
    </row>
    <row r="30" spans="1:17" x14ac:dyDescent="0.25">
      <c r="A30" s="6" t="s">
        <v>32</v>
      </c>
      <c r="B30" s="12">
        <v>2248449</v>
      </c>
      <c r="C30" s="12">
        <v>730749</v>
      </c>
      <c r="D30" s="12">
        <v>39452</v>
      </c>
      <c r="E30" s="12">
        <v>0</v>
      </c>
      <c r="F30" s="12">
        <v>42906</v>
      </c>
      <c r="G30" s="12">
        <v>74524</v>
      </c>
      <c r="H30" s="12">
        <v>0</v>
      </c>
      <c r="I30" s="12">
        <v>7164</v>
      </c>
      <c r="J30" s="10">
        <v>0</v>
      </c>
      <c r="K30" s="12">
        <v>17950</v>
      </c>
      <c r="L30" s="10">
        <v>0</v>
      </c>
      <c r="M30" s="10">
        <v>25254</v>
      </c>
      <c r="N30" s="10">
        <v>10945</v>
      </c>
      <c r="O30" s="10">
        <v>0</v>
      </c>
      <c r="P30" s="10">
        <v>0</v>
      </c>
      <c r="Q30" s="17">
        <f t="shared" si="0"/>
        <v>3197393</v>
      </c>
    </row>
    <row r="31" spans="1:17" x14ac:dyDescent="0.25">
      <c r="A31" s="6" t="s">
        <v>33</v>
      </c>
      <c r="B31" s="12">
        <v>1631771</v>
      </c>
      <c r="C31" s="12">
        <v>530328</v>
      </c>
      <c r="D31" s="12">
        <v>28631</v>
      </c>
      <c r="E31" s="12">
        <v>0</v>
      </c>
      <c r="F31" s="12">
        <v>31138</v>
      </c>
      <c r="G31" s="12">
        <v>54085</v>
      </c>
      <c r="H31" s="12">
        <v>0</v>
      </c>
      <c r="I31" s="12">
        <v>5199</v>
      </c>
      <c r="J31" s="10">
        <v>0</v>
      </c>
      <c r="K31" s="12">
        <v>30903</v>
      </c>
      <c r="L31" s="10">
        <v>152886</v>
      </c>
      <c r="M31" s="10">
        <v>18494</v>
      </c>
      <c r="N31" s="10">
        <v>7964</v>
      </c>
      <c r="O31" s="10">
        <v>0</v>
      </c>
      <c r="P31" s="10">
        <v>0</v>
      </c>
      <c r="Q31" s="17">
        <f t="shared" si="0"/>
        <v>2491399</v>
      </c>
    </row>
    <row r="32" spans="1:17" x14ac:dyDescent="0.25">
      <c r="A32" s="6" t="s">
        <v>34</v>
      </c>
      <c r="B32" s="12">
        <v>2464173</v>
      </c>
      <c r="C32" s="12">
        <v>800859</v>
      </c>
      <c r="D32" s="12">
        <v>43237</v>
      </c>
      <c r="E32" s="12">
        <v>0</v>
      </c>
      <c r="F32" s="12">
        <v>47022</v>
      </c>
      <c r="G32" s="12">
        <v>81674</v>
      </c>
      <c r="H32" s="12">
        <v>0</v>
      </c>
      <c r="I32" s="12">
        <v>7851</v>
      </c>
      <c r="J32" s="10">
        <v>0</v>
      </c>
      <c r="K32" s="12">
        <v>16550</v>
      </c>
      <c r="L32" s="10">
        <v>235477</v>
      </c>
      <c r="M32" s="10">
        <v>27644</v>
      </c>
      <c r="N32" s="10">
        <v>11951</v>
      </c>
      <c r="O32" s="10">
        <v>0</v>
      </c>
      <c r="P32" s="10">
        <v>0</v>
      </c>
      <c r="Q32" s="17">
        <f t="shared" si="0"/>
        <v>3736438</v>
      </c>
    </row>
    <row r="33" spans="1:17" x14ac:dyDescent="0.25">
      <c r="A33" s="6" t="s">
        <v>35</v>
      </c>
      <c r="B33" s="12">
        <v>3771207</v>
      </c>
      <c r="C33" s="12">
        <v>1225647</v>
      </c>
      <c r="D33" s="12">
        <v>66171</v>
      </c>
      <c r="E33" s="12">
        <v>0</v>
      </c>
      <c r="F33" s="12">
        <v>71963</v>
      </c>
      <c r="G33" s="12">
        <v>124996</v>
      </c>
      <c r="H33" s="12">
        <v>0</v>
      </c>
      <c r="I33" s="12">
        <v>12015</v>
      </c>
      <c r="J33" s="10">
        <v>0</v>
      </c>
      <c r="K33" s="12">
        <v>120350</v>
      </c>
      <c r="L33" s="10">
        <v>0</v>
      </c>
      <c r="M33" s="10">
        <v>43179</v>
      </c>
      <c r="N33" s="10">
        <v>18436</v>
      </c>
      <c r="O33" s="10">
        <v>0</v>
      </c>
      <c r="P33" s="10">
        <v>0</v>
      </c>
      <c r="Q33" s="17">
        <f t="shared" si="0"/>
        <v>5453964</v>
      </c>
    </row>
    <row r="34" spans="1:17" x14ac:dyDescent="0.25">
      <c r="A34" s="6" t="s">
        <v>36</v>
      </c>
      <c r="B34" s="12">
        <v>2935421</v>
      </c>
      <c r="C34" s="12">
        <v>954016</v>
      </c>
      <c r="D34" s="12">
        <v>51506</v>
      </c>
      <c r="E34" s="12">
        <v>0</v>
      </c>
      <c r="F34" s="12">
        <v>56015</v>
      </c>
      <c r="G34" s="12">
        <v>97294</v>
      </c>
      <c r="H34" s="12">
        <v>0</v>
      </c>
      <c r="I34" s="12">
        <v>9352</v>
      </c>
      <c r="J34" s="10">
        <v>0</v>
      </c>
      <c r="K34" s="12">
        <v>78164</v>
      </c>
      <c r="L34" s="10">
        <v>229716</v>
      </c>
      <c r="M34" s="10">
        <v>33476</v>
      </c>
      <c r="N34" s="10">
        <v>14112</v>
      </c>
      <c r="O34" s="10">
        <v>0</v>
      </c>
      <c r="P34" s="10">
        <v>0</v>
      </c>
      <c r="Q34" s="17">
        <f t="shared" si="0"/>
        <v>4459072</v>
      </c>
    </row>
    <row r="35" spans="1:17" x14ac:dyDescent="0.25">
      <c r="A35" s="6" t="s">
        <v>37</v>
      </c>
      <c r="B35" s="12">
        <v>2511491</v>
      </c>
      <c r="C35" s="12">
        <v>816238</v>
      </c>
      <c r="D35" s="12">
        <v>44067</v>
      </c>
      <c r="E35" s="12">
        <v>0</v>
      </c>
      <c r="F35" s="12">
        <v>47925</v>
      </c>
      <c r="G35" s="12">
        <v>83243</v>
      </c>
      <c r="H35" s="12">
        <v>0</v>
      </c>
      <c r="I35" s="12">
        <v>8002</v>
      </c>
      <c r="J35" s="10">
        <v>0</v>
      </c>
      <c r="K35" s="12">
        <v>40911</v>
      </c>
      <c r="L35" s="10">
        <v>0</v>
      </c>
      <c r="M35" s="10">
        <v>28393</v>
      </c>
      <c r="N35" s="10">
        <v>12140</v>
      </c>
      <c r="O35" s="10">
        <v>0</v>
      </c>
      <c r="P35" s="10">
        <v>0</v>
      </c>
      <c r="Q35" s="17">
        <f t="shared" si="0"/>
        <v>3592410</v>
      </c>
    </row>
    <row r="36" spans="1:17" x14ac:dyDescent="0.25">
      <c r="A36" s="6" t="s">
        <v>38</v>
      </c>
      <c r="B36" s="12">
        <v>2444921</v>
      </c>
      <c r="C36" s="12">
        <v>794602</v>
      </c>
      <c r="D36" s="12">
        <v>42899</v>
      </c>
      <c r="E36" s="12">
        <v>0</v>
      </c>
      <c r="F36" s="12">
        <v>46655</v>
      </c>
      <c r="G36" s="12">
        <v>81036</v>
      </c>
      <c r="H36" s="12">
        <v>0</v>
      </c>
      <c r="I36" s="12">
        <v>7790</v>
      </c>
      <c r="J36" s="10">
        <v>0</v>
      </c>
      <c r="K36" s="12">
        <v>27696</v>
      </c>
      <c r="L36" s="10">
        <v>263397</v>
      </c>
      <c r="M36" s="10">
        <v>27534</v>
      </c>
      <c r="N36" s="10">
        <v>11937</v>
      </c>
      <c r="O36" s="10">
        <v>0</v>
      </c>
      <c r="P36" s="10">
        <v>0</v>
      </c>
      <c r="Q36" s="17">
        <f t="shared" si="0"/>
        <v>3748467</v>
      </c>
    </row>
    <row r="37" spans="1:17" x14ac:dyDescent="0.25">
      <c r="A37" s="6" t="s">
        <v>39</v>
      </c>
      <c r="B37" s="12">
        <v>4790591</v>
      </c>
      <c r="C37" s="12">
        <v>1556948</v>
      </c>
      <c r="D37" s="12">
        <v>84057</v>
      </c>
      <c r="E37" s="12">
        <v>0</v>
      </c>
      <c r="F37" s="12">
        <v>91416</v>
      </c>
      <c r="G37" s="12">
        <v>158783</v>
      </c>
      <c r="H37" s="12">
        <v>0</v>
      </c>
      <c r="I37" s="12">
        <v>15263</v>
      </c>
      <c r="J37" s="10">
        <v>0</v>
      </c>
      <c r="K37" s="12">
        <v>159321</v>
      </c>
      <c r="L37" s="10">
        <v>481474</v>
      </c>
      <c r="M37" s="10">
        <v>54935</v>
      </c>
      <c r="N37" s="10">
        <v>23524</v>
      </c>
      <c r="O37" s="10">
        <v>0</v>
      </c>
      <c r="P37" s="10">
        <v>0</v>
      </c>
      <c r="Q37" s="17">
        <f t="shared" si="0"/>
        <v>7416312</v>
      </c>
    </row>
    <row r="38" spans="1:17" x14ac:dyDescent="0.25">
      <c r="A38" s="6" t="s">
        <v>53</v>
      </c>
      <c r="B38" s="12">
        <v>1637144</v>
      </c>
      <c r="C38" s="12">
        <v>532074</v>
      </c>
      <c r="D38" s="12">
        <v>28726</v>
      </c>
      <c r="E38" s="12">
        <v>0</v>
      </c>
      <c r="F38" s="12">
        <v>31241</v>
      </c>
      <c r="G38" s="12">
        <v>54263</v>
      </c>
      <c r="H38" s="12">
        <v>0</v>
      </c>
      <c r="I38" s="12">
        <v>5216</v>
      </c>
      <c r="J38" s="10">
        <v>0</v>
      </c>
      <c r="K38" s="12">
        <v>57698</v>
      </c>
      <c r="L38" s="10">
        <v>0</v>
      </c>
      <c r="M38" s="10">
        <v>18799</v>
      </c>
      <c r="N38" s="10">
        <v>7871</v>
      </c>
      <c r="O38" s="10">
        <v>0</v>
      </c>
      <c r="P38" s="10">
        <v>0</v>
      </c>
      <c r="Q38" s="17">
        <f t="shared" si="0"/>
        <v>2373032</v>
      </c>
    </row>
    <row r="39" spans="1:17" x14ac:dyDescent="0.25">
      <c r="A39" s="6" t="s">
        <v>40</v>
      </c>
      <c r="B39" s="12">
        <v>6618938</v>
      </c>
      <c r="C39" s="12">
        <v>2151163</v>
      </c>
      <c r="D39" s="12">
        <v>116138</v>
      </c>
      <c r="E39" s="12">
        <v>0</v>
      </c>
      <c r="F39" s="12">
        <v>126305</v>
      </c>
      <c r="G39" s="12">
        <v>219383</v>
      </c>
      <c r="H39" s="12">
        <v>0</v>
      </c>
      <c r="I39" s="12">
        <v>21088</v>
      </c>
      <c r="J39" s="10">
        <v>0</v>
      </c>
      <c r="K39" s="12">
        <v>237166</v>
      </c>
      <c r="L39" s="10">
        <v>1896904</v>
      </c>
      <c r="M39" s="10">
        <v>75991</v>
      </c>
      <c r="N39" s="10">
        <v>32362</v>
      </c>
      <c r="O39" s="10">
        <v>0</v>
      </c>
      <c r="P39" s="10">
        <v>0</v>
      </c>
      <c r="Q39" s="17">
        <f t="shared" si="0"/>
        <v>11495438</v>
      </c>
    </row>
    <row r="40" spans="1:17" x14ac:dyDescent="0.25">
      <c r="A40" s="6" t="s">
        <v>41</v>
      </c>
      <c r="B40" s="12">
        <v>3938260</v>
      </c>
      <c r="C40" s="12">
        <v>1279940</v>
      </c>
      <c r="D40" s="12">
        <v>69102</v>
      </c>
      <c r="E40" s="12">
        <v>0</v>
      </c>
      <c r="F40" s="12">
        <v>75151</v>
      </c>
      <c r="G40" s="12">
        <v>130533</v>
      </c>
      <c r="H40" s="12">
        <v>0</v>
      </c>
      <c r="I40" s="12">
        <v>12547</v>
      </c>
      <c r="J40" s="10">
        <v>0</v>
      </c>
      <c r="K40" s="12">
        <v>121599</v>
      </c>
      <c r="L40" s="10">
        <v>285579</v>
      </c>
      <c r="M40" s="10">
        <v>45034</v>
      </c>
      <c r="N40" s="10">
        <v>19435</v>
      </c>
      <c r="O40" s="10">
        <v>0</v>
      </c>
      <c r="P40" s="10">
        <v>0</v>
      </c>
      <c r="Q40" s="17">
        <f t="shared" si="0"/>
        <v>5977180</v>
      </c>
    </row>
    <row r="41" spans="1:17" x14ac:dyDescent="0.25">
      <c r="A41" s="6" t="s">
        <v>42</v>
      </c>
      <c r="B41" s="12">
        <v>2720648</v>
      </c>
      <c r="C41" s="12">
        <v>884214</v>
      </c>
      <c r="D41" s="12">
        <v>47737</v>
      </c>
      <c r="E41" s="12">
        <v>0</v>
      </c>
      <c r="F41" s="12">
        <v>51916</v>
      </c>
      <c r="G41" s="12">
        <v>90175</v>
      </c>
      <c r="H41" s="12">
        <v>0</v>
      </c>
      <c r="I41" s="12">
        <v>8668</v>
      </c>
      <c r="J41" s="10">
        <v>0</v>
      </c>
      <c r="K41" s="12">
        <v>83510</v>
      </c>
      <c r="L41" s="10">
        <v>665018</v>
      </c>
      <c r="M41" s="10">
        <v>31150</v>
      </c>
      <c r="N41" s="10">
        <v>13143</v>
      </c>
      <c r="O41" s="10">
        <v>0</v>
      </c>
      <c r="P41" s="10">
        <v>0</v>
      </c>
      <c r="Q41" s="17">
        <f t="shared" si="0"/>
        <v>4596179</v>
      </c>
    </row>
    <row r="42" spans="1:17" x14ac:dyDescent="0.25">
      <c r="A42" s="6" t="s">
        <v>43</v>
      </c>
      <c r="B42" s="12">
        <v>2208990</v>
      </c>
      <c r="C42" s="12">
        <v>717925</v>
      </c>
      <c r="D42" s="12">
        <v>38759</v>
      </c>
      <c r="E42" s="12">
        <v>0</v>
      </c>
      <c r="F42" s="12">
        <v>42153</v>
      </c>
      <c r="G42" s="12">
        <v>73216</v>
      </c>
      <c r="H42" s="12">
        <v>0</v>
      </c>
      <c r="I42" s="12">
        <v>7038</v>
      </c>
      <c r="J42" s="10">
        <v>0</v>
      </c>
      <c r="K42" s="12">
        <v>21640</v>
      </c>
      <c r="L42" s="10">
        <v>144847</v>
      </c>
      <c r="M42" s="10">
        <v>24846</v>
      </c>
      <c r="N42" s="10">
        <v>10752</v>
      </c>
      <c r="O42" s="10">
        <v>0</v>
      </c>
      <c r="P42" s="10">
        <v>0</v>
      </c>
      <c r="Q42" s="17">
        <f t="shared" si="0"/>
        <v>3290166</v>
      </c>
    </row>
    <row r="43" spans="1:17" ht="15.75" thickBot="1" x14ac:dyDescent="0.3">
      <c r="A43" s="7" t="s">
        <v>44</v>
      </c>
      <c r="B43" s="13">
        <f>SUM(B7:B42)</f>
        <v>144414551</v>
      </c>
      <c r="C43" s="13">
        <f t="shared" ref="C43:Q43" si="1">SUM(C7:C42)</f>
        <v>46934917</v>
      </c>
      <c r="D43" s="13">
        <f t="shared" si="1"/>
        <v>2533936</v>
      </c>
      <c r="E43" s="13">
        <f t="shared" si="1"/>
        <v>0</v>
      </c>
      <c r="F43" s="13">
        <f t="shared" si="1"/>
        <v>2755766</v>
      </c>
      <c r="G43" s="13">
        <f t="shared" si="1"/>
        <v>4786586</v>
      </c>
      <c r="H43" s="13">
        <f t="shared" si="1"/>
        <v>0</v>
      </c>
      <c r="I43" s="13">
        <f t="shared" si="1"/>
        <v>460111</v>
      </c>
      <c r="J43" s="13">
        <f t="shared" si="1"/>
        <v>0</v>
      </c>
      <c r="K43" s="13">
        <f t="shared" si="1"/>
        <v>4396912</v>
      </c>
      <c r="L43" s="13">
        <f t="shared" si="1"/>
        <v>12423686</v>
      </c>
      <c r="M43" s="13">
        <f t="shared" si="1"/>
        <v>1652189</v>
      </c>
      <c r="N43" s="13">
        <f t="shared" si="1"/>
        <v>703641</v>
      </c>
      <c r="O43" s="13">
        <f t="shared" si="1"/>
        <v>0</v>
      </c>
      <c r="P43" s="13">
        <f t="shared" si="1"/>
        <v>0</v>
      </c>
      <c r="Q43" s="18">
        <f t="shared" si="1"/>
        <v>221062295</v>
      </c>
    </row>
    <row r="44" spans="1:17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</row>
    <row r="48" spans="1:17" x14ac:dyDescent="0.25">
      <c r="Q48" s="19"/>
    </row>
  </sheetData>
  <mergeCells count="1">
    <mergeCell ref="N5:P5"/>
  </mergeCells>
  <pageMargins left="0" right="0.15748031496062992" top="1.3779527559055118" bottom="0.74803149606299213" header="0.62992125984251968" footer="0.31496062992125984"/>
  <pageSetup paperSize="300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opLeftCell="K28" zoomScale="90" zoomScaleNormal="90" workbookViewId="0">
      <selection activeCell="N6" sqref="N6:O6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4" width="20.42578125" customWidth="1"/>
    <col min="15" max="15" width="22.85546875" customWidth="1"/>
    <col min="16" max="19" width="20.42578125" customWidth="1"/>
  </cols>
  <sheetData>
    <row r="1" spans="1:19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8.75" x14ac:dyDescent="0.3">
      <c r="A3" s="4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3" t="s">
        <v>74</v>
      </c>
      <c r="Q5" s="24"/>
      <c r="R5" s="25"/>
      <c r="S5" s="5"/>
    </row>
    <row r="6" spans="1:19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56</v>
      </c>
      <c r="L6" s="3" t="s">
        <v>64</v>
      </c>
      <c r="M6" s="3" t="s">
        <v>63</v>
      </c>
      <c r="N6" s="3" t="s">
        <v>72</v>
      </c>
      <c r="O6" s="3" t="s">
        <v>73</v>
      </c>
      <c r="P6" s="3" t="s">
        <v>58</v>
      </c>
      <c r="Q6" s="3" t="s">
        <v>59</v>
      </c>
      <c r="R6" s="3" t="s">
        <v>60</v>
      </c>
      <c r="S6" s="2" t="s">
        <v>10</v>
      </c>
    </row>
    <row r="7" spans="1:19" ht="21" customHeight="1" x14ac:dyDescent="0.25">
      <c r="A7" s="6" t="s">
        <v>11</v>
      </c>
      <c r="B7" s="9">
        <v>2410834</v>
      </c>
      <c r="C7" s="9">
        <v>793019</v>
      </c>
      <c r="D7" s="9">
        <v>42072</v>
      </c>
      <c r="E7" s="9">
        <v>0</v>
      </c>
      <c r="F7" s="9">
        <v>46685</v>
      </c>
      <c r="G7" s="9">
        <v>82253</v>
      </c>
      <c r="H7" s="9">
        <v>0</v>
      </c>
      <c r="I7" s="9">
        <v>7907</v>
      </c>
      <c r="J7" s="9">
        <v>0</v>
      </c>
      <c r="K7" s="9">
        <v>47554</v>
      </c>
      <c r="L7" s="10">
        <v>158728</v>
      </c>
      <c r="M7" s="10">
        <v>23164</v>
      </c>
      <c r="N7" s="10">
        <v>47850</v>
      </c>
      <c r="O7" s="10">
        <v>1053</v>
      </c>
      <c r="P7" s="10">
        <v>130395</v>
      </c>
      <c r="Q7" s="10">
        <v>29826</v>
      </c>
      <c r="R7" s="10">
        <v>12628</v>
      </c>
      <c r="S7" s="17">
        <f t="shared" ref="S7:S42" si="0">SUM(B7:R7)</f>
        <v>3833968</v>
      </c>
    </row>
    <row r="8" spans="1:19" x14ac:dyDescent="0.25">
      <c r="A8" s="6" t="s">
        <v>12</v>
      </c>
      <c r="B8" s="12">
        <v>2971465</v>
      </c>
      <c r="C8" s="12">
        <v>977433</v>
      </c>
      <c r="D8" s="12">
        <v>51855</v>
      </c>
      <c r="E8" s="12">
        <v>0</v>
      </c>
      <c r="F8" s="12">
        <v>57541</v>
      </c>
      <c r="G8" s="12">
        <v>101380</v>
      </c>
      <c r="H8" s="12">
        <v>0</v>
      </c>
      <c r="I8" s="12">
        <v>9745</v>
      </c>
      <c r="J8" s="12">
        <v>0</v>
      </c>
      <c r="K8" s="12">
        <v>59078</v>
      </c>
      <c r="L8" s="10">
        <v>619088</v>
      </c>
      <c r="M8" s="10">
        <v>28556</v>
      </c>
      <c r="N8" s="10">
        <v>59446</v>
      </c>
      <c r="O8" s="10">
        <v>1298</v>
      </c>
      <c r="P8" s="10">
        <v>160718</v>
      </c>
      <c r="Q8" s="10">
        <v>36762</v>
      </c>
      <c r="R8" s="10">
        <v>15564</v>
      </c>
      <c r="S8" s="17">
        <f t="shared" si="0"/>
        <v>5149929</v>
      </c>
    </row>
    <row r="9" spans="1:19" x14ac:dyDescent="0.25">
      <c r="A9" s="6" t="s">
        <v>13</v>
      </c>
      <c r="B9" s="12">
        <v>3296890</v>
      </c>
      <c r="C9" s="12">
        <v>1084478</v>
      </c>
      <c r="D9" s="12">
        <v>57534</v>
      </c>
      <c r="E9" s="12">
        <v>0</v>
      </c>
      <c r="F9" s="12">
        <v>63843</v>
      </c>
      <c r="G9" s="12">
        <v>112483</v>
      </c>
      <c r="H9" s="12">
        <v>0</v>
      </c>
      <c r="I9" s="12">
        <v>10812</v>
      </c>
      <c r="J9" s="12">
        <v>0</v>
      </c>
      <c r="K9" s="12">
        <v>95495</v>
      </c>
      <c r="L9" s="10">
        <v>154775</v>
      </c>
      <c r="M9" s="10">
        <v>31882</v>
      </c>
      <c r="N9" s="10">
        <v>96090</v>
      </c>
      <c r="O9" s="10">
        <v>1440</v>
      </c>
      <c r="P9" s="10">
        <v>178319</v>
      </c>
      <c r="Q9" s="10">
        <v>40788</v>
      </c>
      <c r="R9" s="10">
        <v>17269</v>
      </c>
      <c r="S9" s="17">
        <f t="shared" si="0"/>
        <v>5242098</v>
      </c>
    </row>
    <row r="10" spans="1:19" x14ac:dyDescent="0.25">
      <c r="A10" s="6" t="s">
        <v>14</v>
      </c>
      <c r="B10" s="12">
        <v>5236616</v>
      </c>
      <c r="C10" s="12">
        <v>1722531</v>
      </c>
      <c r="D10" s="12">
        <v>91384</v>
      </c>
      <c r="E10" s="12">
        <v>0</v>
      </c>
      <c r="F10" s="12">
        <v>101405</v>
      </c>
      <c r="G10" s="12">
        <v>178662</v>
      </c>
      <c r="H10" s="12">
        <v>0</v>
      </c>
      <c r="I10" s="12">
        <v>17174</v>
      </c>
      <c r="J10" s="12">
        <v>0</v>
      </c>
      <c r="K10" s="12">
        <v>228834</v>
      </c>
      <c r="L10" s="10">
        <v>1050578</v>
      </c>
      <c r="M10" s="10">
        <v>51160</v>
      </c>
      <c r="N10" s="10">
        <v>230258</v>
      </c>
      <c r="O10" s="10">
        <v>2287</v>
      </c>
      <c r="P10" s="10">
        <v>283233</v>
      </c>
      <c r="Q10" s="10">
        <v>64786</v>
      </c>
      <c r="R10" s="10">
        <v>27429</v>
      </c>
      <c r="S10" s="17">
        <f t="shared" si="0"/>
        <v>9286337</v>
      </c>
    </row>
    <row r="11" spans="1:19" x14ac:dyDescent="0.25">
      <c r="A11" s="6" t="s">
        <v>51</v>
      </c>
      <c r="B11" s="12">
        <v>1088138</v>
      </c>
      <c r="C11" s="12">
        <v>357932</v>
      </c>
      <c r="D11" s="12">
        <v>18989</v>
      </c>
      <c r="E11" s="12">
        <v>0</v>
      </c>
      <c r="F11" s="12">
        <v>21071</v>
      </c>
      <c r="G11" s="12">
        <v>37125</v>
      </c>
      <c r="H11" s="12">
        <v>0</v>
      </c>
      <c r="I11" s="12">
        <v>3569</v>
      </c>
      <c r="J11" s="12">
        <v>0</v>
      </c>
      <c r="K11" s="12">
        <v>28326</v>
      </c>
      <c r="L11" s="10">
        <v>174249</v>
      </c>
      <c r="M11" s="10">
        <v>10502</v>
      </c>
      <c r="N11" s="10">
        <v>28502</v>
      </c>
      <c r="O11" s="10">
        <v>475</v>
      </c>
      <c r="P11" s="10">
        <v>58854</v>
      </c>
      <c r="Q11" s="10">
        <v>13462</v>
      </c>
      <c r="R11" s="10">
        <v>5699</v>
      </c>
      <c r="S11" s="17">
        <f t="shared" si="0"/>
        <v>1846893</v>
      </c>
    </row>
    <row r="12" spans="1:19" x14ac:dyDescent="0.25">
      <c r="A12" s="6" t="s">
        <v>15</v>
      </c>
      <c r="B12" s="12">
        <v>2319530</v>
      </c>
      <c r="C12" s="12">
        <v>762985</v>
      </c>
      <c r="D12" s="12">
        <v>40478</v>
      </c>
      <c r="E12" s="12">
        <v>0</v>
      </c>
      <c r="F12" s="12">
        <v>44917</v>
      </c>
      <c r="G12" s="12">
        <v>79138</v>
      </c>
      <c r="H12" s="12">
        <v>0</v>
      </c>
      <c r="I12" s="12">
        <v>7607</v>
      </c>
      <c r="J12" s="12">
        <v>0</v>
      </c>
      <c r="K12" s="12">
        <v>26137</v>
      </c>
      <c r="L12" s="10">
        <v>226320</v>
      </c>
      <c r="M12" s="10">
        <v>22162</v>
      </c>
      <c r="N12" s="10">
        <v>26300</v>
      </c>
      <c r="O12" s="10">
        <v>1013</v>
      </c>
      <c r="P12" s="10">
        <v>125456</v>
      </c>
      <c r="Q12" s="10">
        <v>28697</v>
      </c>
      <c r="R12" s="10">
        <v>12149</v>
      </c>
      <c r="S12" s="17">
        <f t="shared" si="0"/>
        <v>3722889</v>
      </c>
    </row>
    <row r="13" spans="1:19" x14ac:dyDescent="0.25">
      <c r="A13" s="6" t="s">
        <v>16</v>
      </c>
      <c r="B13" s="12">
        <v>10155096</v>
      </c>
      <c r="C13" s="12">
        <v>3340414</v>
      </c>
      <c r="D13" s="12">
        <v>177217</v>
      </c>
      <c r="E13" s="12">
        <v>0</v>
      </c>
      <c r="F13" s="12">
        <v>196649</v>
      </c>
      <c r="G13" s="12">
        <v>346471</v>
      </c>
      <c r="H13" s="12">
        <v>0</v>
      </c>
      <c r="I13" s="12">
        <v>33305</v>
      </c>
      <c r="J13" s="12">
        <v>0</v>
      </c>
      <c r="K13" s="12">
        <v>521202</v>
      </c>
      <c r="L13" s="10">
        <v>610042</v>
      </c>
      <c r="M13" s="10">
        <v>99682</v>
      </c>
      <c r="N13" s="10">
        <v>524445</v>
      </c>
      <c r="O13" s="10">
        <v>4435</v>
      </c>
      <c r="P13" s="10">
        <v>549258</v>
      </c>
      <c r="Q13" s="10">
        <v>125637</v>
      </c>
      <c r="R13" s="10">
        <v>53191</v>
      </c>
      <c r="S13" s="17">
        <f t="shared" si="0"/>
        <v>16737044</v>
      </c>
    </row>
    <row r="14" spans="1:19" x14ac:dyDescent="0.25">
      <c r="A14" s="6" t="s">
        <v>17</v>
      </c>
      <c r="B14" s="12">
        <v>20367114</v>
      </c>
      <c r="C14" s="12">
        <v>6699552</v>
      </c>
      <c r="D14" s="12">
        <v>355427</v>
      </c>
      <c r="E14" s="12">
        <v>0</v>
      </c>
      <c r="F14" s="12">
        <v>394400</v>
      </c>
      <c r="G14" s="12">
        <v>694884</v>
      </c>
      <c r="H14" s="12">
        <v>0</v>
      </c>
      <c r="I14" s="12">
        <v>66796</v>
      </c>
      <c r="J14" s="12">
        <v>0</v>
      </c>
      <c r="K14" s="12">
        <v>980190</v>
      </c>
      <c r="L14" s="10">
        <v>738156</v>
      </c>
      <c r="M14" s="10">
        <v>199777</v>
      </c>
      <c r="N14" s="10">
        <v>986289</v>
      </c>
      <c r="O14" s="10">
        <v>8896</v>
      </c>
      <c r="P14" s="10">
        <v>1101595</v>
      </c>
      <c r="Q14" s="10">
        <v>251978</v>
      </c>
      <c r="R14" s="10">
        <v>106680</v>
      </c>
      <c r="S14" s="17">
        <f t="shared" si="0"/>
        <v>32951734</v>
      </c>
    </row>
    <row r="15" spans="1:19" x14ac:dyDescent="0.25">
      <c r="A15" s="6" t="s">
        <v>18</v>
      </c>
      <c r="B15" s="12">
        <v>6019670</v>
      </c>
      <c r="C15" s="12">
        <v>1980108</v>
      </c>
      <c r="D15" s="12">
        <v>105049</v>
      </c>
      <c r="E15" s="12">
        <v>0</v>
      </c>
      <c r="F15" s="12">
        <v>116568</v>
      </c>
      <c r="G15" s="12">
        <v>205379</v>
      </c>
      <c r="H15" s="12">
        <v>0</v>
      </c>
      <c r="I15" s="12">
        <v>19742</v>
      </c>
      <c r="J15" s="12">
        <v>0</v>
      </c>
      <c r="K15" s="12">
        <v>266220</v>
      </c>
      <c r="L15" s="10">
        <v>824581</v>
      </c>
      <c r="M15" s="10">
        <v>58799</v>
      </c>
      <c r="N15" s="10">
        <v>267877</v>
      </c>
      <c r="O15" s="10">
        <v>2629</v>
      </c>
      <c r="P15" s="10">
        <v>325586</v>
      </c>
      <c r="Q15" s="10">
        <v>74474</v>
      </c>
      <c r="R15" s="10">
        <v>31530</v>
      </c>
      <c r="S15" s="17">
        <f t="shared" si="0"/>
        <v>10298212</v>
      </c>
    </row>
    <row r="16" spans="1:19" x14ac:dyDescent="0.25">
      <c r="A16" s="6" t="s">
        <v>52</v>
      </c>
      <c r="B16" s="12">
        <v>864998</v>
      </c>
      <c r="C16" s="12">
        <v>284532</v>
      </c>
      <c r="D16" s="12">
        <v>15095</v>
      </c>
      <c r="E16" s="12">
        <v>0</v>
      </c>
      <c r="F16" s="12">
        <v>16750</v>
      </c>
      <c r="G16" s="12">
        <v>29512</v>
      </c>
      <c r="H16" s="12">
        <v>0</v>
      </c>
      <c r="I16" s="12">
        <v>2837</v>
      </c>
      <c r="J16" s="12">
        <v>0</v>
      </c>
      <c r="K16" s="12">
        <v>19579</v>
      </c>
      <c r="L16" s="10">
        <v>0</v>
      </c>
      <c r="M16" s="10">
        <v>8328</v>
      </c>
      <c r="N16" s="10">
        <v>19701</v>
      </c>
      <c r="O16" s="10">
        <v>378</v>
      </c>
      <c r="P16" s="10">
        <v>46785</v>
      </c>
      <c r="Q16" s="10">
        <v>10702</v>
      </c>
      <c r="R16" s="10">
        <v>4531</v>
      </c>
      <c r="S16" s="17">
        <f t="shared" si="0"/>
        <v>1323728</v>
      </c>
    </row>
    <row r="17" spans="1:19" x14ac:dyDescent="0.25">
      <c r="A17" s="6" t="s">
        <v>19</v>
      </c>
      <c r="B17" s="12">
        <v>2352812</v>
      </c>
      <c r="C17" s="12">
        <v>773933</v>
      </c>
      <c r="D17" s="12">
        <v>41059</v>
      </c>
      <c r="E17" s="12">
        <v>0</v>
      </c>
      <c r="F17" s="12">
        <v>45561</v>
      </c>
      <c r="G17" s="12">
        <v>80273</v>
      </c>
      <c r="H17" s="12">
        <v>0</v>
      </c>
      <c r="I17" s="12">
        <v>7716</v>
      </c>
      <c r="J17" s="12">
        <v>0</v>
      </c>
      <c r="K17" s="12">
        <v>51458</v>
      </c>
      <c r="L17" s="10">
        <v>0</v>
      </c>
      <c r="M17" s="10">
        <v>22644</v>
      </c>
      <c r="N17" s="10">
        <v>51778</v>
      </c>
      <c r="O17" s="10">
        <v>1028</v>
      </c>
      <c r="P17" s="10">
        <v>127256</v>
      </c>
      <c r="Q17" s="10">
        <v>29108</v>
      </c>
      <c r="R17" s="10">
        <v>12324</v>
      </c>
      <c r="S17" s="17">
        <f t="shared" si="0"/>
        <v>3596950</v>
      </c>
    </row>
    <row r="18" spans="1:19" x14ac:dyDescent="0.25">
      <c r="A18" s="6" t="s">
        <v>20</v>
      </c>
      <c r="B18" s="12">
        <v>2382224</v>
      </c>
      <c r="C18" s="12">
        <v>783608</v>
      </c>
      <c r="D18" s="12">
        <v>41572</v>
      </c>
      <c r="E18" s="12">
        <v>0</v>
      </c>
      <c r="F18" s="12">
        <v>46131</v>
      </c>
      <c r="G18" s="12">
        <v>81276</v>
      </c>
      <c r="H18" s="12">
        <v>0</v>
      </c>
      <c r="I18" s="12">
        <v>7813</v>
      </c>
      <c r="J18" s="12">
        <v>0</v>
      </c>
      <c r="K18" s="12">
        <v>46125</v>
      </c>
      <c r="L18" s="10">
        <v>156478</v>
      </c>
      <c r="M18" s="10">
        <v>22889</v>
      </c>
      <c r="N18" s="10">
        <v>46412</v>
      </c>
      <c r="O18" s="10">
        <v>1040</v>
      </c>
      <c r="P18" s="10">
        <v>128847</v>
      </c>
      <c r="Q18" s="10">
        <v>29472</v>
      </c>
      <c r="R18" s="10">
        <v>12478</v>
      </c>
      <c r="S18" s="17">
        <f t="shared" si="0"/>
        <v>3786365</v>
      </c>
    </row>
    <row r="19" spans="1:19" x14ac:dyDescent="0.25">
      <c r="A19" s="6" t="s">
        <v>21</v>
      </c>
      <c r="B19" s="12">
        <v>11389328</v>
      </c>
      <c r="C19" s="12">
        <v>3746402</v>
      </c>
      <c r="D19" s="12">
        <v>198755</v>
      </c>
      <c r="E19" s="12">
        <v>0</v>
      </c>
      <c r="F19" s="12">
        <v>220549</v>
      </c>
      <c r="G19" s="12">
        <v>388580</v>
      </c>
      <c r="H19" s="12">
        <v>0</v>
      </c>
      <c r="I19" s="12">
        <v>37352</v>
      </c>
      <c r="J19" s="12">
        <v>0</v>
      </c>
      <c r="K19" s="12">
        <v>572981</v>
      </c>
      <c r="L19" s="10">
        <v>208266</v>
      </c>
      <c r="M19" s="10">
        <v>111707</v>
      </c>
      <c r="N19" s="10">
        <v>576546</v>
      </c>
      <c r="O19" s="10">
        <v>4974</v>
      </c>
      <c r="P19" s="10">
        <v>616014</v>
      </c>
      <c r="Q19" s="10">
        <v>140906</v>
      </c>
      <c r="R19" s="10">
        <v>59656</v>
      </c>
      <c r="S19" s="17">
        <f t="shared" si="0"/>
        <v>18272016</v>
      </c>
    </row>
    <row r="20" spans="1:19" x14ac:dyDescent="0.25">
      <c r="A20" s="6" t="s">
        <v>22</v>
      </c>
      <c r="B20" s="12">
        <v>3800778</v>
      </c>
      <c r="C20" s="12">
        <v>1250227</v>
      </c>
      <c r="D20" s="12">
        <v>66327</v>
      </c>
      <c r="E20" s="12">
        <v>0</v>
      </c>
      <c r="F20" s="12">
        <v>73600</v>
      </c>
      <c r="G20" s="12">
        <v>129675</v>
      </c>
      <c r="H20" s="12">
        <v>0</v>
      </c>
      <c r="I20" s="12">
        <v>12465</v>
      </c>
      <c r="J20" s="12">
        <v>0</v>
      </c>
      <c r="K20" s="12">
        <v>152842</v>
      </c>
      <c r="L20" s="10">
        <v>250641</v>
      </c>
      <c r="M20" s="10">
        <v>37059</v>
      </c>
      <c r="N20" s="10">
        <v>153794</v>
      </c>
      <c r="O20" s="10">
        <v>1660</v>
      </c>
      <c r="P20" s="10">
        <v>205573</v>
      </c>
      <c r="Q20" s="10">
        <v>47022</v>
      </c>
      <c r="R20" s="10">
        <v>19908</v>
      </c>
      <c r="S20" s="17">
        <f t="shared" si="0"/>
        <v>6201571</v>
      </c>
    </row>
    <row r="21" spans="1:19" x14ac:dyDescent="0.25">
      <c r="A21" s="6" t="s">
        <v>23</v>
      </c>
      <c r="B21" s="12">
        <v>2264685</v>
      </c>
      <c r="C21" s="12">
        <v>744945</v>
      </c>
      <c r="D21" s="12">
        <v>39521</v>
      </c>
      <c r="E21" s="12">
        <v>0</v>
      </c>
      <c r="F21" s="12">
        <v>43855</v>
      </c>
      <c r="G21" s="12">
        <v>77266</v>
      </c>
      <c r="H21" s="12">
        <v>0</v>
      </c>
      <c r="I21" s="12">
        <v>7427</v>
      </c>
      <c r="J21" s="12">
        <v>0</v>
      </c>
      <c r="K21" s="12">
        <v>41983</v>
      </c>
      <c r="L21" s="10">
        <v>0</v>
      </c>
      <c r="M21" s="10">
        <v>21745</v>
      </c>
      <c r="N21" s="10">
        <v>42244</v>
      </c>
      <c r="O21" s="10">
        <v>989</v>
      </c>
      <c r="P21" s="10">
        <v>122490</v>
      </c>
      <c r="Q21" s="10">
        <v>28018</v>
      </c>
      <c r="R21" s="10">
        <v>11862</v>
      </c>
      <c r="S21" s="17">
        <f t="shared" si="0"/>
        <v>3447030</v>
      </c>
    </row>
    <row r="22" spans="1:19" x14ac:dyDescent="0.25">
      <c r="A22" s="6" t="s">
        <v>24</v>
      </c>
      <c r="B22" s="12">
        <v>2215142</v>
      </c>
      <c r="C22" s="12">
        <v>728648</v>
      </c>
      <c r="D22" s="12">
        <v>38656</v>
      </c>
      <c r="E22" s="12">
        <v>0</v>
      </c>
      <c r="F22" s="12">
        <v>42895</v>
      </c>
      <c r="G22" s="12">
        <v>75576</v>
      </c>
      <c r="H22" s="12">
        <v>0</v>
      </c>
      <c r="I22" s="12">
        <v>7265</v>
      </c>
      <c r="J22" s="12">
        <v>0</v>
      </c>
      <c r="K22" s="12">
        <v>26669</v>
      </c>
      <c r="L22" s="10">
        <v>106879</v>
      </c>
      <c r="M22" s="10">
        <v>21173</v>
      </c>
      <c r="N22" s="10">
        <v>26835</v>
      </c>
      <c r="O22" s="10">
        <v>968</v>
      </c>
      <c r="P22" s="10">
        <v>119810</v>
      </c>
      <c r="Q22" s="10">
        <v>27405</v>
      </c>
      <c r="R22" s="10">
        <v>11602</v>
      </c>
      <c r="S22" s="17">
        <f t="shared" si="0"/>
        <v>3449523</v>
      </c>
    </row>
    <row r="23" spans="1:19" x14ac:dyDescent="0.25">
      <c r="A23" s="6" t="s">
        <v>25</v>
      </c>
      <c r="B23" s="12">
        <v>1658760</v>
      </c>
      <c r="C23" s="12">
        <v>545632</v>
      </c>
      <c r="D23" s="12">
        <v>28947</v>
      </c>
      <c r="E23" s="12">
        <v>0</v>
      </c>
      <c r="F23" s="12">
        <v>32121</v>
      </c>
      <c r="G23" s="12">
        <v>56593</v>
      </c>
      <c r="H23" s="12">
        <v>0</v>
      </c>
      <c r="I23" s="12">
        <v>5440</v>
      </c>
      <c r="J23" s="12">
        <v>0</v>
      </c>
      <c r="K23" s="12">
        <v>43152</v>
      </c>
      <c r="L23" s="10">
        <v>0</v>
      </c>
      <c r="M23" s="10">
        <v>16011</v>
      </c>
      <c r="N23" s="10">
        <v>43421</v>
      </c>
      <c r="O23" s="10">
        <v>725</v>
      </c>
      <c r="P23" s="10">
        <v>89717</v>
      </c>
      <c r="Q23" s="10">
        <v>20522</v>
      </c>
      <c r="R23" s="10">
        <v>8688</v>
      </c>
      <c r="S23" s="17">
        <f t="shared" si="0"/>
        <v>2549729</v>
      </c>
    </row>
    <row r="24" spans="1:19" x14ac:dyDescent="0.25">
      <c r="A24" s="6" t="s">
        <v>26</v>
      </c>
      <c r="B24" s="12">
        <v>2589160</v>
      </c>
      <c r="C24" s="12">
        <v>851677</v>
      </c>
      <c r="D24" s="12">
        <v>45183</v>
      </c>
      <c r="E24" s="12">
        <v>0</v>
      </c>
      <c r="F24" s="12">
        <v>50138</v>
      </c>
      <c r="G24" s="12">
        <v>88337</v>
      </c>
      <c r="H24" s="12">
        <v>0</v>
      </c>
      <c r="I24" s="12">
        <v>8491</v>
      </c>
      <c r="J24" s="12">
        <v>0</v>
      </c>
      <c r="K24" s="12">
        <v>49716</v>
      </c>
      <c r="L24" s="10">
        <v>0</v>
      </c>
      <c r="M24" s="10">
        <v>24873</v>
      </c>
      <c r="N24" s="10">
        <v>50025</v>
      </c>
      <c r="O24" s="10">
        <v>1131</v>
      </c>
      <c r="P24" s="10">
        <v>140040</v>
      </c>
      <c r="Q24" s="10">
        <v>32033</v>
      </c>
      <c r="R24" s="10">
        <v>13562</v>
      </c>
      <c r="S24" s="17">
        <f t="shared" si="0"/>
        <v>3944366</v>
      </c>
    </row>
    <row r="25" spans="1:19" x14ac:dyDescent="0.25">
      <c r="A25" s="6" t="s">
        <v>27</v>
      </c>
      <c r="B25" s="12">
        <v>2638528</v>
      </c>
      <c r="C25" s="12">
        <v>867916</v>
      </c>
      <c r="D25" s="12">
        <v>46045</v>
      </c>
      <c r="E25" s="12">
        <v>0</v>
      </c>
      <c r="F25" s="12">
        <v>51094</v>
      </c>
      <c r="G25" s="12">
        <v>90021</v>
      </c>
      <c r="H25" s="12">
        <v>0</v>
      </c>
      <c r="I25" s="12">
        <v>8653</v>
      </c>
      <c r="J25" s="12">
        <v>0</v>
      </c>
      <c r="K25" s="12">
        <v>110918</v>
      </c>
      <c r="L25" s="10">
        <v>0</v>
      </c>
      <c r="M25" s="10">
        <v>25740</v>
      </c>
      <c r="N25" s="10">
        <v>111608</v>
      </c>
      <c r="O25" s="10">
        <v>1152</v>
      </c>
      <c r="P25" s="10">
        <v>142710</v>
      </c>
      <c r="Q25" s="10">
        <v>32643</v>
      </c>
      <c r="R25" s="10">
        <v>13820</v>
      </c>
      <c r="S25" s="17">
        <f t="shared" si="0"/>
        <v>4140848</v>
      </c>
    </row>
    <row r="26" spans="1:19" x14ac:dyDescent="0.25">
      <c r="A26" s="6" t="s">
        <v>28</v>
      </c>
      <c r="B26" s="12">
        <v>6795723</v>
      </c>
      <c r="C26" s="12">
        <v>2235383</v>
      </c>
      <c r="D26" s="12">
        <v>118592</v>
      </c>
      <c r="E26" s="12">
        <v>0</v>
      </c>
      <c r="F26" s="12">
        <v>131596</v>
      </c>
      <c r="G26" s="12">
        <v>231856</v>
      </c>
      <c r="H26" s="12">
        <v>0</v>
      </c>
      <c r="I26" s="12">
        <v>22287</v>
      </c>
      <c r="J26" s="12">
        <v>0</v>
      </c>
      <c r="K26" s="12">
        <v>310772</v>
      </c>
      <c r="L26" s="10">
        <v>131847</v>
      </c>
      <c r="M26" s="10">
        <v>66497</v>
      </c>
      <c r="N26" s="10">
        <v>312705</v>
      </c>
      <c r="O26" s="10">
        <v>2968</v>
      </c>
      <c r="P26" s="10">
        <v>367560</v>
      </c>
      <c r="Q26" s="10">
        <v>84075</v>
      </c>
      <c r="R26" s="10">
        <v>35595</v>
      </c>
      <c r="S26" s="17">
        <f t="shared" si="0"/>
        <v>10847456</v>
      </c>
    </row>
    <row r="27" spans="1:19" x14ac:dyDescent="0.25">
      <c r="A27" s="6" t="s">
        <v>29</v>
      </c>
      <c r="B27" s="12">
        <v>2377631</v>
      </c>
      <c r="C27" s="12">
        <v>782097</v>
      </c>
      <c r="D27" s="12">
        <v>41492</v>
      </c>
      <c r="E27" s="12">
        <v>0</v>
      </c>
      <c r="F27" s="12">
        <v>46042</v>
      </c>
      <c r="G27" s="12">
        <v>81120</v>
      </c>
      <c r="H27" s="12">
        <v>0</v>
      </c>
      <c r="I27" s="12">
        <v>7798</v>
      </c>
      <c r="J27" s="12">
        <v>0</v>
      </c>
      <c r="K27" s="12">
        <v>42395</v>
      </c>
      <c r="L27" s="10">
        <v>128554</v>
      </c>
      <c r="M27" s="10">
        <v>22818</v>
      </c>
      <c r="N27" s="10">
        <v>42659</v>
      </c>
      <c r="O27" s="10">
        <v>1038</v>
      </c>
      <c r="P27" s="10">
        <v>128599</v>
      </c>
      <c r="Q27" s="10">
        <v>29416</v>
      </c>
      <c r="R27" s="10">
        <v>12454</v>
      </c>
      <c r="S27" s="17">
        <f t="shared" si="0"/>
        <v>3744113</v>
      </c>
    </row>
    <row r="28" spans="1:19" x14ac:dyDescent="0.25">
      <c r="A28" s="6" t="s">
        <v>30</v>
      </c>
      <c r="B28" s="12">
        <v>2790512</v>
      </c>
      <c r="C28" s="12">
        <v>917910</v>
      </c>
      <c r="D28" s="12">
        <v>48697</v>
      </c>
      <c r="E28" s="12">
        <v>0</v>
      </c>
      <c r="F28" s="12">
        <v>54037</v>
      </c>
      <c r="G28" s="12">
        <v>95206</v>
      </c>
      <c r="H28" s="12">
        <v>0</v>
      </c>
      <c r="I28" s="12">
        <v>9152</v>
      </c>
      <c r="J28" s="12">
        <v>0</v>
      </c>
      <c r="K28" s="12">
        <v>72746</v>
      </c>
      <c r="L28" s="10">
        <v>0</v>
      </c>
      <c r="M28" s="10">
        <v>26935</v>
      </c>
      <c r="N28" s="10">
        <v>73199</v>
      </c>
      <c r="O28" s="10">
        <v>1219</v>
      </c>
      <c r="P28" s="10">
        <v>150930</v>
      </c>
      <c r="Q28" s="10">
        <v>34524</v>
      </c>
      <c r="R28" s="10">
        <v>14616</v>
      </c>
      <c r="S28" s="17">
        <f t="shared" si="0"/>
        <v>4289683</v>
      </c>
    </row>
    <row r="29" spans="1:19" x14ac:dyDescent="0.25">
      <c r="A29" s="6" t="s">
        <v>31</v>
      </c>
      <c r="B29" s="12">
        <v>3526442</v>
      </c>
      <c r="C29" s="12">
        <v>1159987</v>
      </c>
      <c r="D29" s="12">
        <v>61540</v>
      </c>
      <c r="E29" s="12">
        <v>0</v>
      </c>
      <c r="F29" s="12">
        <v>68288</v>
      </c>
      <c r="G29" s="12">
        <v>120315</v>
      </c>
      <c r="H29" s="12">
        <v>0</v>
      </c>
      <c r="I29" s="12">
        <v>11565</v>
      </c>
      <c r="J29" s="12">
        <v>0</v>
      </c>
      <c r="K29" s="12">
        <v>125617</v>
      </c>
      <c r="L29" s="10">
        <v>219168</v>
      </c>
      <c r="M29" s="10">
        <v>34267</v>
      </c>
      <c r="N29" s="10">
        <v>126398</v>
      </c>
      <c r="O29" s="10">
        <v>1540</v>
      </c>
      <c r="P29" s="10">
        <v>190735</v>
      </c>
      <c r="Q29" s="10">
        <v>43628</v>
      </c>
      <c r="R29" s="10">
        <v>18471</v>
      </c>
      <c r="S29" s="17">
        <f t="shared" si="0"/>
        <v>5707961</v>
      </c>
    </row>
    <row r="30" spans="1:19" x14ac:dyDescent="0.25">
      <c r="A30" s="6" t="s">
        <v>32</v>
      </c>
      <c r="B30" s="12">
        <v>2184316</v>
      </c>
      <c r="C30" s="12">
        <v>718508</v>
      </c>
      <c r="D30" s="12">
        <v>38119</v>
      </c>
      <c r="E30" s="12">
        <v>0</v>
      </c>
      <c r="F30" s="12">
        <v>42298</v>
      </c>
      <c r="G30" s="12">
        <v>74524</v>
      </c>
      <c r="H30" s="12">
        <v>0</v>
      </c>
      <c r="I30" s="12">
        <v>7164</v>
      </c>
      <c r="J30" s="12">
        <v>0</v>
      </c>
      <c r="K30" s="12">
        <v>20796</v>
      </c>
      <c r="L30" s="10">
        <v>0</v>
      </c>
      <c r="M30" s="10">
        <v>20845</v>
      </c>
      <c r="N30" s="10">
        <v>20925</v>
      </c>
      <c r="O30" s="10">
        <v>954</v>
      </c>
      <c r="P30" s="10">
        <v>118143</v>
      </c>
      <c r="Q30" s="10">
        <v>27024</v>
      </c>
      <c r="R30" s="10">
        <v>11441</v>
      </c>
      <c r="S30" s="17">
        <f t="shared" si="0"/>
        <v>3285057</v>
      </c>
    </row>
    <row r="31" spans="1:19" x14ac:dyDescent="0.25">
      <c r="A31" s="6" t="s">
        <v>33</v>
      </c>
      <c r="B31" s="12">
        <v>1585228</v>
      </c>
      <c r="C31" s="12">
        <v>521444</v>
      </c>
      <c r="D31" s="12">
        <v>27664</v>
      </c>
      <c r="E31" s="12">
        <v>0</v>
      </c>
      <c r="F31" s="12">
        <v>30697</v>
      </c>
      <c r="G31" s="12">
        <v>54085</v>
      </c>
      <c r="H31" s="12">
        <v>0</v>
      </c>
      <c r="I31" s="12">
        <v>5199</v>
      </c>
      <c r="J31" s="12">
        <v>0</v>
      </c>
      <c r="K31" s="12">
        <v>35804</v>
      </c>
      <c r="L31" s="10">
        <v>149507</v>
      </c>
      <c r="M31" s="10">
        <v>15264</v>
      </c>
      <c r="N31" s="10">
        <v>36027</v>
      </c>
      <c r="O31" s="10">
        <v>692</v>
      </c>
      <c r="P31" s="10">
        <v>85740</v>
      </c>
      <c r="Q31" s="10">
        <v>19612</v>
      </c>
      <c r="R31" s="10">
        <v>8303</v>
      </c>
      <c r="S31" s="17">
        <f t="shared" si="0"/>
        <v>2575266</v>
      </c>
    </row>
    <row r="32" spans="1:19" x14ac:dyDescent="0.25">
      <c r="A32" s="6" t="s">
        <v>34</v>
      </c>
      <c r="B32" s="12">
        <v>2393886</v>
      </c>
      <c r="C32" s="12">
        <v>787444</v>
      </c>
      <c r="D32" s="12">
        <v>41776</v>
      </c>
      <c r="E32" s="12">
        <v>0</v>
      </c>
      <c r="F32" s="12">
        <v>46356</v>
      </c>
      <c r="G32" s="12">
        <v>81674</v>
      </c>
      <c r="H32" s="12">
        <v>0</v>
      </c>
      <c r="I32" s="12">
        <v>7851</v>
      </c>
      <c r="J32" s="12">
        <v>0</v>
      </c>
      <c r="K32" s="12">
        <v>19174</v>
      </c>
      <c r="L32" s="10">
        <v>251411</v>
      </c>
      <c r="M32" s="10">
        <v>22817</v>
      </c>
      <c r="N32" s="10">
        <v>19294</v>
      </c>
      <c r="O32" s="10">
        <v>1046</v>
      </c>
      <c r="P32" s="10">
        <v>129478</v>
      </c>
      <c r="Q32" s="10">
        <v>29617</v>
      </c>
      <c r="R32" s="10">
        <v>12539</v>
      </c>
      <c r="S32" s="17">
        <f t="shared" si="0"/>
        <v>3844363</v>
      </c>
    </row>
    <row r="33" spans="1:19" x14ac:dyDescent="0.25">
      <c r="A33" s="6" t="s">
        <v>35</v>
      </c>
      <c r="B33" s="12">
        <v>3663640</v>
      </c>
      <c r="C33" s="12">
        <v>1205117</v>
      </c>
      <c r="D33" s="12">
        <v>63934</v>
      </c>
      <c r="E33" s="12">
        <v>0</v>
      </c>
      <c r="F33" s="12">
        <v>70945</v>
      </c>
      <c r="G33" s="12">
        <v>124996</v>
      </c>
      <c r="H33" s="12">
        <v>0</v>
      </c>
      <c r="I33" s="12">
        <v>12015</v>
      </c>
      <c r="J33" s="12">
        <v>0</v>
      </c>
      <c r="K33" s="12">
        <v>139434</v>
      </c>
      <c r="L33" s="10">
        <v>0</v>
      </c>
      <c r="M33" s="10">
        <v>35639</v>
      </c>
      <c r="N33" s="10">
        <v>140302</v>
      </c>
      <c r="O33" s="10">
        <v>1600</v>
      </c>
      <c r="P33" s="10">
        <v>198155</v>
      </c>
      <c r="Q33" s="10">
        <v>45326</v>
      </c>
      <c r="R33" s="10">
        <v>19190</v>
      </c>
      <c r="S33" s="17">
        <f t="shared" si="0"/>
        <v>5720293</v>
      </c>
    </row>
    <row r="34" spans="1:19" x14ac:dyDescent="0.25">
      <c r="A34" s="6" t="s">
        <v>36</v>
      </c>
      <c r="B34" s="12">
        <v>2851693</v>
      </c>
      <c r="C34" s="12">
        <v>938035</v>
      </c>
      <c r="D34" s="12">
        <v>49765</v>
      </c>
      <c r="E34" s="12">
        <v>0</v>
      </c>
      <c r="F34" s="12">
        <v>55222</v>
      </c>
      <c r="G34" s="12">
        <v>97294</v>
      </c>
      <c r="H34" s="12">
        <v>0</v>
      </c>
      <c r="I34" s="12">
        <v>9352</v>
      </c>
      <c r="J34" s="12">
        <v>0</v>
      </c>
      <c r="K34" s="12">
        <v>90559</v>
      </c>
      <c r="L34" s="10">
        <v>0</v>
      </c>
      <c r="M34" s="10">
        <v>27631</v>
      </c>
      <c r="N34" s="10">
        <v>91122</v>
      </c>
      <c r="O34" s="10">
        <v>1246</v>
      </c>
      <c r="P34" s="10">
        <v>154239</v>
      </c>
      <c r="Q34" s="10">
        <v>35281</v>
      </c>
      <c r="R34" s="10">
        <v>14937</v>
      </c>
      <c r="S34" s="17">
        <f t="shared" si="0"/>
        <v>4416376</v>
      </c>
    </row>
    <row r="35" spans="1:19" x14ac:dyDescent="0.25">
      <c r="A35" s="6" t="s">
        <v>37</v>
      </c>
      <c r="B35" s="12">
        <v>2439855</v>
      </c>
      <c r="C35" s="12">
        <v>802565</v>
      </c>
      <c r="D35" s="12">
        <v>42578</v>
      </c>
      <c r="E35" s="12">
        <v>0</v>
      </c>
      <c r="F35" s="12">
        <v>47247</v>
      </c>
      <c r="G35" s="12">
        <v>83243</v>
      </c>
      <c r="H35" s="12">
        <v>0</v>
      </c>
      <c r="I35" s="12">
        <v>8002</v>
      </c>
      <c r="J35" s="12">
        <v>0</v>
      </c>
      <c r="K35" s="12">
        <v>47398</v>
      </c>
      <c r="L35" s="10">
        <v>0</v>
      </c>
      <c r="M35" s="10">
        <v>23436</v>
      </c>
      <c r="N35" s="10">
        <v>47693</v>
      </c>
      <c r="O35" s="10">
        <v>1066</v>
      </c>
      <c r="P35" s="10">
        <v>131964</v>
      </c>
      <c r="Q35" s="10">
        <v>30185</v>
      </c>
      <c r="R35" s="10">
        <v>12780</v>
      </c>
      <c r="S35" s="17">
        <f t="shared" si="0"/>
        <v>3718012</v>
      </c>
    </row>
    <row r="36" spans="1:19" x14ac:dyDescent="0.25">
      <c r="A36" s="6" t="s">
        <v>38</v>
      </c>
      <c r="B36" s="12">
        <v>2375184</v>
      </c>
      <c r="C36" s="12">
        <v>781292</v>
      </c>
      <c r="D36" s="12">
        <v>41449</v>
      </c>
      <c r="E36" s="12">
        <v>0</v>
      </c>
      <c r="F36" s="12">
        <v>45994</v>
      </c>
      <c r="G36" s="12">
        <v>81036</v>
      </c>
      <c r="H36" s="12">
        <v>0</v>
      </c>
      <c r="I36" s="12">
        <v>7790</v>
      </c>
      <c r="J36" s="12">
        <v>0</v>
      </c>
      <c r="K36" s="12">
        <v>32088</v>
      </c>
      <c r="L36" s="10">
        <v>204710</v>
      </c>
      <c r="M36" s="10">
        <v>22726</v>
      </c>
      <c r="N36" s="10">
        <v>32287</v>
      </c>
      <c r="O36" s="10">
        <v>1037</v>
      </c>
      <c r="P36" s="10">
        <v>128466</v>
      </c>
      <c r="Q36" s="10">
        <v>29385</v>
      </c>
      <c r="R36" s="10">
        <v>12441</v>
      </c>
      <c r="S36" s="17">
        <f t="shared" si="0"/>
        <v>3795885</v>
      </c>
    </row>
    <row r="37" spans="1:19" x14ac:dyDescent="0.25">
      <c r="A37" s="6" t="s">
        <v>39</v>
      </c>
      <c r="B37" s="12">
        <v>4653948</v>
      </c>
      <c r="C37" s="12">
        <v>1530868</v>
      </c>
      <c r="D37" s="12">
        <v>81216</v>
      </c>
      <c r="E37" s="12">
        <v>0</v>
      </c>
      <c r="F37" s="12">
        <v>90121</v>
      </c>
      <c r="G37" s="12">
        <v>158783</v>
      </c>
      <c r="H37" s="12">
        <v>0</v>
      </c>
      <c r="I37" s="12">
        <v>15263</v>
      </c>
      <c r="J37" s="12">
        <v>0</v>
      </c>
      <c r="K37" s="12">
        <v>184585</v>
      </c>
      <c r="L37" s="10">
        <v>42741</v>
      </c>
      <c r="M37" s="10">
        <v>45342</v>
      </c>
      <c r="N37" s="10">
        <v>185734</v>
      </c>
      <c r="O37" s="10">
        <v>2033</v>
      </c>
      <c r="P37" s="10">
        <v>251718</v>
      </c>
      <c r="Q37" s="10">
        <v>57578</v>
      </c>
      <c r="R37" s="10">
        <v>24377</v>
      </c>
      <c r="S37" s="17">
        <f t="shared" si="0"/>
        <v>7324307</v>
      </c>
    </row>
    <row r="38" spans="1:19" x14ac:dyDescent="0.25">
      <c r="A38" s="6" t="s">
        <v>53</v>
      </c>
      <c r="B38" s="12">
        <v>1590447</v>
      </c>
      <c r="C38" s="12">
        <v>523161</v>
      </c>
      <c r="D38" s="12">
        <v>27755</v>
      </c>
      <c r="E38" s="12">
        <v>0</v>
      </c>
      <c r="F38" s="12">
        <v>30798</v>
      </c>
      <c r="G38" s="12">
        <v>54263</v>
      </c>
      <c r="H38" s="12">
        <v>0</v>
      </c>
      <c r="I38" s="12">
        <v>5216</v>
      </c>
      <c r="J38" s="12">
        <v>0</v>
      </c>
      <c r="K38" s="12">
        <v>66847</v>
      </c>
      <c r="L38" s="10">
        <v>0</v>
      </c>
      <c r="M38" s="10">
        <v>15516</v>
      </c>
      <c r="N38" s="10">
        <v>67263</v>
      </c>
      <c r="O38" s="10">
        <v>695</v>
      </c>
      <c r="P38" s="10">
        <v>86022</v>
      </c>
      <c r="Q38" s="10">
        <v>19677</v>
      </c>
      <c r="R38" s="10">
        <v>8330</v>
      </c>
      <c r="S38" s="17">
        <f t="shared" si="0"/>
        <v>2495990</v>
      </c>
    </row>
    <row r="39" spans="1:19" x14ac:dyDescent="0.25">
      <c r="A39" s="6" t="s">
        <v>40</v>
      </c>
      <c r="B39" s="12">
        <v>6430144</v>
      </c>
      <c r="C39" s="12">
        <v>2115129</v>
      </c>
      <c r="D39" s="12">
        <v>112212</v>
      </c>
      <c r="E39" s="12">
        <v>0</v>
      </c>
      <c r="F39" s="12">
        <v>124517</v>
      </c>
      <c r="G39" s="12">
        <v>219383</v>
      </c>
      <c r="H39" s="12">
        <v>0</v>
      </c>
      <c r="I39" s="12">
        <v>21088</v>
      </c>
      <c r="J39" s="12">
        <v>0</v>
      </c>
      <c r="K39" s="12">
        <v>274775</v>
      </c>
      <c r="L39" s="10">
        <v>3166277</v>
      </c>
      <c r="M39" s="10">
        <v>62722</v>
      </c>
      <c r="N39" s="10">
        <v>276484</v>
      </c>
      <c r="O39" s="10">
        <v>2808</v>
      </c>
      <c r="P39" s="10">
        <v>347787</v>
      </c>
      <c r="Q39" s="10">
        <v>79552</v>
      </c>
      <c r="R39" s="10">
        <v>33680</v>
      </c>
      <c r="S39" s="17">
        <f t="shared" si="0"/>
        <v>13266558</v>
      </c>
    </row>
    <row r="40" spans="1:19" x14ac:dyDescent="0.25">
      <c r="A40" s="6" t="s">
        <v>41</v>
      </c>
      <c r="B40" s="12">
        <v>3825928</v>
      </c>
      <c r="C40" s="12">
        <v>1258499</v>
      </c>
      <c r="D40" s="12">
        <v>66766</v>
      </c>
      <c r="E40" s="12">
        <v>0</v>
      </c>
      <c r="F40" s="12">
        <v>74087</v>
      </c>
      <c r="G40" s="12">
        <v>130533</v>
      </c>
      <c r="H40" s="12">
        <v>0</v>
      </c>
      <c r="I40" s="12">
        <v>12547</v>
      </c>
      <c r="J40" s="12">
        <v>0</v>
      </c>
      <c r="K40" s="12">
        <v>140882</v>
      </c>
      <c r="L40" s="10">
        <v>113406</v>
      </c>
      <c r="M40" s="10">
        <v>37170</v>
      </c>
      <c r="N40" s="10">
        <v>141758</v>
      </c>
      <c r="O40" s="10">
        <v>1671</v>
      </c>
      <c r="P40" s="10">
        <v>206933</v>
      </c>
      <c r="Q40" s="10">
        <v>47334</v>
      </c>
      <c r="R40" s="10">
        <v>20040</v>
      </c>
      <c r="S40" s="17">
        <f t="shared" si="0"/>
        <v>6077554</v>
      </c>
    </row>
    <row r="41" spans="1:19" x14ac:dyDescent="0.25">
      <c r="A41" s="6" t="s">
        <v>42</v>
      </c>
      <c r="B41" s="12">
        <v>2643046</v>
      </c>
      <c r="C41" s="12">
        <v>869403</v>
      </c>
      <c r="D41" s="12">
        <v>46124</v>
      </c>
      <c r="E41" s="12">
        <v>0</v>
      </c>
      <c r="F41" s="12">
        <v>51181</v>
      </c>
      <c r="G41" s="12">
        <v>90175</v>
      </c>
      <c r="H41" s="12">
        <v>0</v>
      </c>
      <c r="I41" s="12">
        <v>8668</v>
      </c>
      <c r="J41" s="12">
        <v>0</v>
      </c>
      <c r="K41" s="12">
        <v>96753</v>
      </c>
      <c r="L41" s="10">
        <v>259169</v>
      </c>
      <c r="M41" s="10">
        <v>25711</v>
      </c>
      <c r="N41" s="10">
        <v>97355</v>
      </c>
      <c r="O41" s="10">
        <v>1154</v>
      </c>
      <c r="P41" s="10">
        <v>142954</v>
      </c>
      <c r="Q41" s="10">
        <v>32699</v>
      </c>
      <c r="R41" s="10">
        <v>13844</v>
      </c>
      <c r="S41" s="17">
        <f t="shared" si="0"/>
        <v>4378236</v>
      </c>
    </row>
    <row r="42" spans="1:19" x14ac:dyDescent="0.25">
      <c r="A42" s="6" t="s">
        <v>43</v>
      </c>
      <c r="B42" s="12">
        <v>2145983</v>
      </c>
      <c r="C42" s="12">
        <v>705899</v>
      </c>
      <c r="D42" s="12">
        <v>37450</v>
      </c>
      <c r="E42" s="12">
        <v>0</v>
      </c>
      <c r="F42" s="12">
        <v>41556</v>
      </c>
      <c r="G42" s="12">
        <v>73216</v>
      </c>
      <c r="H42" s="12">
        <v>0</v>
      </c>
      <c r="I42" s="12">
        <v>7038</v>
      </c>
      <c r="J42" s="12">
        <v>0</v>
      </c>
      <c r="K42" s="12">
        <v>25072</v>
      </c>
      <c r="L42" s="10">
        <v>360585</v>
      </c>
      <c r="M42" s="10">
        <v>20508</v>
      </c>
      <c r="N42" s="10">
        <v>25228</v>
      </c>
      <c r="O42" s="10">
        <v>937</v>
      </c>
      <c r="P42" s="10">
        <v>116070</v>
      </c>
      <c r="Q42" s="10">
        <v>26550</v>
      </c>
      <c r="R42" s="10">
        <v>11240</v>
      </c>
      <c r="S42" s="17">
        <f t="shared" si="0"/>
        <v>3597332</v>
      </c>
    </row>
    <row r="43" spans="1:19" ht="15.75" thickBot="1" x14ac:dyDescent="0.3">
      <c r="A43" s="7" t="s">
        <v>44</v>
      </c>
      <c r="B43" s="13">
        <f>SUM(B7:B42)</f>
        <v>140295374</v>
      </c>
      <c r="C43" s="13">
        <f t="shared" ref="C43:S43" si="1">SUM(C7:C42)</f>
        <v>46148713</v>
      </c>
      <c r="D43" s="13">
        <f t="shared" si="1"/>
        <v>2448294</v>
      </c>
      <c r="E43" s="13">
        <f t="shared" si="1"/>
        <v>0</v>
      </c>
      <c r="F43" s="13">
        <f t="shared" si="1"/>
        <v>2716755</v>
      </c>
      <c r="G43" s="13">
        <f t="shared" si="1"/>
        <v>4786586</v>
      </c>
      <c r="H43" s="13">
        <f t="shared" si="1"/>
        <v>0</v>
      </c>
      <c r="I43" s="13">
        <f t="shared" si="1"/>
        <v>460111</v>
      </c>
      <c r="J43" s="13">
        <f>SUM(J7:J42)</f>
        <v>0</v>
      </c>
      <c r="K43" s="13">
        <f t="shared" si="1"/>
        <v>5094156</v>
      </c>
      <c r="L43" s="13">
        <f t="shared" si="1"/>
        <v>10306156</v>
      </c>
      <c r="M43" s="13">
        <f t="shared" si="1"/>
        <v>1363697</v>
      </c>
      <c r="N43" s="13">
        <f t="shared" si="1"/>
        <v>5125854</v>
      </c>
      <c r="O43" s="13">
        <f t="shared" si="1"/>
        <v>61275</v>
      </c>
      <c r="P43" s="13">
        <f t="shared" si="1"/>
        <v>7588149</v>
      </c>
      <c r="Q43" s="13">
        <f t="shared" si="1"/>
        <v>1735704</v>
      </c>
      <c r="R43" s="13">
        <f t="shared" si="1"/>
        <v>734848</v>
      </c>
      <c r="S43" s="18">
        <f t="shared" si="1"/>
        <v>228865672</v>
      </c>
    </row>
    <row r="44" spans="1:19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  <c r="R44" s="16"/>
      <c r="S44" s="16"/>
    </row>
    <row r="49" spans="19:19" x14ac:dyDescent="0.25">
      <c r="S49" s="19"/>
    </row>
  </sheetData>
  <mergeCells count="1">
    <mergeCell ref="P5:R5"/>
  </mergeCells>
  <pageMargins left="0" right="0.15748031496062992" top="1.3779527559055118" bottom="0.74803149606299213" header="0.62992125984251968" footer="0.31496062992125984"/>
  <pageSetup paperSize="300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OCTUBRE</vt:lpstr>
      <vt:lpstr>ANEXO VII NOVIEMBRE</vt:lpstr>
      <vt:lpstr>ANEXO VII 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César Pinzón</cp:lastModifiedBy>
  <cp:lastPrinted>2021-01-04T16:52:09Z</cp:lastPrinted>
  <dcterms:created xsi:type="dcterms:W3CDTF">2014-04-11T21:27:33Z</dcterms:created>
  <dcterms:modified xsi:type="dcterms:W3CDTF">2022-01-07T16:22:10Z</dcterms:modified>
</cp:coreProperties>
</file>