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UFINO BARRERA\EJERCICIO 2022\PARTICIPACIONES 2022\11. CALCULO DE PARTICIPACIONES 2022\PUBLICACIONES TRIMESTRALES 2022\"/>
    </mc:Choice>
  </mc:AlternateContent>
  <xr:revisionPtr revIDLastSave="0" documentId="13_ncr:1_{8AC6D1FE-7591-4354-8AF3-50E93DFD3E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III" sheetId="1" r:id="rId1"/>
    <sheet name="ANEXO VII OCTUBRE" sheetId="4" r:id="rId2"/>
    <sheet name="ANEXO VII NOVIEMBRE" sheetId="7" r:id="rId3"/>
    <sheet name="ANEXO VII DICIEMBRE" sheetId="8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3" i="8" l="1"/>
  <c r="O42" i="8" l="1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M42" i="1" l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O7" i="4"/>
  <c r="L43" i="4"/>
  <c r="L43" i="1" l="1"/>
  <c r="L43" i="7"/>
  <c r="O7" i="7"/>
  <c r="L43" i="8"/>
  <c r="N42" i="1" l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43" i="8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N43" i="7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N43" i="4"/>
  <c r="N43" i="1" l="1"/>
  <c r="O43" i="4"/>
  <c r="M43" i="1"/>
  <c r="F10" i="1"/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B38" i="1"/>
  <c r="B16" i="1"/>
  <c r="B11" i="1"/>
  <c r="O38" i="1" l="1"/>
  <c r="O11" i="1"/>
  <c r="O16" i="1"/>
  <c r="K7" i="1"/>
  <c r="K8" i="1"/>
  <c r="K9" i="1"/>
  <c r="K10" i="1"/>
  <c r="K40" i="1"/>
  <c r="K41" i="1"/>
  <c r="K42" i="1"/>
  <c r="H43" i="4"/>
  <c r="M43" i="7" l="1"/>
  <c r="M43" i="4"/>
  <c r="K43" i="8" l="1"/>
  <c r="K43" i="7" l="1"/>
  <c r="K43" i="1"/>
  <c r="K43" i="4" l="1"/>
  <c r="J43" i="7" l="1"/>
  <c r="J43" i="8"/>
  <c r="J43" i="4"/>
  <c r="J42" i="1"/>
  <c r="I42" i="1"/>
  <c r="H42" i="1"/>
  <c r="G42" i="1"/>
  <c r="E42" i="1"/>
  <c r="D42" i="1"/>
  <c r="C42" i="1"/>
  <c r="B42" i="1"/>
  <c r="J41" i="1"/>
  <c r="H41" i="1"/>
  <c r="G41" i="1"/>
  <c r="D41" i="1"/>
  <c r="C41" i="1"/>
  <c r="B41" i="1"/>
  <c r="J40" i="1"/>
  <c r="H40" i="1"/>
  <c r="G40" i="1"/>
  <c r="D40" i="1"/>
  <c r="C40" i="1"/>
  <c r="B40" i="1"/>
  <c r="H39" i="1"/>
  <c r="G39" i="1"/>
  <c r="B39" i="1"/>
  <c r="B37" i="1"/>
  <c r="O37" i="1" s="1"/>
  <c r="B36" i="1"/>
  <c r="O36" i="1" s="1"/>
  <c r="B35" i="1"/>
  <c r="O35" i="1" s="1"/>
  <c r="B34" i="1"/>
  <c r="O34" i="1" s="1"/>
  <c r="B33" i="1"/>
  <c r="O33" i="1" s="1"/>
  <c r="B32" i="1"/>
  <c r="O32" i="1" s="1"/>
  <c r="B31" i="1"/>
  <c r="O31" i="1" s="1"/>
  <c r="B30" i="1"/>
  <c r="O30" i="1" s="1"/>
  <c r="B29" i="1"/>
  <c r="O29" i="1" s="1"/>
  <c r="B28" i="1"/>
  <c r="O28" i="1" s="1"/>
  <c r="B27" i="1"/>
  <c r="O27" i="1" s="1"/>
  <c r="B26" i="1"/>
  <c r="O26" i="1" s="1"/>
  <c r="B25" i="1"/>
  <c r="O25" i="1" s="1"/>
  <c r="B24" i="1"/>
  <c r="O24" i="1" s="1"/>
  <c r="B23" i="1"/>
  <c r="O23" i="1" s="1"/>
  <c r="B22" i="1"/>
  <c r="O22" i="1" s="1"/>
  <c r="B21" i="1"/>
  <c r="O21" i="1" s="1"/>
  <c r="B20" i="1"/>
  <c r="O20" i="1" s="1"/>
  <c r="B19" i="1"/>
  <c r="O19" i="1" s="1"/>
  <c r="B18" i="1"/>
  <c r="O18" i="1" s="1"/>
  <c r="B17" i="1"/>
  <c r="O17" i="1" s="1"/>
  <c r="B15" i="1"/>
  <c r="O15" i="1" s="1"/>
  <c r="B14" i="1"/>
  <c r="O14" i="1" s="1"/>
  <c r="B13" i="1"/>
  <c r="O13" i="1" s="1"/>
  <c r="B12" i="1"/>
  <c r="O12" i="1" s="1"/>
  <c r="I10" i="1"/>
  <c r="H10" i="1"/>
  <c r="G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I43" i="8"/>
  <c r="H43" i="8"/>
  <c r="G43" i="8"/>
  <c r="F43" i="8"/>
  <c r="E43" i="8"/>
  <c r="D43" i="8"/>
  <c r="C43" i="8"/>
  <c r="B43" i="8"/>
  <c r="I43" i="7"/>
  <c r="H43" i="7"/>
  <c r="G43" i="7"/>
  <c r="F43" i="7"/>
  <c r="E43" i="7"/>
  <c r="D43" i="7"/>
  <c r="C43" i="7"/>
  <c r="B43" i="7"/>
  <c r="I43" i="4"/>
  <c r="G43" i="4"/>
  <c r="F43" i="4"/>
  <c r="E43" i="4"/>
  <c r="D43" i="4"/>
  <c r="C43" i="4"/>
  <c r="B43" i="4"/>
  <c r="O10" i="1" l="1"/>
  <c r="O39" i="1"/>
  <c r="O7" i="1"/>
  <c r="O41" i="1"/>
  <c r="O8" i="1"/>
  <c r="O9" i="1"/>
  <c r="O40" i="1"/>
  <c r="O42" i="1"/>
  <c r="H43" i="1"/>
  <c r="O43" i="8"/>
  <c r="J43" i="1"/>
  <c r="O43" i="7"/>
  <c r="G43" i="1"/>
  <c r="F43" i="1"/>
  <c r="D43" i="1"/>
  <c r="B43" i="1"/>
  <c r="E43" i="1"/>
  <c r="I43" i="1"/>
  <c r="C43" i="1"/>
  <c r="O43" i="1" l="1"/>
</calcChain>
</file>

<file path=xl/sharedStrings.xml><?xml version="1.0" encoding="utf-8"?>
<sst xmlns="http://schemas.openxmlformats.org/spreadsheetml/2006/main" count="224" uniqueCount="69">
  <si>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</si>
  <si>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</si>
  <si>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</si>
  <si>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</si>
  <si>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</si>
  <si>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</si>
  <si>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</si>
  <si>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</si>
  <si>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</si>
  <si>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</si>
  <si>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</si>
  <si>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</si>
  <si>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</si>
  <si>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</si>
  <si>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</si>
  <si>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</si>
  <si>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</si>
  <si>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</si>
  <si>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</si>
  <si>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</si>
  <si>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</si>
  <si>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</si>
  <si>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</si>
  <si>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</si>
  <si>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</si>
  <si>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</si>
  <si>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</si>
  <si>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</si>
  <si>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</si>
  <si>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</si>
  <si>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</si>
  <si>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</si>
  <si>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</si>
  <si>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</si>
  <si>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</si>
  <si>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</si>
  <si>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</si>
  <si>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</si>
  <si>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</si>
  <si>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</si>
  <si>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</si>
  <si>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</si>
  <si>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</si>
  <si>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</si>
  <si>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</si>
  <si>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</si>
  <si>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</si>
  <si>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</si>
  <si>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</si>
  <si>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</si>
  <si>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</si>
  <si>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</si>
  <si>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</si>
  <si>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</si>
  <si>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SEPTIEMBRE</t>
  </si>
  <si>
    <t>PARTICIPACIONES DE
GASOLINA Y DIESEL OCTUBRE</t>
  </si>
  <si>
    <t>PARTICIPACIONES DE
GASOLINA Y DIESEL NOVIEMBRE</t>
  </si>
  <si>
    <t>ISR ENAJENACION SEPTIEMBRE</t>
  </si>
  <si>
    <t xml:space="preserve">ISR ENAJENACIÓN OCTUBRE </t>
  </si>
  <si>
    <t>ISR ENAJENACIÓN</t>
  </si>
  <si>
    <t>ISR ENAJENACIÓN NOVIEMBRE</t>
  </si>
  <si>
    <t>EN EL MES DE OCTUBRE DEL EJERCICIO 2022</t>
  </si>
  <si>
    <t>EN EL MES DE NOVIEMBRE DEL EJERCICIO 2022</t>
  </si>
  <si>
    <t>EN EL MES DE DICIEMBRE DEL EJERCICIO 2022</t>
  </si>
  <si>
    <t>EN EL CUARTO TRIMESTRE DEL EJERCICIO FISCAL 2022</t>
  </si>
  <si>
    <t>PARTICIPACIONES DEL FONDO DE COMPENSACION
GASOLINA Y DIESEL OCTUBRE</t>
  </si>
  <si>
    <t>PARTICIPACIONES FONDO DE COMPENSACION DE
GASOLINA Y DIESEL SEPTIEMBRE</t>
  </si>
  <si>
    <t>PARTICIPACIONES DE FONDO DE COMPENSACION DE
GASOLINA Y DIESEL</t>
  </si>
  <si>
    <t xml:space="preserve">PARTICIPACIONES DE FONDO DE COMPENSACION DEL MES DE 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</si>
</sst>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R48"/>
  <sheetViews>
    <sheetView tabSelected="1" topLeftCell="I1" zoomScale="90" zoomScaleNormal="90" workbookViewId="0">
      <selection activeCell="Q7" sqref="Q7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5" width="21.140625" customWidth="1"/>
  </cols>
  <sheetData>
    <row r="1" spans="1:18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ht="18.75" x14ac:dyDescent="0.3">
      <c r="A3" s="4" t="s">
        <v>64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8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48</v>
      </c>
      <c r="L6" s="3" t="s">
        <v>67</v>
      </c>
      <c r="M6" s="3" t="s">
        <v>49</v>
      </c>
      <c r="N6" s="3" t="s">
        <v>59</v>
      </c>
      <c r="O6" s="2" t="s">
        <v>10</v>
      </c>
    </row>
    <row r="7" spans="1:18" ht="21" customHeight="1" x14ac:dyDescent="0.25">
      <c r="A7" s="6" t="s">
        <v>11</v>
      </c>
      <c r="B7" s="9">
        <f>SUM('ANEXO VII OCTUBRE'!B7+'ANEXO VII NOVIEMBRE'!B7+'ANEXO VII DICIEMBRE'!B7)</f>
        <v>7458889</v>
      </c>
      <c r="C7" s="9">
        <f>SUM('ANEXO VII OCTUBRE'!C7+'ANEXO VII NOVIEMBRE'!C7+'ANEXO VII DICIEMBRE'!C7)</f>
        <v>2212106</v>
      </c>
      <c r="D7" s="9">
        <f>SUM('ANEXO VII OCTUBRE'!D7+'ANEXO VII NOVIEMBRE'!D7+'ANEXO VII DICIEMBRE'!D7)</f>
        <v>178248</v>
      </c>
      <c r="E7" s="9">
        <f>SUM('ANEXO VII OCTUBRE'!E7+'ANEXO VII NOVIEMBRE'!E7+'ANEXO VII DICIEMBRE'!E7)</f>
        <v>0</v>
      </c>
      <c r="F7" s="9">
        <f>SUM('ANEXO VII OCTUBRE'!F7+'ANEXO VII NOVIEMBRE'!F7+'ANEXO VII DICIEMBRE'!F7)</f>
        <v>177058</v>
      </c>
      <c r="G7" s="9">
        <f>SUM('ANEXO VII OCTUBRE'!G7+'ANEXO VII NOVIEMBRE'!G7+'ANEXO VII DICIEMBRE'!G7)</f>
        <v>242493</v>
      </c>
      <c r="H7" s="9">
        <f>SUM('ANEXO VII OCTUBRE'!H7+'ANEXO VII NOVIEMBRE'!H7+'ANEXO VII DICIEMBRE'!H7)</f>
        <v>0</v>
      </c>
      <c r="I7" s="9">
        <f>SUM('ANEXO VII OCTUBRE'!I7+'ANEXO VII NOVIEMBRE'!I7+'ANEXO VII DICIEMBRE'!I7)</f>
        <v>22683</v>
      </c>
      <c r="J7" s="10">
        <f>SUM('ANEXO VII OCTUBRE'!J7+'ANEXO VII NOVIEMBRE'!J7+'ANEXO VII DICIEMBRE'!J7)</f>
        <v>139733</v>
      </c>
      <c r="K7" s="10">
        <f>SUM('ANEXO VII OCTUBRE'!K7+'ANEXO VII NOVIEMBRE'!K7+'ANEXO VII DICIEMBRE'!K7)</f>
        <v>151035</v>
      </c>
      <c r="L7" s="10">
        <f>+'ANEXO VII OCTUBRE'!L7+'ANEXO VII NOVIEMBRE'!L7+'ANEXO VII DICIEMBRE'!L7</f>
        <v>124458</v>
      </c>
      <c r="M7" s="10">
        <f>+'ANEXO VII OCTUBRE'!M7+'ANEXO VII NOVIEMBRE'!M7+'ANEXO VII DICIEMBRE'!M7</f>
        <v>0</v>
      </c>
      <c r="N7" s="10">
        <f>'ANEXO VII OCTUBRE'!N7+'ANEXO VII NOVIEMBRE'!N7+'ANEXO VII DICIEMBRE'!N7</f>
        <v>79229</v>
      </c>
      <c r="O7" s="11">
        <f t="shared" ref="O7:O42" si="0">SUM(B7:N7)</f>
        <v>10785932</v>
      </c>
      <c r="Q7" s="19"/>
      <c r="R7" s="19"/>
    </row>
    <row r="8" spans="1:18" x14ac:dyDescent="0.25">
      <c r="A8" s="6" t="s">
        <v>12</v>
      </c>
      <c r="B8" s="12">
        <f>SUM('ANEXO VII OCTUBRE'!B8+'ANEXO VII NOVIEMBRE'!B8+'ANEXO VII DICIEMBRE'!B8)</f>
        <v>9857033</v>
      </c>
      <c r="C8" s="12">
        <f>SUM('ANEXO VII OCTUBRE'!C8+'ANEXO VII NOVIEMBRE'!C8+'ANEXO VII DICIEMBRE'!C8)</f>
        <v>2923331</v>
      </c>
      <c r="D8" s="12">
        <f>SUM('ANEXO VII OCTUBRE'!D8+'ANEXO VII NOVIEMBRE'!D8+'ANEXO VII DICIEMBRE'!D8)</f>
        <v>235558</v>
      </c>
      <c r="E8" s="12">
        <f>SUM('ANEXO VII OCTUBRE'!E8+'ANEXO VII NOVIEMBRE'!E8+'ANEXO VII DICIEMBRE'!E8)</f>
        <v>0</v>
      </c>
      <c r="F8" s="12">
        <f>SUM('ANEXO VII OCTUBRE'!F8+'ANEXO VII NOVIEMBRE'!F8+'ANEXO VII DICIEMBRE'!F8)</f>
        <v>233985</v>
      </c>
      <c r="G8" s="12">
        <f>SUM('ANEXO VII OCTUBRE'!G8+'ANEXO VII NOVIEMBRE'!G8+'ANEXO VII DICIEMBRE'!G8)</f>
        <v>304761</v>
      </c>
      <c r="H8" s="12">
        <f>SUM('ANEXO VII OCTUBRE'!H8+'ANEXO VII NOVIEMBRE'!H8+'ANEXO VII DICIEMBRE'!H8)</f>
        <v>0</v>
      </c>
      <c r="I8" s="12">
        <f>SUM('ANEXO VII OCTUBRE'!I8+'ANEXO VII NOVIEMBRE'!I8+'ANEXO VII DICIEMBRE'!I8)</f>
        <v>29973</v>
      </c>
      <c r="J8" s="10">
        <f>SUM('ANEXO VII OCTUBRE'!J8+'ANEXO VII NOVIEMBRE'!J8+'ANEXO VII DICIEMBRE'!J8)</f>
        <v>175614</v>
      </c>
      <c r="K8" s="12">
        <f>SUM('ANEXO VII OCTUBRE'!K8+'ANEXO VII NOVIEMBRE'!K8+'ANEXO VII DICIEMBRE'!K8)</f>
        <v>216553</v>
      </c>
      <c r="L8" s="10">
        <f>+'ANEXO VII OCTUBRE'!L8+'ANEXO VII NOVIEMBRE'!L8+'ANEXO VII DICIEMBRE'!L8</f>
        <v>178446</v>
      </c>
      <c r="M8" s="10">
        <f>+'ANEXO VII OCTUBRE'!M8+'ANEXO VII NOVIEMBRE'!M8+'ANEXO VII DICIEMBRE'!M8</f>
        <v>750446</v>
      </c>
      <c r="N8" s="10">
        <f>'ANEXO VII OCTUBRE'!N8+'ANEXO VII NOVIEMBRE'!N8+'ANEXO VII DICIEMBRE'!N8</f>
        <v>94311</v>
      </c>
      <c r="O8" s="11">
        <f t="shared" si="0"/>
        <v>15000011</v>
      </c>
      <c r="R8" s="19"/>
    </row>
    <row r="9" spans="1:18" x14ac:dyDescent="0.25">
      <c r="A9" s="6" t="s">
        <v>13</v>
      </c>
      <c r="B9" s="12">
        <f>SUM('ANEXO VII OCTUBRE'!B9+'ANEXO VII NOVIEMBRE'!B9+'ANEXO VII DICIEMBRE'!B9)</f>
        <v>10450634</v>
      </c>
      <c r="C9" s="12">
        <f>SUM('ANEXO VII OCTUBRE'!C9+'ANEXO VII NOVIEMBRE'!C9+'ANEXO VII DICIEMBRE'!C9)</f>
        <v>3099378</v>
      </c>
      <c r="D9" s="12">
        <f>SUM('ANEXO VII OCTUBRE'!D9+'ANEXO VII NOVIEMBRE'!D9+'ANEXO VII DICIEMBRE'!D9)</f>
        <v>249743</v>
      </c>
      <c r="E9" s="12">
        <f>SUM('ANEXO VII OCTUBRE'!E9+'ANEXO VII NOVIEMBRE'!E9+'ANEXO VII DICIEMBRE'!E9)</f>
        <v>0</v>
      </c>
      <c r="F9" s="12">
        <f>SUM('ANEXO VII OCTUBRE'!F9+'ANEXO VII NOVIEMBRE'!F9+'ANEXO VII DICIEMBRE'!F9)</f>
        <v>248076</v>
      </c>
      <c r="G9" s="12">
        <f>SUM('ANEXO VII OCTUBRE'!G9+'ANEXO VII NOVIEMBRE'!G9+'ANEXO VII DICIEMBRE'!G9)</f>
        <v>328356</v>
      </c>
      <c r="H9" s="12">
        <f>SUM('ANEXO VII OCTUBRE'!H9+'ANEXO VII NOVIEMBRE'!H9+'ANEXO VII DICIEMBRE'!H9)</f>
        <v>0</v>
      </c>
      <c r="I9" s="12">
        <f>SUM('ANEXO VII OCTUBRE'!I9+'ANEXO VII NOVIEMBRE'!I9+'ANEXO VII DICIEMBRE'!I9)</f>
        <v>31779</v>
      </c>
      <c r="J9" s="10">
        <f>SUM('ANEXO VII OCTUBRE'!J9+'ANEXO VII NOVIEMBRE'!J9+'ANEXO VII DICIEMBRE'!J9)</f>
        <v>189210</v>
      </c>
      <c r="K9" s="12">
        <f>SUM('ANEXO VII OCTUBRE'!K9+'ANEXO VII NOVIEMBRE'!K9+'ANEXO VII DICIEMBRE'!K9)</f>
        <v>336209</v>
      </c>
      <c r="L9" s="10">
        <f>+'ANEXO VII OCTUBRE'!L9+'ANEXO VII NOVIEMBRE'!L9+'ANEXO VII DICIEMBRE'!L9</f>
        <v>277048</v>
      </c>
      <c r="M9" s="10">
        <f>+'ANEXO VII OCTUBRE'!M9+'ANEXO VII NOVIEMBRE'!M9+'ANEXO VII DICIEMBRE'!M9</f>
        <v>831565</v>
      </c>
      <c r="N9" s="10">
        <f>'ANEXO VII OCTUBRE'!N9+'ANEXO VII NOVIEMBRE'!N9+'ANEXO VII DICIEMBRE'!N9</f>
        <v>108554</v>
      </c>
      <c r="O9" s="11">
        <f t="shared" si="0"/>
        <v>16150552</v>
      </c>
      <c r="R9" s="19"/>
    </row>
    <row r="10" spans="1:18" x14ac:dyDescent="0.25">
      <c r="A10" s="6" t="s">
        <v>14</v>
      </c>
      <c r="B10" s="12">
        <f>SUM('ANEXO VII OCTUBRE'!B10+'ANEXO VII NOVIEMBRE'!B10+'ANEXO VII DICIEMBRE'!B10)</f>
        <v>18653943</v>
      </c>
      <c r="C10" s="12">
        <f>SUM('ANEXO VII OCTUBRE'!C10+'ANEXO VII NOVIEMBRE'!C10+'ANEXO VII DICIEMBRE'!C10)</f>
        <v>5532258</v>
      </c>
      <c r="D10" s="12">
        <f>SUM('ANEXO VII OCTUBRE'!D10+'ANEXO VII NOVIEMBRE'!D10+'ANEXO VII DICIEMBRE'!D10)</f>
        <v>445782</v>
      </c>
      <c r="E10" s="12">
        <f>SUM('ANEXO VII OCTUBRE'!E10+'ANEXO VII NOVIEMBRE'!E10+'ANEXO VII DICIEMBRE'!E10)</f>
        <v>0</v>
      </c>
      <c r="F10" s="12">
        <f>SUM('ANEXO VII OCTUBRE'!F10+'ANEXO VII NOVIEMBRE'!F10+'ANEXO VII DICIEMBRE'!F10)</f>
        <v>442804</v>
      </c>
      <c r="G10" s="12">
        <f>SUM('ANEXO VII OCTUBRE'!G10+'ANEXO VII NOVIEMBRE'!G10+'ANEXO VII DICIEMBRE'!G10)</f>
        <v>558453</v>
      </c>
      <c r="H10" s="12">
        <f>SUM('ANEXO VII OCTUBRE'!H10+'ANEXO VII NOVIEMBRE'!H10+'ANEXO VII DICIEMBRE'!H10)</f>
        <v>0</v>
      </c>
      <c r="I10" s="12">
        <f>SUM('ANEXO VII OCTUBRE'!I10+'ANEXO VII NOVIEMBRE'!I10+'ANEXO VII DICIEMBRE'!I10)</f>
        <v>56724</v>
      </c>
      <c r="J10" s="10">
        <f>SUM('ANEXO VII OCTUBRE'!J10+'ANEXO VII NOVIEMBRE'!J10+'ANEXO VII DICIEMBRE'!J10)</f>
        <v>321801</v>
      </c>
      <c r="K10" s="12">
        <f>SUM('ANEXO VII OCTUBRE'!K10+'ANEXO VII NOVIEMBRE'!K10+'ANEXO VII DICIEMBRE'!K10)</f>
        <v>770997</v>
      </c>
      <c r="L10" s="10">
        <f>+'ANEXO VII OCTUBRE'!L10+'ANEXO VII NOVIEMBRE'!L10+'ANEXO VII DICIEMBRE'!L10</f>
        <v>635328</v>
      </c>
      <c r="M10" s="10">
        <f>+'ANEXO VII OCTUBRE'!M10+'ANEXO VII NOVIEMBRE'!M10+'ANEXO VII DICIEMBRE'!M10</f>
        <v>2477208</v>
      </c>
      <c r="N10" s="10">
        <f>'ANEXO VII OCTUBRE'!N10+'ANEXO VII NOVIEMBRE'!N10+'ANEXO VII DICIEMBRE'!N10</f>
        <v>180914</v>
      </c>
      <c r="O10" s="11">
        <f t="shared" si="0"/>
        <v>30076212</v>
      </c>
      <c r="R10" s="19"/>
    </row>
    <row r="11" spans="1:18" x14ac:dyDescent="0.25">
      <c r="A11" s="6" t="s">
        <v>51</v>
      </c>
      <c r="B11" s="12">
        <f>SUM('ANEXO VII OCTUBRE'!B11+'ANEXO VII NOVIEMBRE'!B11+'ANEXO VII DICIEMBRE'!B11)</f>
        <v>7319875</v>
      </c>
      <c r="C11" s="12">
        <f>SUM('ANEXO VII OCTUBRE'!C11+'ANEXO VII NOVIEMBRE'!C11+'ANEXO VII DICIEMBRE'!C11)</f>
        <v>2170879</v>
      </c>
      <c r="D11" s="12">
        <f>SUM('ANEXO VII OCTUBRE'!D11+'ANEXO VII NOVIEMBRE'!D11+'ANEXO VII DICIEMBRE'!D11)</f>
        <v>174926</v>
      </c>
      <c r="E11" s="12">
        <f>SUM('ANEXO VII OCTUBRE'!E11+'ANEXO VII NOVIEMBRE'!E11+'ANEXO VII DICIEMBRE'!E11)</f>
        <v>0</v>
      </c>
      <c r="F11" s="12">
        <f>SUM('ANEXO VII OCTUBRE'!F11+'ANEXO VII NOVIEMBRE'!F11+'ANEXO VII DICIEMBRE'!F11)</f>
        <v>173758</v>
      </c>
      <c r="G11" s="12">
        <f>SUM('ANEXO VII OCTUBRE'!G11+'ANEXO VII NOVIEMBRE'!G11+'ANEXO VII DICIEMBRE'!G11)</f>
        <v>111684</v>
      </c>
      <c r="H11" s="12">
        <f>SUM('ANEXO VII OCTUBRE'!H11+'ANEXO VII NOVIEMBRE'!H11+'ANEXO VII DICIEMBRE'!H11)</f>
        <v>0</v>
      </c>
      <c r="I11" s="12">
        <f>SUM('ANEXO VII OCTUBRE'!I11+'ANEXO VII NOVIEMBRE'!I11+'ANEXO VII DICIEMBRE'!I11)</f>
        <v>22260</v>
      </c>
      <c r="J11" s="10">
        <f>SUM('ANEXO VII OCTUBRE'!J11+'ANEXO VII NOVIEMBRE'!J11+'ANEXO VII DICIEMBRE'!J11)</f>
        <v>64356</v>
      </c>
      <c r="K11" s="12">
        <f>SUM('ANEXO VII OCTUBRE'!K11+'ANEXO VII NOVIEMBRE'!K11+'ANEXO VII DICIEMBRE'!K11)</f>
        <v>97385</v>
      </c>
      <c r="L11" s="10">
        <f>+'ANEXO VII OCTUBRE'!L11+'ANEXO VII NOVIEMBRE'!L11+'ANEXO VII DICIEMBRE'!L11</f>
        <v>80248</v>
      </c>
      <c r="M11" s="10">
        <f>+'ANEXO VII OCTUBRE'!M11+'ANEXO VII NOVIEMBRE'!M11+'ANEXO VII DICIEMBRE'!M11</f>
        <v>336476</v>
      </c>
      <c r="N11" s="10">
        <f>'ANEXO VII OCTUBRE'!N11+'ANEXO VII NOVIEMBRE'!N11+'ANEXO VII DICIEMBRE'!N11</f>
        <v>36023</v>
      </c>
      <c r="O11" s="11">
        <f t="shared" si="0"/>
        <v>10587870</v>
      </c>
      <c r="R11" s="19"/>
    </row>
    <row r="12" spans="1:18" x14ac:dyDescent="0.25">
      <c r="A12" s="6" t="s">
        <v>15</v>
      </c>
      <c r="B12" s="12">
        <f>SUM('ANEXO VII OCTUBRE'!B12+'ANEXO VII NOVIEMBRE'!B12+'ANEXO VII DICIEMBRE'!B12)</f>
        <v>6958387</v>
      </c>
      <c r="C12" s="12">
        <f>SUM('ANEXO VII OCTUBRE'!C12+'ANEXO VII NOVIEMBRE'!C12+'ANEXO VII DICIEMBRE'!C12)</f>
        <v>2063670</v>
      </c>
      <c r="D12" s="12">
        <f>SUM('ANEXO VII OCTUBRE'!D12+'ANEXO VII NOVIEMBRE'!D12+'ANEXO VII DICIEMBRE'!D12)</f>
        <v>166288</v>
      </c>
      <c r="E12" s="12">
        <f>SUM('ANEXO VII OCTUBRE'!E12+'ANEXO VII NOVIEMBRE'!E12+'ANEXO VII DICIEMBRE'!E12)</f>
        <v>0</v>
      </c>
      <c r="F12" s="12">
        <f>SUM('ANEXO VII OCTUBRE'!F12+'ANEXO VII NOVIEMBRE'!F12+'ANEXO VII DICIEMBRE'!F12)</f>
        <v>165177</v>
      </c>
      <c r="G12" s="12">
        <f>SUM('ANEXO VII OCTUBRE'!G12+'ANEXO VII NOVIEMBRE'!G12+'ANEXO VII DICIEMBRE'!G12)</f>
        <v>232290</v>
      </c>
      <c r="H12" s="12">
        <f>SUM('ANEXO VII OCTUBRE'!H12+'ANEXO VII NOVIEMBRE'!H12+'ANEXO VII DICIEMBRE'!H12)</f>
        <v>0</v>
      </c>
      <c r="I12" s="12">
        <f>SUM('ANEXO VII OCTUBRE'!I12+'ANEXO VII NOVIEMBRE'!I12+'ANEXO VII DICIEMBRE'!I12)</f>
        <v>21159</v>
      </c>
      <c r="J12" s="10">
        <f>SUM('ANEXO VII OCTUBRE'!J12+'ANEXO VII NOVIEMBRE'!J12+'ANEXO VII DICIEMBRE'!J12)</f>
        <v>133854</v>
      </c>
      <c r="K12" s="12">
        <f>SUM('ANEXO VII OCTUBRE'!K12+'ANEXO VII NOVIEMBRE'!K12+'ANEXO VII DICIEMBRE'!K12)</f>
        <v>90287</v>
      </c>
      <c r="L12" s="10">
        <f>+'ANEXO VII OCTUBRE'!L12+'ANEXO VII NOVIEMBRE'!L12+'ANEXO VII DICIEMBRE'!L12</f>
        <v>74400</v>
      </c>
      <c r="M12" s="10">
        <f>+'ANEXO VII OCTUBRE'!M12+'ANEXO VII NOVIEMBRE'!M12+'ANEXO VII DICIEMBRE'!M12</f>
        <v>640279</v>
      </c>
      <c r="N12" s="10">
        <f>'ANEXO VII OCTUBRE'!N12+'ANEXO VII NOVIEMBRE'!N12+'ANEXO VII DICIEMBRE'!N12</f>
        <v>75607</v>
      </c>
      <c r="O12" s="11">
        <f t="shared" si="0"/>
        <v>10621398</v>
      </c>
      <c r="R12" s="19"/>
    </row>
    <row r="13" spans="1:18" x14ac:dyDescent="0.25">
      <c r="A13" s="6" t="s">
        <v>16</v>
      </c>
      <c r="B13" s="12">
        <f>SUM('ANEXO VII OCTUBRE'!B13+'ANEXO VII NOVIEMBRE'!B13+'ANEXO VII DICIEMBRE'!B13)</f>
        <v>32587317</v>
      </c>
      <c r="C13" s="12">
        <f>SUM('ANEXO VII OCTUBRE'!C13+'ANEXO VII NOVIEMBRE'!C13+'ANEXO VII DICIEMBRE'!C13)</f>
        <v>9664523</v>
      </c>
      <c r="D13" s="12">
        <f>SUM('ANEXO VII OCTUBRE'!D13+'ANEXO VII NOVIEMBRE'!D13+'ANEXO VII DICIEMBRE'!D13)</f>
        <v>778753</v>
      </c>
      <c r="E13" s="12">
        <f>SUM('ANEXO VII OCTUBRE'!E13+'ANEXO VII NOVIEMBRE'!E13+'ANEXO VII DICIEMBRE'!E13)</f>
        <v>0</v>
      </c>
      <c r="F13" s="12">
        <f>SUM('ANEXO VII OCTUBRE'!F13+'ANEXO VII NOVIEMBRE'!F13+'ANEXO VII DICIEMBRE'!F13)</f>
        <v>773552</v>
      </c>
      <c r="G13" s="12">
        <f>SUM('ANEXO VII OCTUBRE'!G13+'ANEXO VII NOVIEMBRE'!G13+'ANEXO VII DICIEMBRE'!G13)</f>
        <v>1029204</v>
      </c>
      <c r="H13" s="12">
        <f>SUM('ANEXO VII OCTUBRE'!H13+'ANEXO VII NOVIEMBRE'!H13+'ANEXO VII DICIEMBRE'!H13)</f>
        <v>0</v>
      </c>
      <c r="I13" s="12">
        <f>SUM('ANEXO VII OCTUBRE'!I13+'ANEXO VII NOVIEMBRE'!I13+'ANEXO VII DICIEMBRE'!I13)</f>
        <v>99096</v>
      </c>
      <c r="J13" s="10">
        <f>SUM('ANEXO VII OCTUBRE'!J13+'ANEXO VII NOVIEMBRE'!J13+'ANEXO VII DICIEMBRE'!J13)</f>
        <v>593063</v>
      </c>
      <c r="K13" s="12">
        <f>SUM('ANEXO VII OCTUBRE'!K13+'ANEXO VII NOVIEMBRE'!K13+'ANEXO VII DICIEMBRE'!K13)</f>
        <v>1605935</v>
      </c>
      <c r="L13" s="10">
        <f>+'ANEXO VII OCTUBRE'!L13+'ANEXO VII NOVIEMBRE'!L13+'ANEXO VII DICIEMBRE'!L13</f>
        <v>1323343</v>
      </c>
      <c r="M13" s="10">
        <f>+'ANEXO VII OCTUBRE'!M13+'ANEXO VII NOVIEMBRE'!M13+'ANEXO VII DICIEMBRE'!M13</f>
        <v>2439373</v>
      </c>
      <c r="N13" s="10">
        <f>'ANEXO VII OCTUBRE'!N13+'ANEXO VII NOVIEMBRE'!N13+'ANEXO VII DICIEMBRE'!N13</f>
        <v>335266</v>
      </c>
      <c r="O13" s="11">
        <f t="shared" si="0"/>
        <v>51229425</v>
      </c>
      <c r="R13" s="19"/>
    </row>
    <row r="14" spans="1:18" x14ac:dyDescent="0.25">
      <c r="A14" s="6" t="s">
        <v>17</v>
      </c>
      <c r="B14" s="12">
        <f>SUM('ANEXO VII OCTUBRE'!B14+'ANEXO VII NOVIEMBRE'!B14+'ANEXO VII DICIEMBRE'!B14)</f>
        <v>69665725</v>
      </c>
      <c r="C14" s="12">
        <f>SUM('ANEXO VII OCTUBRE'!C14+'ANEXO VII NOVIEMBRE'!C14+'ANEXO VII DICIEMBRE'!C14)</f>
        <v>20660982</v>
      </c>
      <c r="D14" s="12">
        <f>SUM('ANEXO VII OCTUBRE'!D14+'ANEXO VII NOVIEMBRE'!D14+'ANEXO VII DICIEMBRE'!D14)</f>
        <v>1664834</v>
      </c>
      <c r="E14" s="12">
        <f>SUM('ANEXO VII OCTUBRE'!E14+'ANEXO VII NOVIEMBRE'!E14+'ANEXO VII DICIEMBRE'!E14)</f>
        <v>0</v>
      </c>
      <c r="F14" s="12">
        <f>SUM('ANEXO VII OCTUBRE'!F14+'ANEXO VII NOVIEMBRE'!F14+'ANEXO VII DICIEMBRE'!F14)</f>
        <v>1653713</v>
      </c>
      <c r="G14" s="12">
        <f>SUM('ANEXO VII OCTUBRE'!G14+'ANEXO VII NOVIEMBRE'!G14+'ANEXO VII DICIEMBRE'!G14)</f>
        <v>2115216</v>
      </c>
      <c r="H14" s="12">
        <f>SUM('ANEXO VII OCTUBRE'!H14+'ANEXO VII NOVIEMBRE'!H14+'ANEXO VII DICIEMBRE'!H14)</f>
        <v>0</v>
      </c>
      <c r="I14" s="12">
        <f>SUM('ANEXO VII OCTUBRE'!I14+'ANEXO VII NOVIEMBRE'!I14+'ANEXO VII DICIEMBRE'!I14)</f>
        <v>211848</v>
      </c>
      <c r="J14" s="10">
        <f>SUM('ANEXO VII OCTUBRE'!J14+'ANEXO VII NOVIEMBRE'!J14+'ANEXO VII DICIEMBRE'!J14)</f>
        <v>1218860</v>
      </c>
      <c r="K14" s="12">
        <f>SUM('ANEXO VII OCTUBRE'!K14+'ANEXO VII NOVIEMBRE'!K14+'ANEXO VII DICIEMBRE'!K14)</f>
        <v>3248257</v>
      </c>
      <c r="L14" s="10">
        <f>+'ANEXO VII OCTUBRE'!L14+'ANEXO VII NOVIEMBRE'!L14+'ANEXO VII DICIEMBRE'!L14</f>
        <v>2676673</v>
      </c>
      <c r="M14" s="10">
        <f>+'ANEXO VII OCTUBRE'!M14+'ANEXO VII NOVIEMBRE'!M14+'ANEXO VII DICIEMBRE'!M14</f>
        <v>9659617</v>
      </c>
      <c r="N14" s="10">
        <f>'ANEXO VII OCTUBRE'!N14+'ANEXO VII NOVIEMBRE'!N14+'ANEXO VII DICIEMBRE'!N14</f>
        <v>690238</v>
      </c>
      <c r="O14" s="11">
        <f t="shared" si="0"/>
        <v>113465963</v>
      </c>
      <c r="R14" s="19"/>
    </row>
    <row r="15" spans="1:18" x14ac:dyDescent="0.25">
      <c r="A15" s="6" t="s">
        <v>18</v>
      </c>
      <c r="B15" s="12">
        <f>SUM('ANEXO VII OCTUBRE'!B15+'ANEXO VII NOVIEMBRE'!B15+'ANEXO VII DICIEMBRE'!B15)</f>
        <v>21136555</v>
      </c>
      <c r="C15" s="12">
        <f>SUM('ANEXO VII OCTUBRE'!C15+'ANEXO VII NOVIEMBRE'!C15+'ANEXO VII DICIEMBRE'!C15)</f>
        <v>6268534</v>
      </c>
      <c r="D15" s="12">
        <f>SUM('ANEXO VII OCTUBRE'!D15+'ANEXO VII NOVIEMBRE'!D15+'ANEXO VII DICIEMBRE'!D15)</f>
        <v>505110</v>
      </c>
      <c r="E15" s="12">
        <f>SUM('ANEXO VII OCTUBRE'!E15+'ANEXO VII NOVIEMBRE'!E15+'ANEXO VII DICIEMBRE'!E15)</f>
        <v>0</v>
      </c>
      <c r="F15" s="12">
        <f>SUM('ANEXO VII OCTUBRE'!F15+'ANEXO VII NOVIEMBRE'!F15+'ANEXO VII DICIEMBRE'!F15)</f>
        <v>501736</v>
      </c>
      <c r="G15" s="12">
        <f>SUM('ANEXO VII OCTUBRE'!G15+'ANEXO VII NOVIEMBRE'!G15+'ANEXO VII DICIEMBRE'!G15)</f>
        <v>635196</v>
      </c>
      <c r="H15" s="12">
        <f>SUM('ANEXO VII OCTUBRE'!H15+'ANEXO VII NOVIEMBRE'!H15+'ANEXO VII DICIEMBRE'!H15)</f>
        <v>0</v>
      </c>
      <c r="I15" s="12">
        <f>SUM('ANEXO VII OCTUBRE'!I15+'ANEXO VII NOVIEMBRE'!I15+'ANEXO VII DICIEMBRE'!I15)</f>
        <v>64275</v>
      </c>
      <c r="J15" s="10">
        <f>SUM('ANEXO VII OCTUBRE'!J15+'ANEXO VII NOVIEMBRE'!J15+'ANEXO VII DICIEMBRE'!J15)</f>
        <v>366022</v>
      </c>
      <c r="K15" s="12">
        <f>SUM('ANEXO VII OCTUBRE'!K15+'ANEXO VII NOVIEMBRE'!K15+'ANEXO VII DICIEMBRE'!K15)</f>
        <v>918780</v>
      </c>
      <c r="L15" s="10">
        <f>+'ANEXO VII OCTUBRE'!L15+'ANEXO VII NOVIEMBRE'!L15+'ANEXO VII DICIEMBRE'!L15</f>
        <v>757104</v>
      </c>
      <c r="M15" s="10">
        <f>+'ANEXO VII OCTUBRE'!M15+'ANEXO VII NOVIEMBRE'!M15+'ANEXO VII DICIEMBRE'!M15</f>
        <v>3204731</v>
      </c>
      <c r="N15" s="10">
        <f>'ANEXO VII OCTUBRE'!N15+'ANEXO VII NOVIEMBRE'!N15+'ANEXO VII DICIEMBRE'!N15</f>
        <v>201930</v>
      </c>
      <c r="O15" s="11">
        <f t="shared" si="0"/>
        <v>34559973</v>
      </c>
      <c r="R15" s="19"/>
    </row>
    <row r="16" spans="1:18" x14ac:dyDescent="0.25">
      <c r="A16" s="6" t="s">
        <v>52</v>
      </c>
      <c r="B16" s="12">
        <f>SUM('ANEXO VII OCTUBRE'!B16+'ANEXO VII NOVIEMBRE'!B16+'ANEXO VII DICIEMBRE'!B16)</f>
        <v>6688100</v>
      </c>
      <c r="C16" s="12">
        <f>SUM('ANEXO VII OCTUBRE'!C16+'ANEXO VII NOVIEMBRE'!C16+'ANEXO VII DICIEMBRE'!C16)</f>
        <v>1983512</v>
      </c>
      <c r="D16" s="12">
        <f>SUM('ANEXO VII OCTUBRE'!D16+'ANEXO VII NOVIEMBRE'!D16+'ANEXO VII DICIEMBRE'!D16)</f>
        <v>159828</v>
      </c>
      <c r="E16" s="12">
        <f>SUM('ANEXO VII OCTUBRE'!E16+'ANEXO VII NOVIEMBRE'!E16+'ANEXO VII DICIEMBRE'!E16)</f>
        <v>0</v>
      </c>
      <c r="F16" s="12">
        <f>SUM('ANEXO VII OCTUBRE'!F16+'ANEXO VII NOVIEMBRE'!F16+'ANEXO VII DICIEMBRE'!F16)</f>
        <v>158761</v>
      </c>
      <c r="G16" s="12">
        <f>SUM('ANEXO VII OCTUBRE'!G16+'ANEXO VII NOVIEMBRE'!G16+'ANEXO VII DICIEMBRE'!G16)</f>
        <v>82332</v>
      </c>
      <c r="H16" s="12">
        <f>SUM('ANEXO VII OCTUBRE'!H16+'ANEXO VII NOVIEMBRE'!H16+'ANEXO VII DICIEMBRE'!H16)</f>
        <v>0</v>
      </c>
      <c r="I16" s="12">
        <f>SUM('ANEXO VII OCTUBRE'!I16+'ANEXO VII NOVIEMBRE'!I16+'ANEXO VII DICIEMBRE'!I16)</f>
        <v>20337</v>
      </c>
      <c r="J16" s="10">
        <f>SUM('ANEXO VII OCTUBRE'!J16+'ANEXO VII NOVIEMBRE'!J16+'ANEXO VII DICIEMBRE'!J16)</f>
        <v>47443</v>
      </c>
      <c r="K16" s="12">
        <f>SUM('ANEXO VII OCTUBRE'!K16+'ANEXO VII NOVIEMBRE'!K16+'ANEXO VII DICIEMBRE'!K16)</f>
        <v>67415</v>
      </c>
      <c r="L16" s="10">
        <f>+'ANEXO VII OCTUBRE'!L16+'ANEXO VII NOVIEMBRE'!L16+'ANEXO VII DICIEMBRE'!L16</f>
        <v>55552</v>
      </c>
      <c r="M16" s="10">
        <f>+'ANEXO VII OCTUBRE'!M16+'ANEXO VII NOVIEMBRE'!M16+'ANEXO VII DICIEMBRE'!M16</f>
        <v>439242</v>
      </c>
      <c r="N16" s="10">
        <f>'ANEXO VII OCTUBRE'!N16+'ANEXO VII NOVIEMBRE'!N16+'ANEXO VII DICIEMBRE'!N16</f>
        <v>28602</v>
      </c>
      <c r="O16" s="11">
        <f t="shared" si="0"/>
        <v>9731124</v>
      </c>
      <c r="R16" s="19"/>
    </row>
    <row r="17" spans="1:18" x14ac:dyDescent="0.25">
      <c r="A17" s="6" t="s">
        <v>19</v>
      </c>
      <c r="B17" s="12">
        <f>SUM('ANEXO VII OCTUBRE'!B17+'ANEXO VII NOVIEMBRE'!B17+'ANEXO VII DICIEMBRE'!B17)</f>
        <v>8088851</v>
      </c>
      <c r="C17" s="12">
        <f>SUM('ANEXO VII OCTUBRE'!C17+'ANEXO VII NOVIEMBRE'!C17+'ANEXO VII DICIEMBRE'!C17)</f>
        <v>2398936</v>
      </c>
      <c r="D17" s="12">
        <f>SUM('ANEXO VII OCTUBRE'!D17+'ANEXO VII NOVIEMBRE'!D17+'ANEXO VII DICIEMBRE'!D17)</f>
        <v>193302</v>
      </c>
      <c r="E17" s="12">
        <f>SUM('ANEXO VII OCTUBRE'!E17+'ANEXO VII NOVIEMBRE'!E17+'ANEXO VII DICIEMBRE'!E17)</f>
        <v>0</v>
      </c>
      <c r="F17" s="12">
        <f>SUM('ANEXO VII OCTUBRE'!F17+'ANEXO VII NOVIEMBRE'!F17+'ANEXO VII DICIEMBRE'!F17)</f>
        <v>192012</v>
      </c>
      <c r="G17" s="12">
        <f>SUM('ANEXO VII OCTUBRE'!G17+'ANEXO VII NOVIEMBRE'!G17+'ANEXO VII DICIEMBRE'!G17)</f>
        <v>226974</v>
      </c>
      <c r="H17" s="12">
        <f>SUM('ANEXO VII OCTUBRE'!H17+'ANEXO VII NOVIEMBRE'!H17+'ANEXO VII DICIEMBRE'!H17)</f>
        <v>0</v>
      </c>
      <c r="I17" s="12">
        <f>SUM('ANEXO VII OCTUBRE'!I17+'ANEXO VII NOVIEMBRE'!I17+'ANEXO VII DICIEMBRE'!I17)</f>
        <v>24597</v>
      </c>
      <c r="J17" s="10">
        <f>SUM('ANEXO VII OCTUBRE'!J17+'ANEXO VII NOVIEMBRE'!J17+'ANEXO VII DICIEMBRE'!J17)</f>
        <v>130790</v>
      </c>
      <c r="K17" s="12">
        <f>SUM('ANEXO VII OCTUBRE'!K17+'ANEXO VII NOVIEMBRE'!K17+'ANEXO VII DICIEMBRE'!K17)</f>
        <v>210399</v>
      </c>
      <c r="L17" s="10">
        <f>+'ANEXO VII OCTUBRE'!L17+'ANEXO VII NOVIEMBRE'!L17+'ANEXO VII DICIEMBRE'!L17</f>
        <v>173376</v>
      </c>
      <c r="M17" s="10">
        <f>+'ANEXO VII OCTUBRE'!M17+'ANEXO VII NOVIEMBRE'!M17+'ANEXO VII DICIEMBRE'!M17</f>
        <v>0</v>
      </c>
      <c r="N17" s="10">
        <f>'ANEXO VII OCTUBRE'!N17+'ANEXO VII NOVIEMBRE'!N17+'ANEXO VII DICIEMBRE'!N17</f>
        <v>77589</v>
      </c>
      <c r="O17" s="11">
        <f t="shared" si="0"/>
        <v>11716826</v>
      </c>
      <c r="R17" s="19"/>
    </row>
    <row r="18" spans="1:18" x14ac:dyDescent="0.25">
      <c r="A18" s="6" t="s">
        <v>20</v>
      </c>
      <c r="B18" s="12">
        <f>SUM('ANEXO VII OCTUBRE'!B18+'ANEXO VII NOVIEMBRE'!B18+'ANEXO VII DICIEMBRE'!B18)</f>
        <v>7509522</v>
      </c>
      <c r="C18" s="12">
        <f>SUM('ANEXO VII OCTUBRE'!C18+'ANEXO VII NOVIEMBRE'!C18+'ANEXO VII DICIEMBRE'!C18)</f>
        <v>2227123</v>
      </c>
      <c r="D18" s="12">
        <f>SUM('ANEXO VII OCTUBRE'!D18+'ANEXO VII NOVIEMBRE'!D18+'ANEXO VII DICIEMBRE'!D18)</f>
        <v>179458</v>
      </c>
      <c r="E18" s="12">
        <f>SUM('ANEXO VII OCTUBRE'!E18+'ANEXO VII NOVIEMBRE'!E18+'ANEXO VII DICIEMBRE'!E18)</f>
        <v>0</v>
      </c>
      <c r="F18" s="12">
        <f>SUM('ANEXO VII OCTUBRE'!F18+'ANEXO VII NOVIEMBRE'!F18+'ANEXO VII DICIEMBRE'!F18)</f>
        <v>178260</v>
      </c>
      <c r="G18" s="12">
        <f>SUM('ANEXO VII OCTUBRE'!G18+'ANEXO VII NOVIEMBRE'!G18+'ANEXO VII DICIEMBRE'!G18)</f>
        <v>237003</v>
      </c>
      <c r="H18" s="12">
        <f>SUM('ANEXO VII OCTUBRE'!H18+'ANEXO VII NOVIEMBRE'!H18+'ANEXO VII DICIEMBRE'!H18)</f>
        <v>0</v>
      </c>
      <c r="I18" s="12">
        <f>SUM('ANEXO VII OCTUBRE'!I18+'ANEXO VII NOVIEMBRE'!I18+'ANEXO VII DICIEMBRE'!I18)</f>
        <v>22836</v>
      </c>
      <c r="J18" s="10">
        <f>SUM('ANEXO VII OCTUBRE'!J18+'ANEXO VII NOVIEMBRE'!J18+'ANEXO VII DICIEMBRE'!J18)</f>
        <v>136570</v>
      </c>
      <c r="K18" s="12">
        <f>SUM('ANEXO VII OCTUBRE'!K18+'ANEXO VII NOVIEMBRE'!K18+'ANEXO VII DICIEMBRE'!K18)</f>
        <v>157934</v>
      </c>
      <c r="L18" s="10">
        <f>+'ANEXO VII OCTUBRE'!L18+'ANEXO VII NOVIEMBRE'!L18+'ANEXO VII DICIEMBRE'!L18</f>
        <v>130143</v>
      </c>
      <c r="M18" s="10">
        <f>+'ANEXO VII OCTUBRE'!M18+'ANEXO VII NOVIEMBRE'!M18+'ANEXO VII DICIEMBRE'!M18</f>
        <v>167128</v>
      </c>
      <c r="N18" s="10">
        <f>'ANEXO VII OCTUBRE'!N18+'ANEXO VII NOVIEMBRE'!N18+'ANEXO VII DICIEMBRE'!N18</f>
        <v>78460</v>
      </c>
      <c r="O18" s="11">
        <f t="shared" si="0"/>
        <v>11024437</v>
      </c>
      <c r="R18" s="19"/>
    </row>
    <row r="19" spans="1:18" x14ac:dyDescent="0.25">
      <c r="A19" s="6" t="s">
        <v>21</v>
      </c>
      <c r="B19" s="12">
        <f>SUM('ANEXO VII OCTUBRE'!B19+'ANEXO VII NOVIEMBRE'!B19+'ANEXO VII DICIEMBRE'!B19)</f>
        <v>38349486</v>
      </c>
      <c r="C19" s="12">
        <f>SUM('ANEXO VII OCTUBRE'!C19+'ANEXO VII NOVIEMBRE'!C19+'ANEXO VII DICIEMBRE'!C19)</f>
        <v>11373427</v>
      </c>
      <c r="D19" s="12">
        <f>SUM('ANEXO VII OCTUBRE'!D19+'ANEXO VII NOVIEMBRE'!D19+'ANEXO VII DICIEMBRE'!D19)</f>
        <v>916454</v>
      </c>
      <c r="E19" s="12">
        <f>SUM('ANEXO VII OCTUBRE'!E19+'ANEXO VII NOVIEMBRE'!E19+'ANEXO VII DICIEMBRE'!E19)</f>
        <v>0</v>
      </c>
      <c r="F19" s="12">
        <f>SUM('ANEXO VII OCTUBRE'!F19+'ANEXO VII NOVIEMBRE'!F19+'ANEXO VII DICIEMBRE'!F19)</f>
        <v>910334</v>
      </c>
      <c r="G19" s="12">
        <f>SUM('ANEXO VII OCTUBRE'!G19+'ANEXO VII NOVIEMBRE'!G19+'ANEXO VII DICIEMBRE'!G19)</f>
        <v>1251753</v>
      </c>
      <c r="H19" s="12">
        <f>SUM('ANEXO VII OCTUBRE'!H19+'ANEXO VII NOVIEMBRE'!H19+'ANEXO VII DICIEMBRE'!H19)</f>
        <v>0</v>
      </c>
      <c r="I19" s="12">
        <f>SUM('ANEXO VII OCTUBRE'!I19+'ANEXO VII NOVIEMBRE'!I19+'ANEXO VII DICIEMBRE'!I19)</f>
        <v>116619</v>
      </c>
      <c r="J19" s="10">
        <f>SUM('ANEXO VII OCTUBRE'!J19+'ANEXO VII NOVIEMBRE'!J19+'ANEXO VII DICIEMBRE'!J19)</f>
        <v>721302</v>
      </c>
      <c r="K19" s="12">
        <f>SUM('ANEXO VII OCTUBRE'!K19+'ANEXO VII NOVIEMBRE'!K19+'ANEXO VII DICIEMBRE'!K19)</f>
        <v>1848295</v>
      </c>
      <c r="L19" s="10">
        <f>+'ANEXO VII OCTUBRE'!L19+'ANEXO VII NOVIEMBRE'!L19+'ANEXO VII DICIEMBRE'!L19</f>
        <v>1523057</v>
      </c>
      <c r="M19" s="10">
        <f>+'ANEXO VII OCTUBRE'!M19+'ANEXO VII NOVIEMBRE'!M19+'ANEXO VII DICIEMBRE'!M19</f>
        <v>36721840</v>
      </c>
      <c r="N19" s="10">
        <f>'ANEXO VII OCTUBRE'!N19+'ANEXO VII NOVIEMBRE'!N19+'ANEXO VII DICIEMBRE'!N19</f>
        <v>378871</v>
      </c>
      <c r="O19" s="11">
        <f t="shared" si="0"/>
        <v>94111438</v>
      </c>
      <c r="R19" s="19"/>
    </row>
    <row r="20" spans="1:18" x14ac:dyDescent="0.25">
      <c r="A20" s="6" t="s">
        <v>22</v>
      </c>
      <c r="B20" s="12">
        <f>SUM('ANEXO VII OCTUBRE'!B20+'ANEXO VII NOVIEMBRE'!B20+'ANEXO VII DICIEMBRE'!B20)</f>
        <v>12776318</v>
      </c>
      <c r="C20" s="12">
        <f>SUM('ANEXO VII OCTUBRE'!C20+'ANEXO VII NOVIEMBRE'!C20+'ANEXO VII DICIEMBRE'!C20)</f>
        <v>3789112</v>
      </c>
      <c r="D20" s="12">
        <f>SUM('ANEXO VII OCTUBRE'!D20+'ANEXO VII NOVIEMBRE'!D20+'ANEXO VII DICIEMBRE'!D20)</f>
        <v>305322</v>
      </c>
      <c r="E20" s="12">
        <f>SUM('ANEXO VII OCTUBRE'!E20+'ANEXO VII NOVIEMBRE'!E20+'ANEXO VII DICIEMBRE'!E20)</f>
        <v>0</v>
      </c>
      <c r="F20" s="12">
        <f>SUM('ANEXO VII OCTUBRE'!F20+'ANEXO VII NOVIEMBRE'!F20+'ANEXO VII DICIEMBRE'!F20)</f>
        <v>303281</v>
      </c>
      <c r="G20" s="12">
        <f>SUM('ANEXO VII OCTUBRE'!G20+'ANEXO VII NOVIEMBRE'!G20+'ANEXO VII DICIEMBRE'!G20)</f>
        <v>384615</v>
      </c>
      <c r="H20" s="12">
        <f>SUM('ANEXO VII OCTUBRE'!H20+'ANEXO VII NOVIEMBRE'!H20+'ANEXO VII DICIEMBRE'!H20)</f>
        <v>0</v>
      </c>
      <c r="I20" s="12">
        <f>SUM('ANEXO VII OCTUBRE'!I20+'ANEXO VII NOVIEMBRE'!I20+'ANEXO VII DICIEMBRE'!I20)</f>
        <v>38853</v>
      </c>
      <c r="J20" s="10">
        <f>SUM('ANEXO VII OCTUBRE'!J20+'ANEXO VII NOVIEMBRE'!J20+'ANEXO VII DICIEMBRE'!J20)</f>
        <v>221628</v>
      </c>
      <c r="K20" s="12">
        <f>SUM('ANEXO VII OCTUBRE'!K20+'ANEXO VII NOVIEMBRE'!K20+'ANEXO VII DICIEMBRE'!K20)</f>
        <v>495054</v>
      </c>
      <c r="L20" s="10">
        <f>+'ANEXO VII OCTUBRE'!L20+'ANEXO VII NOVIEMBRE'!L20+'ANEXO VII DICIEMBRE'!L20</f>
        <v>407941</v>
      </c>
      <c r="M20" s="10">
        <f>+'ANEXO VII OCTUBRE'!M20+'ANEXO VII NOVIEMBRE'!M20+'ANEXO VII DICIEMBRE'!M20</f>
        <v>1545961</v>
      </c>
      <c r="N20" s="10">
        <f>'ANEXO VII OCTUBRE'!N20+'ANEXO VII NOVIEMBRE'!N20+'ANEXO VII DICIEMBRE'!N20</f>
        <v>126728</v>
      </c>
      <c r="O20" s="11">
        <f t="shared" si="0"/>
        <v>20394813</v>
      </c>
      <c r="R20" s="19"/>
    </row>
    <row r="21" spans="1:18" x14ac:dyDescent="0.25">
      <c r="A21" s="6" t="s">
        <v>23</v>
      </c>
      <c r="B21" s="12">
        <f>SUM('ANEXO VII OCTUBRE'!B21+'ANEXO VII NOVIEMBRE'!B21+'ANEXO VII DICIEMBRE'!B21)</f>
        <v>7288682</v>
      </c>
      <c r="C21" s="12">
        <f>SUM('ANEXO VII OCTUBRE'!C21+'ANEXO VII NOVIEMBRE'!C21+'ANEXO VII DICIEMBRE'!C21)</f>
        <v>2161627</v>
      </c>
      <c r="D21" s="12">
        <f>SUM('ANEXO VII OCTUBRE'!D21+'ANEXO VII NOVIEMBRE'!D21+'ANEXO VII DICIEMBRE'!D21)</f>
        <v>174182</v>
      </c>
      <c r="E21" s="12">
        <f>SUM('ANEXO VII OCTUBRE'!E21+'ANEXO VII NOVIEMBRE'!E21+'ANEXO VII DICIEMBRE'!E21)</f>
        <v>0</v>
      </c>
      <c r="F21" s="12">
        <f>SUM('ANEXO VII OCTUBRE'!F21+'ANEXO VII NOVIEMBRE'!F21+'ANEXO VII DICIEMBRE'!F21)</f>
        <v>173018</v>
      </c>
      <c r="G21" s="12">
        <f>SUM('ANEXO VII OCTUBRE'!G21+'ANEXO VII NOVIEMBRE'!G21+'ANEXO VII DICIEMBRE'!G21)</f>
        <v>217470</v>
      </c>
      <c r="H21" s="12">
        <f>SUM('ANEXO VII OCTUBRE'!H21+'ANEXO VII NOVIEMBRE'!H21+'ANEXO VII DICIEMBRE'!H21)</f>
        <v>0</v>
      </c>
      <c r="I21" s="12">
        <f>SUM('ANEXO VII OCTUBRE'!I21+'ANEXO VII NOVIEMBRE'!I21+'ANEXO VII DICIEMBRE'!I21)</f>
        <v>22164</v>
      </c>
      <c r="J21" s="10">
        <f>SUM('ANEXO VII OCTUBRE'!J21+'ANEXO VII NOVIEMBRE'!J21+'ANEXO VII DICIEMBRE'!J21)</f>
        <v>125313</v>
      </c>
      <c r="K21" s="12">
        <f>SUM('ANEXO VII OCTUBRE'!K21+'ANEXO VII NOVIEMBRE'!K21+'ANEXO VII DICIEMBRE'!K21)</f>
        <v>143275</v>
      </c>
      <c r="L21" s="10">
        <f>+'ANEXO VII OCTUBRE'!L21+'ANEXO VII NOVIEMBRE'!L21+'ANEXO VII DICIEMBRE'!L21</f>
        <v>118064</v>
      </c>
      <c r="M21" s="10">
        <f>+'ANEXO VII OCTUBRE'!M21+'ANEXO VII NOVIEMBRE'!M21+'ANEXO VII DICIEMBRE'!M21</f>
        <v>113534</v>
      </c>
      <c r="N21" s="10">
        <f>'ANEXO VII OCTUBRE'!N21+'ANEXO VII NOVIEMBRE'!N21+'ANEXO VII DICIEMBRE'!N21</f>
        <v>74408</v>
      </c>
      <c r="O21" s="11">
        <f t="shared" si="0"/>
        <v>10611737</v>
      </c>
      <c r="R21" s="19"/>
    </row>
    <row r="22" spans="1:18" x14ac:dyDescent="0.25">
      <c r="A22" s="6" t="s">
        <v>24</v>
      </c>
      <c r="B22" s="12">
        <f>SUM('ANEXO VII OCTUBRE'!B22+'ANEXO VII NOVIEMBRE'!B22+'ANEXO VII DICIEMBRE'!B22)</f>
        <v>6759074</v>
      </c>
      <c r="C22" s="12">
        <f>SUM('ANEXO VII OCTUBRE'!C22+'ANEXO VII NOVIEMBRE'!C22+'ANEXO VII DICIEMBRE'!C22)</f>
        <v>2004559</v>
      </c>
      <c r="D22" s="12">
        <f>SUM('ANEXO VII OCTUBRE'!D22+'ANEXO VII NOVIEMBRE'!D22+'ANEXO VII DICIEMBRE'!D22)</f>
        <v>161524</v>
      </c>
      <c r="E22" s="12">
        <f>SUM('ANEXO VII OCTUBRE'!E22+'ANEXO VII NOVIEMBRE'!E22+'ANEXO VII DICIEMBRE'!E22)</f>
        <v>0</v>
      </c>
      <c r="F22" s="12">
        <f>SUM('ANEXO VII OCTUBRE'!F22+'ANEXO VII NOVIEMBRE'!F22+'ANEXO VII DICIEMBRE'!F22)</f>
        <v>160446</v>
      </c>
      <c r="G22" s="12">
        <f>SUM('ANEXO VII OCTUBRE'!G22+'ANEXO VII NOVIEMBRE'!G22+'ANEXO VII DICIEMBRE'!G22)</f>
        <v>218184</v>
      </c>
      <c r="H22" s="12">
        <f>SUM('ANEXO VII OCTUBRE'!H22+'ANEXO VII NOVIEMBRE'!H22+'ANEXO VII DICIEMBRE'!H22)</f>
        <v>0</v>
      </c>
      <c r="I22" s="12">
        <f>SUM('ANEXO VII OCTUBRE'!I22+'ANEXO VII NOVIEMBRE'!I22+'ANEXO VII DICIEMBRE'!I22)</f>
        <v>20553</v>
      </c>
      <c r="J22" s="10">
        <f>SUM('ANEXO VII OCTUBRE'!J22+'ANEXO VII NOVIEMBRE'!J22+'ANEXO VII DICIEMBRE'!J22)</f>
        <v>125726</v>
      </c>
      <c r="K22" s="12">
        <f>SUM('ANEXO VII OCTUBRE'!K22+'ANEXO VII NOVIEMBRE'!K22+'ANEXO VII DICIEMBRE'!K22)</f>
        <v>82847</v>
      </c>
      <c r="L22" s="10">
        <f>+'ANEXO VII OCTUBRE'!L22+'ANEXO VII NOVIEMBRE'!L22+'ANEXO VII DICIEMBRE'!L22</f>
        <v>68268</v>
      </c>
      <c r="M22" s="10">
        <f>+'ANEXO VII OCTUBRE'!M22+'ANEXO VII NOVIEMBRE'!M22+'ANEXO VII DICIEMBRE'!M22</f>
        <v>418798</v>
      </c>
      <c r="N22" s="10">
        <f>'ANEXO VII OCTUBRE'!N22+'ANEXO VII NOVIEMBRE'!N22+'ANEXO VII DICIEMBRE'!N22</f>
        <v>72533</v>
      </c>
      <c r="O22" s="11">
        <f t="shared" si="0"/>
        <v>10092512</v>
      </c>
      <c r="R22" s="19"/>
    </row>
    <row r="23" spans="1:18" x14ac:dyDescent="0.25">
      <c r="A23" s="6" t="s">
        <v>25</v>
      </c>
      <c r="B23" s="12">
        <f>SUM('ANEXO VII OCTUBRE'!B23+'ANEXO VII NOVIEMBRE'!B23+'ANEXO VII DICIEMBRE'!B23)</f>
        <v>7070577</v>
      </c>
      <c r="C23" s="12">
        <f>SUM('ANEXO VII OCTUBRE'!C23+'ANEXO VII NOVIEMBRE'!C23+'ANEXO VII DICIEMBRE'!C23)</f>
        <v>2096942</v>
      </c>
      <c r="D23" s="12">
        <f>SUM('ANEXO VII OCTUBRE'!D23+'ANEXO VII NOVIEMBRE'!D23+'ANEXO VII DICIEMBRE'!D23)</f>
        <v>168969</v>
      </c>
      <c r="E23" s="12">
        <f>SUM('ANEXO VII OCTUBRE'!E23+'ANEXO VII NOVIEMBRE'!E23+'ANEXO VII DICIEMBRE'!E23)</f>
        <v>0</v>
      </c>
      <c r="F23" s="12">
        <f>SUM('ANEXO VII OCTUBRE'!F23+'ANEXO VII NOVIEMBRE'!F23+'ANEXO VII DICIEMBRE'!F23)</f>
        <v>167840</v>
      </c>
      <c r="G23" s="12">
        <f>SUM('ANEXO VII OCTUBRE'!G23+'ANEXO VII NOVIEMBRE'!G23+'ANEXO VII DICIEMBRE'!G23)</f>
        <v>158259</v>
      </c>
      <c r="H23" s="12">
        <f>SUM('ANEXO VII OCTUBRE'!H23+'ANEXO VII NOVIEMBRE'!H23+'ANEXO VII DICIEMBRE'!H23)</f>
        <v>0</v>
      </c>
      <c r="I23" s="12">
        <f>SUM('ANEXO VII OCTUBRE'!I23+'ANEXO VII NOVIEMBRE'!I23+'ANEXO VII DICIEMBRE'!I23)</f>
        <v>21501</v>
      </c>
      <c r="J23" s="10">
        <f>SUM('ANEXO VII OCTUBRE'!J23+'ANEXO VII NOVIEMBRE'!J23+'ANEXO VII DICIEMBRE'!J23)</f>
        <v>91194</v>
      </c>
      <c r="K23" s="12">
        <f>SUM('ANEXO VII OCTUBRE'!K23+'ANEXO VII NOVIEMBRE'!K23+'ANEXO VII DICIEMBRE'!K23)</f>
        <v>135620</v>
      </c>
      <c r="L23" s="10">
        <f>+'ANEXO VII OCTUBRE'!L23+'ANEXO VII NOVIEMBRE'!L23+'ANEXO VII DICIEMBRE'!L23</f>
        <v>111756</v>
      </c>
      <c r="M23" s="10">
        <f>+'ANEXO VII OCTUBRE'!M23+'ANEXO VII NOVIEMBRE'!M23+'ANEXO VII DICIEMBRE'!M23</f>
        <v>229948</v>
      </c>
      <c r="N23" s="10">
        <f>'ANEXO VII OCTUBRE'!N23+'ANEXO VII NOVIEMBRE'!N23+'ANEXO VII DICIEMBRE'!N23</f>
        <v>54920</v>
      </c>
      <c r="O23" s="11">
        <f t="shared" si="0"/>
        <v>10307526</v>
      </c>
      <c r="R23" s="19"/>
    </row>
    <row r="24" spans="1:18" x14ac:dyDescent="0.25">
      <c r="A24" s="6" t="s">
        <v>26</v>
      </c>
      <c r="B24" s="12">
        <f>SUM('ANEXO VII OCTUBRE'!B24+'ANEXO VII NOVIEMBRE'!B24+'ANEXO VII DICIEMBRE'!B24)</f>
        <v>7677166</v>
      </c>
      <c r="C24" s="12">
        <f>SUM('ANEXO VII OCTUBRE'!C24+'ANEXO VII NOVIEMBRE'!C24+'ANEXO VII DICIEMBRE'!C24)</f>
        <v>2276841</v>
      </c>
      <c r="D24" s="12">
        <f>SUM('ANEXO VII OCTUBRE'!D24+'ANEXO VII NOVIEMBRE'!D24+'ANEXO VII DICIEMBRE'!D24)</f>
        <v>183465</v>
      </c>
      <c r="E24" s="12">
        <f>SUM('ANEXO VII OCTUBRE'!E24+'ANEXO VII NOVIEMBRE'!E24+'ANEXO VII DICIEMBRE'!E24)</f>
        <v>0</v>
      </c>
      <c r="F24" s="12">
        <f>SUM('ANEXO VII OCTUBRE'!F24+'ANEXO VII NOVIEMBRE'!F24+'ANEXO VII DICIEMBRE'!F24)</f>
        <v>182240</v>
      </c>
      <c r="G24" s="12">
        <f>SUM('ANEXO VII OCTUBRE'!G24+'ANEXO VII NOVIEMBRE'!G24+'ANEXO VII DICIEMBRE'!G24)</f>
        <v>262215</v>
      </c>
      <c r="H24" s="12">
        <f>SUM('ANEXO VII OCTUBRE'!H24+'ANEXO VII NOVIEMBRE'!H24+'ANEXO VII DICIEMBRE'!H24)</f>
        <v>0</v>
      </c>
      <c r="I24" s="12">
        <f>SUM('ANEXO VII OCTUBRE'!I24+'ANEXO VII NOVIEMBRE'!I24+'ANEXO VII DICIEMBRE'!I24)</f>
        <v>23346</v>
      </c>
      <c r="J24" s="10">
        <f>SUM('ANEXO VII OCTUBRE'!J24+'ANEXO VII NOVIEMBRE'!J24+'ANEXO VII DICIEMBRE'!J24)</f>
        <v>151098</v>
      </c>
      <c r="K24" s="12">
        <f>SUM('ANEXO VII OCTUBRE'!K24+'ANEXO VII NOVIEMBRE'!K24+'ANEXO VII DICIEMBRE'!K24)</f>
        <v>164947</v>
      </c>
      <c r="L24" s="10">
        <f>+'ANEXO VII OCTUBRE'!L24+'ANEXO VII NOVIEMBRE'!L24+'ANEXO VII DICIEMBRE'!L24</f>
        <v>135922</v>
      </c>
      <c r="M24" s="10">
        <f>+'ANEXO VII OCTUBRE'!M24+'ANEXO VII NOVIEMBRE'!M24+'ANEXO VII DICIEMBRE'!M24</f>
        <v>1999456</v>
      </c>
      <c r="N24" s="10">
        <f>'ANEXO VII OCTUBRE'!N24+'ANEXO VII NOVIEMBRE'!N24+'ANEXO VII DICIEMBRE'!N24</f>
        <v>85449</v>
      </c>
      <c r="O24" s="11">
        <f t="shared" si="0"/>
        <v>13142145</v>
      </c>
      <c r="R24" s="19"/>
    </row>
    <row r="25" spans="1:18" x14ac:dyDescent="0.25">
      <c r="A25" s="6" t="s">
        <v>27</v>
      </c>
      <c r="B25" s="12">
        <f>SUM('ANEXO VII OCTUBRE'!B25+'ANEXO VII NOVIEMBRE'!B25+'ANEXO VII DICIEMBRE'!B25)</f>
        <v>9867781</v>
      </c>
      <c r="C25" s="12">
        <f>SUM('ANEXO VII OCTUBRE'!C25+'ANEXO VII NOVIEMBRE'!C25+'ANEXO VII DICIEMBRE'!C25)</f>
        <v>2926518</v>
      </c>
      <c r="D25" s="12">
        <f>SUM('ANEXO VII OCTUBRE'!D25+'ANEXO VII NOVIEMBRE'!D25+'ANEXO VII DICIEMBRE'!D25)</f>
        <v>235815</v>
      </c>
      <c r="E25" s="12">
        <f>SUM('ANEXO VII OCTUBRE'!E25+'ANEXO VII NOVIEMBRE'!E25+'ANEXO VII DICIEMBRE'!E25)</f>
        <v>0</v>
      </c>
      <c r="F25" s="12">
        <f>SUM('ANEXO VII OCTUBRE'!F25+'ANEXO VII NOVIEMBRE'!F25+'ANEXO VII DICIEMBRE'!F25)</f>
        <v>234240</v>
      </c>
      <c r="G25" s="12">
        <f>SUM('ANEXO VII OCTUBRE'!G25+'ANEXO VII NOVIEMBRE'!G25+'ANEXO VII DICIEMBRE'!G25)</f>
        <v>260847</v>
      </c>
      <c r="H25" s="12">
        <f>SUM('ANEXO VII OCTUBRE'!H25+'ANEXO VII NOVIEMBRE'!H25+'ANEXO VII DICIEMBRE'!H25)</f>
        <v>0</v>
      </c>
      <c r="I25" s="12">
        <f>SUM('ANEXO VII OCTUBRE'!I25+'ANEXO VII NOVIEMBRE'!I25+'ANEXO VII DICIEMBRE'!I25)</f>
        <v>30006</v>
      </c>
      <c r="J25" s="10">
        <f>SUM('ANEXO VII OCTUBRE'!J25+'ANEXO VII NOVIEMBRE'!J25+'ANEXO VII DICIEMBRE'!J25)</f>
        <v>150309</v>
      </c>
      <c r="K25" s="12">
        <f>SUM('ANEXO VII OCTUBRE'!K25+'ANEXO VII NOVIEMBRE'!K25+'ANEXO VII DICIEMBRE'!K25)</f>
        <v>343453</v>
      </c>
      <c r="L25" s="10">
        <f>+'ANEXO VII OCTUBRE'!L25+'ANEXO VII NOVIEMBRE'!L25+'ANEXO VII DICIEMBRE'!L25</f>
        <v>283017</v>
      </c>
      <c r="M25" s="10">
        <f>+'ANEXO VII OCTUBRE'!M25+'ANEXO VII NOVIEMBRE'!M25+'ANEXO VII DICIEMBRE'!M25</f>
        <v>208008</v>
      </c>
      <c r="N25" s="10">
        <f>'ANEXO VII OCTUBRE'!N25+'ANEXO VII NOVIEMBRE'!N25+'ANEXO VII DICIEMBRE'!N25</f>
        <v>87055</v>
      </c>
      <c r="O25" s="11">
        <f t="shared" si="0"/>
        <v>14627049</v>
      </c>
      <c r="R25" s="19"/>
    </row>
    <row r="26" spans="1:18" x14ac:dyDescent="0.25">
      <c r="A26" s="6" t="s">
        <v>28</v>
      </c>
      <c r="B26" s="12">
        <f>SUM('ANEXO VII OCTUBRE'!B26+'ANEXO VII NOVIEMBRE'!B26+'ANEXO VII DICIEMBRE'!B26)</f>
        <v>23233743</v>
      </c>
      <c r="C26" s="12">
        <f>SUM('ANEXO VII OCTUBRE'!C26+'ANEXO VII NOVIEMBRE'!C26+'ANEXO VII DICIEMBRE'!C26)</f>
        <v>6890504</v>
      </c>
      <c r="D26" s="12">
        <f>SUM('ANEXO VII OCTUBRE'!D26+'ANEXO VII NOVIEMBRE'!D26+'ANEXO VII DICIEMBRE'!D26)</f>
        <v>555227</v>
      </c>
      <c r="E26" s="12">
        <f>SUM('ANEXO VII OCTUBRE'!E26+'ANEXO VII NOVIEMBRE'!E26+'ANEXO VII DICIEMBRE'!E26)</f>
        <v>0</v>
      </c>
      <c r="F26" s="12">
        <f>SUM('ANEXO VII OCTUBRE'!F26+'ANEXO VII NOVIEMBRE'!F26+'ANEXO VII DICIEMBRE'!F26)</f>
        <v>551518</v>
      </c>
      <c r="G26" s="12">
        <f>SUM('ANEXO VII OCTUBRE'!G26+'ANEXO VII NOVIEMBRE'!G26+'ANEXO VII DICIEMBRE'!G26)</f>
        <v>719286</v>
      </c>
      <c r="H26" s="12">
        <f>SUM('ANEXO VII OCTUBRE'!H26+'ANEXO VII NOVIEMBRE'!H26+'ANEXO VII DICIEMBRE'!H26)</f>
        <v>0</v>
      </c>
      <c r="I26" s="12">
        <f>SUM('ANEXO VII OCTUBRE'!I26+'ANEXO VII NOVIEMBRE'!I26+'ANEXO VII DICIEMBRE'!I26)</f>
        <v>70653</v>
      </c>
      <c r="J26" s="10">
        <f>SUM('ANEXO VII OCTUBRE'!J26+'ANEXO VII NOVIEMBRE'!J26+'ANEXO VII DICIEMBRE'!J26)</f>
        <v>414477</v>
      </c>
      <c r="K26" s="12">
        <f>SUM('ANEXO VII OCTUBRE'!K26+'ANEXO VII NOVIEMBRE'!K26+'ANEXO VII DICIEMBRE'!K26)</f>
        <v>1049319</v>
      </c>
      <c r="L26" s="10">
        <f>+'ANEXO VII OCTUBRE'!L26+'ANEXO VII NOVIEMBRE'!L26+'ANEXO VII DICIEMBRE'!L26</f>
        <v>864674</v>
      </c>
      <c r="M26" s="10">
        <f>+'ANEXO VII OCTUBRE'!M26+'ANEXO VII NOVIEMBRE'!M26+'ANEXO VII DICIEMBRE'!M26</f>
        <v>3108496</v>
      </c>
      <c r="N26" s="10">
        <f>'ANEXO VII OCTUBRE'!N26+'ANEXO VII NOVIEMBRE'!N26+'ANEXO VII DICIEMBRE'!N26</f>
        <v>229084</v>
      </c>
      <c r="O26" s="11">
        <f t="shared" si="0"/>
        <v>37686981</v>
      </c>
      <c r="R26" s="19"/>
    </row>
    <row r="27" spans="1:18" x14ac:dyDescent="0.25">
      <c r="A27" s="6" t="s">
        <v>29</v>
      </c>
      <c r="B27" s="12">
        <f>SUM('ANEXO VII OCTUBRE'!B27+'ANEXO VII NOVIEMBRE'!B27+'ANEXO VII DICIEMBRE'!B27)</f>
        <v>7337991</v>
      </c>
      <c r="C27" s="12">
        <f>SUM('ANEXO VII OCTUBRE'!C27+'ANEXO VII NOVIEMBRE'!C27+'ANEXO VII DICIEMBRE'!C27)</f>
        <v>2176251</v>
      </c>
      <c r="D27" s="12">
        <f>SUM('ANEXO VII OCTUBRE'!D27+'ANEXO VII NOVIEMBRE'!D27+'ANEXO VII DICIEMBRE'!D27)</f>
        <v>175359</v>
      </c>
      <c r="E27" s="12">
        <f>SUM('ANEXO VII OCTUBRE'!E27+'ANEXO VII NOVIEMBRE'!E27+'ANEXO VII DICIEMBRE'!E27)</f>
        <v>0</v>
      </c>
      <c r="F27" s="12">
        <f>SUM('ANEXO VII OCTUBRE'!F27+'ANEXO VII NOVIEMBRE'!F27+'ANEXO VII DICIEMBRE'!F27)</f>
        <v>174187</v>
      </c>
      <c r="G27" s="12">
        <f>SUM('ANEXO VII OCTUBRE'!G27+'ANEXO VII NOVIEMBRE'!G27+'ANEXO VII DICIEMBRE'!G27)</f>
        <v>235014</v>
      </c>
      <c r="H27" s="12">
        <f>SUM('ANEXO VII OCTUBRE'!H27+'ANEXO VII NOVIEMBRE'!H27+'ANEXO VII DICIEMBRE'!H27)</f>
        <v>0</v>
      </c>
      <c r="I27" s="12">
        <f>SUM('ANEXO VII OCTUBRE'!I27+'ANEXO VII NOVIEMBRE'!I27+'ANEXO VII DICIEMBRE'!I27)</f>
        <v>22314</v>
      </c>
      <c r="J27" s="10">
        <f>SUM('ANEXO VII OCTUBRE'!J27+'ANEXO VII NOVIEMBRE'!J27+'ANEXO VII DICIEMBRE'!J27)</f>
        <v>135422</v>
      </c>
      <c r="K27" s="12">
        <f>SUM('ANEXO VII OCTUBRE'!K27+'ANEXO VII NOVIEMBRE'!K27+'ANEXO VII DICIEMBRE'!K27)</f>
        <v>142246</v>
      </c>
      <c r="L27" s="10">
        <f>+'ANEXO VII OCTUBRE'!L27+'ANEXO VII NOVIEMBRE'!L27+'ANEXO VII DICIEMBRE'!L27</f>
        <v>117216</v>
      </c>
      <c r="M27" s="10">
        <f>+'ANEXO VII OCTUBRE'!M27+'ANEXO VII NOVIEMBRE'!M27+'ANEXO VII DICIEMBRE'!M27</f>
        <v>284049</v>
      </c>
      <c r="N27" s="10">
        <f>'ANEXO VII OCTUBRE'!N27+'ANEXO VII NOVIEMBRE'!N27+'ANEXO VII DICIEMBRE'!N27</f>
        <v>78124</v>
      </c>
      <c r="O27" s="11">
        <f t="shared" si="0"/>
        <v>10878173</v>
      </c>
      <c r="R27" s="19"/>
    </row>
    <row r="28" spans="1:18" x14ac:dyDescent="0.25">
      <c r="A28" s="6" t="s">
        <v>30</v>
      </c>
      <c r="B28" s="12">
        <f>SUM('ANEXO VII OCTUBRE'!B28+'ANEXO VII NOVIEMBRE'!B28+'ANEXO VII DICIEMBRE'!B28)</f>
        <v>8730097</v>
      </c>
      <c r="C28" s="12">
        <f>SUM('ANEXO VII OCTUBRE'!C28+'ANEXO VII NOVIEMBRE'!C28+'ANEXO VII DICIEMBRE'!C28)</f>
        <v>2589112</v>
      </c>
      <c r="D28" s="12">
        <f>SUM('ANEXO VII OCTUBRE'!D28+'ANEXO VII NOVIEMBRE'!D28+'ANEXO VII DICIEMBRE'!D28)</f>
        <v>208627</v>
      </c>
      <c r="E28" s="12">
        <f>SUM('ANEXO VII OCTUBRE'!E28+'ANEXO VII NOVIEMBRE'!E28+'ANEXO VII DICIEMBRE'!E28)</f>
        <v>0</v>
      </c>
      <c r="F28" s="12">
        <f>SUM('ANEXO VII OCTUBRE'!F28+'ANEXO VII NOVIEMBRE'!F28+'ANEXO VII DICIEMBRE'!F28)</f>
        <v>207233</v>
      </c>
      <c r="G28" s="12">
        <f>SUM('ANEXO VII OCTUBRE'!G28+'ANEXO VII NOVIEMBRE'!G28+'ANEXO VII DICIEMBRE'!G28)</f>
        <v>266544</v>
      </c>
      <c r="H28" s="12">
        <f>SUM('ANEXO VII OCTUBRE'!H28+'ANEXO VII NOVIEMBRE'!H28+'ANEXO VII DICIEMBRE'!H28)</f>
        <v>0</v>
      </c>
      <c r="I28" s="12">
        <f>SUM('ANEXO VII OCTUBRE'!I28+'ANEXO VII NOVIEMBRE'!I28+'ANEXO VII DICIEMBRE'!I28)</f>
        <v>26547</v>
      </c>
      <c r="J28" s="10">
        <f>SUM('ANEXO VII OCTUBRE'!J28+'ANEXO VII NOVIEMBRE'!J28+'ANEXO VII DICIEMBRE'!J28)</f>
        <v>153592</v>
      </c>
      <c r="K28" s="12">
        <f>SUM('ANEXO VII OCTUBRE'!K28+'ANEXO VII NOVIEMBRE'!K28+'ANEXO VII DICIEMBRE'!K28)</f>
        <v>241356</v>
      </c>
      <c r="L28" s="10">
        <f>+'ANEXO VII OCTUBRE'!L28+'ANEXO VII NOVIEMBRE'!L28+'ANEXO VII DICIEMBRE'!L28</f>
        <v>198886</v>
      </c>
      <c r="M28" s="10">
        <f>+'ANEXO VII OCTUBRE'!M28+'ANEXO VII NOVIEMBRE'!M28+'ANEXO VII DICIEMBRE'!M28</f>
        <v>305503</v>
      </c>
      <c r="N28" s="10">
        <f>'ANEXO VII OCTUBRE'!N28+'ANEXO VII NOVIEMBRE'!N28+'ANEXO VII DICIEMBRE'!N28</f>
        <v>92298</v>
      </c>
      <c r="O28" s="11">
        <f t="shared" si="0"/>
        <v>13019795</v>
      </c>
      <c r="R28" s="19"/>
    </row>
    <row r="29" spans="1:18" x14ac:dyDescent="0.25">
      <c r="A29" s="6" t="s">
        <v>31</v>
      </c>
      <c r="B29" s="12">
        <f>SUM('ANEXO VII OCTUBRE'!B29+'ANEXO VII NOVIEMBRE'!B29+'ANEXO VII DICIEMBRE'!B29)</f>
        <v>12555087</v>
      </c>
      <c r="C29" s="12">
        <f>SUM('ANEXO VII OCTUBRE'!C29+'ANEXO VII NOVIEMBRE'!C29+'ANEXO VII DICIEMBRE'!C29)</f>
        <v>3723502</v>
      </c>
      <c r="D29" s="12">
        <f>SUM('ANEXO VII OCTUBRE'!D29+'ANEXO VII NOVIEMBRE'!D29+'ANEXO VII DICIEMBRE'!D29)</f>
        <v>300034</v>
      </c>
      <c r="E29" s="12">
        <f>SUM('ANEXO VII OCTUBRE'!E29+'ANEXO VII NOVIEMBRE'!E29+'ANEXO VII DICIEMBRE'!E29)</f>
        <v>0</v>
      </c>
      <c r="F29" s="12">
        <f>SUM('ANEXO VII OCTUBRE'!F29+'ANEXO VII NOVIEMBRE'!F29+'ANEXO VII DICIEMBRE'!F29)</f>
        <v>298030</v>
      </c>
      <c r="G29" s="12">
        <f>SUM('ANEXO VII OCTUBRE'!G29+'ANEXO VII NOVIEMBRE'!G29+'ANEXO VII DICIEMBRE'!G29)</f>
        <v>355662</v>
      </c>
      <c r="H29" s="12">
        <f>SUM('ANEXO VII OCTUBRE'!H29+'ANEXO VII NOVIEMBRE'!H29+'ANEXO VII DICIEMBRE'!H29)</f>
        <v>0</v>
      </c>
      <c r="I29" s="12">
        <f>SUM('ANEXO VII OCTUBRE'!I29+'ANEXO VII NOVIEMBRE'!I29+'ANEXO VII DICIEMBRE'!I29)</f>
        <v>38178</v>
      </c>
      <c r="J29" s="10">
        <f>SUM('ANEXO VII OCTUBRE'!J29+'ANEXO VII NOVIEMBRE'!J29+'ANEXO VII DICIEMBRE'!J29)</f>
        <v>204944</v>
      </c>
      <c r="K29" s="12">
        <f>SUM('ANEXO VII OCTUBRE'!K29+'ANEXO VII NOVIEMBRE'!K29+'ANEXO VII DICIEMBRE'!K29)</f>
        <v>471924</v>
      </c>
      <c r="L29" s="10">
        <f>+'ANEXO VII OCTUBRE'!L29+'ANEXO VII NOVIEMBRE'!L29+'ANEXO VII DICIEMBRE'!L29</f>
        <v>388881</v>
      </c>
      <c r="M29" s="10">
        <f>+'ANEXO VII OCTUBRE'!M29+'ANEXO VII NOVIEMBRE'!M29+'ANEXO VII DICIEMBRE'!M29</f>
        <v>3500186</v>
      </c>
      <c r="N29" s="10">
        <f>'ANEXO VII OCTUBRE'!N29+'ANEXO VII NOVIEMBRE'!N29+'ANEXO VII DICIEMBRE'!N29</f>
        <v>117952</v>
      </c>
      <c r="O29" s="11">
        <f t="shared" si="0"/>
        <v>21954380</v>
      </c>
      <c r="R29" s="19"/>
    </row>
    <row r="30" spans="1:18" x14ac:dyDescent="0.25">
      <c r="A30" s="6" t="s">
        <v>32</v>
      </c>
      <c r="B30" s="12">
        <f>SUM('ANEXO VII OCTUBRE'!B30+'ANEXO VII NOVIEMBRE'!B30+'ANEXO VII DICIEMBRE'!B30)</f>
        <v>6631499</v>
      </c>
      <c r="C30" s="12">
        <f>SUM('ANEXO VII OCTUBRE'!C30+'ANEXO VII NOVIEMBRE'!C30+'ANEXO VII DICIEMBRE'!C30)</f>
        <v>1966725</v>
      </c>
      <c r="D30" s="12">
        <f>SUM('ANEXO VII OCTUBRE'!D30+'ANEXO VII NOVIEMBRE'!D30+'ANEXO VII DICIEMBRE'!D30)</f>
        <v>158476</v>
      </c>
      <c r="E30" s="12">
        <f>SUM('ANEXO VII OCTUBRE'!E30+'ANEXO VII NOVIEMBRE'!E30+'ANEXO VII DICIEMBRE'!E30)</f>
        <v>0</v>
      </c>
      <c r="F30" s="12">
        <f>SUM('ANEXO VII OCTUBRE'!F30+'ANEXO VII NOVIEMBRE'!F30+'ANEXO VII DICIEMBRE'!F30)</f>
        <v>157418</v>
      </c>
      <c r="G30" s="12">
        <f>SUM('ANEXO VII OCTUBRE'!G30+'ANEXO VII NOVIEMBRE'!G30+'ANEXO VII DICIEMBRE'!G30)</f>
        <v>206331</v>
      </c>
      <c r="H30" s="12">
        <f>SUM('ANEXO VII OCTUBRE'!H30+'ANEXO VII NOVIEMBRE'!H30+'ANEXO VII DICIEMBRE'!H30)</f>
        <v>0</v>
      </c>
      <c r="I30" s="12">
        <f>SUM('ANEXO VII OCTUBRE'!I30+'ANEXO VII NOVIEMBRE'!I30+'ANEXO VII DICIEMBRE'!I30)</f>
        <v>20166</v>
      </c>
      <c r="J30" s="10">
        <f>SUM('ANEXO VII OCTUBRE'!J30+'ANEXO VII NOVIEMBRE'!J30+'ANEXO VII DICIEMBRE'!J30)</f>
        <v>118896</v>
      </c>
      <c r="K30" s="12">
        <f>SUM('ANEXO VII OCTUBRE'!K30+'ANEXO VII NOVIEMBRE'!K30+'ANEXO VII DICIEMBRE'!K30)</f>
        <v>65373</v>
      </c>
      <c r="L30" s="10">
        <f>+'ANEXO VII OCTUBRE'!L30+'ANEXO VII NOVIEMBRE'!L30+'ANEXO VII DICIEMBRE'!L30</f>
        <v>53869</v>
      </c>
      <c r="M30" s="10">
        <f>+'ANEXO VII OCTUBRE'!M30+'ANEXO VII NOVIEMBRE'!M30+'ANEXO VII DICIEMBRE'!M30</f>
        <v>115125</v>
      </c>
      <c r="N30" s="10">
        <f>'ANEXO VII OCTUBRE'!N30+'ANEXO VII NOVIEMBRE'!N30+'ANEXO VII DICIEMBRE'!N30</f>
        <v>71483</v>
      </c>
      <c r="O30" s="11">
        <f t="shared" si="0"/>
        <v>9565361</v>
      </c>
      <c r="R30" s="19"/>
    </row>
    <row r="31" spans="1:18" x14ac:dyDescent="0.25">
      <c r="A31" s="6" t="s">
        <v>33</v>
      </c>
      <c r="B31" s="12">
        <f>SUM('ANEXO VII OCTUBRE'!B31+'ANEXO VII NOVIEMBRE'!B31+'ANEXO VII DICIEMBRE'!B31)</f>
        <v>7089691</v>
      </c>
      <c r="C31" s="12">
        <f>SUM('ANEXO VII OCTUBRE'!C31+'ANEXO VII NOVIEMBRE'!C31+'ANEXO VII DICIEMBRE'!C31)</f>
        <v>2102612</v>
      </c>
      <c r="D31" s="12">
        <f>SUM('ANEXO VII OCTUBRE'!D31+'ANEXO VII NOVIEMBRE'!D31+'ANEXO VII DICIEMBRE'!D31)</f>
        <v>169425</v>
      </c>
      <c r="E31" s="12">
        <f>SUM('ANEXO VII OCTUBRE'!E31+'ANEXO VII NOVIEMBRE'!E31+'ANEXO VII DICIEMBRE'!E31)</f>
        <v>0</v>
      </c>
      <c r="F31" s="12">
        <f>SUM('ANEXO VII OCTUBRE'!F31+'ANEXO VII NOVIEMBRE'!F31+'ANEXO VII DICIEMBRE'!F31)</f>
        <v>168294</v>
      </c>
      <c r="G31" s="12">
        <f>SUM('ANEXO VII OCTUBRE'!G31+'ANEXO VII NOVIEMBRE'!G31+'ANEXO VII DICIEMBRE'!G31)</f>
        <v>160221</v>
      </c>
      <c r="H31" s="12">
        <f>SUM('ANEXO VII OCTUBRE'!H31+'ANEXO VII NOVIEMBRE'!H31+'ANEXO VII DICIEMBRE'!H31)</f>
        <v>0</v>
      </c>
      <c r="I31" s="12">
        <f>SUM('ANEXO VII OCTUBRE'!I31+'ANEXO VII NOVIEMBRE'!I31+'ANEXO VII DICIEMBRE'!I31)</f>
        <v>21558</v>
      </c>
      <c r="J31" s="10">
        <f>SUM('ANEXO VII OCTUBRE'!J31+'ANEXO VII NOVIEMBRE'!J31+'ANEXO VII DICIEMBRE'!J31)</f>
        <v>92325</v>
      </c>
      <c r="K31" s="12">
        <f>SUM('ANEXO VII OCTUBRE'!K31+'ANEXO VII NOVIEMBRE'!K31+'ANEXO VII DICIEMBRE'!K31)</f>
        <v>127476</v>
      </c>
      <c r="L31" s="10">
        <f>+'ANEXO VII OCTUBRE'!L31+'ANEXO VII NOVIEMBRE'!L31+'ANEXO VII DICIEMBRE'!L31</f>
        <v>105044</v>
      </c>
      <c r="M31" s="10">
        <f>+'ANEXO VII OCTUBRE'!M31+'ANEXO VII NOVIEMBRE'!M31+'ANEXO VII DICIEMBRE'!M31</f>
        <v>1130774</v>
      </c>
      <c r="N31" s="10">
        <f>'ANEXO VII OCTUBRE'!N31+'ANEXO VII NOVIEMBRE'!N31+'ANEXO VII DICIEMBRE'!N31</f>
        <v>52426</v>
      </c>
      <c r="O31" s="11">
        <f t="shared" si="0"/>
        <v>11219846</v>
      </c>
      <c r="R31" s="19"/>
    </row>
    <row r="32" spans="1:18" x14ac:dyDescent="0.25">
      <c r="A32" s="6" t="s">
        <v>34</v>
      </c>
      <c r="B32" s="12">
        <f>SUM('ANEXO VII OCTUBRE'!B32+'ANEXO VII NOVIEMBRE'!B32+'ANEXO VII DICIEMBRE'!B32)</f>
        <v>7175838</v>
      </c>
      <c r="C32" s="12">
        <f>SUM('ANEXO VII OCTUBRE'!C32+'ANEXO VII NOVIEMBRE'!C32+'ANEXO VII DICIEMBRE'!C32)</f>
        <v>2128161</v>
      </c>
      <c r="D32" s="12">
        <f>SUM('ANEXO VII OCTUBRE'!D32+'ANEXO VII NOVIEMBRE'!D32+'ANEXO VII DICIEMBRE'!D32)</f>
        <v>171484</v>
      </c>
      <c r="E32" s="12">
        <f>SUM('ANEXO VII OCTUBRE'!E32+'ANEXO VII NOVIEMBRE'!E32+'ANEXO VII DICIEMBRE'!E32)</f>
        <v>0</v>
      </c>
      <c r="F32" s="12">
        <f>SUM('ANEXO VII OCTUBRE'!F32+'ANEXO VII NOVIEMBRE'!F32+'ANEXO VII DICIEMBRE'!F32)</f>
        <v>170339</v>
      </c>
      <c r="G32" s="12">
        <f>SUM('ANEXO VII OCTUBRE'!G32+'ANEXO VII NOVIEMBRE'!G32+'ANEXO VII DICIEMBRE'!G32)</f>
        <v>239847</v>
      </c>
      <c r="H32" s="12">
        <f>SUM('ANEXO VII OCTUBRE'!H32+'ANEXO VII NOVIEMBRE'!H32+'ANEXO VII DICIEMBRE'!H32)</f>
        <v>0</v>
      </c>
      <c r="I32" s="12">
        <f>SUM('ANEXO VII OCTUBRE'!I32+'ANEXO VII NOVIEMBRE'!I32+'ANEXO VII DICIEMBRE'!I32)</f>
        <v>21822</v>
      </c>
      <c r="J32" s="10">
        <f>SUM('ANEXO VII OCTUBRE'!J32+'ANEXO VII NOVIEMBRE'!J32+'ANEXO VII DICIEMBRE'!J32)</f>
        <v>138207</v>
      </c>
      <c r="K32" s="12">
        <f>SUM('ANEXO VII OCTUBRE'!K32+'ANEXO VII NOVIEMBRE'!K32+'ANEXO VII DICIEMBRE'!K32)</f>
        <v>68170</v>
      </c>
      <c r="L32" s="10">
        <f>+'ANEXO VII OCTUBRE'!L32+'ANEXO VII NOVIEMBRE'!L32+'ANEXO VII DICIEMBRE'!L32</f>
        <v>56175</v>
      </c>
      <c r="M32" s="10">
        <f>+'ANEXO VII OCTUBRE'!M32+'ANEXO VII NOVIEMBRE'!M32+'ANEXO VII DICIEMBRE'!M32</f>
        <v>870215</v>
      </c>
      <c r="N32" s="10">
        <f>'ANEXO VII OCTUBRE'!N32+'ANEXO VII NOVIEMBRE'!N32+'ANEXO VII DICIEMBRE'!N32</f>
        <v>77990</v>
      </c>
      <c r="O32" s="11">
        <f t="shared" si="0"/>
        <v>11118248</v>
      </c>
      <c r="R32" s="19"/>
    </row>
    <row r="33" spans="1:18" x14ac:dyDescent="0.25">
      <c r="A33" s="6" t="s">
        <v>35</v>
      </c>
      <c r="B33" s="12">
        <f>SUM('ANEXO VII OCTUBRE'!B33+'ANEXO VII NOVIEMBRE'!B33+'ANEXO VII DICIEMBRE'!B33)</f>
        <v>11848875</v>
      </c>
      <c r="C33" s="12">
        <f>SUM('ANEXO VII OCTUBRE'!C33+'ANEXO VII NOVIEMBRE'!C33+'ANEXO VII DICIEMBRE'!C33)</f>
        <v>3514058</v>
      </c>
      <c r="D33" s="12">
        <f>SUM('ANEXO VII OCTUBRE'!D33+'ANEXO VII NOVIEMBRE'!D33+'ANEXO VII DICIEMBRE'!D33)</f>
        <v>283159</v>
      </c>
      <c r="E33" s="12">
        <f>SUM('ANEXO VII OCTUBRE'!E33+'ANEXO VII NOVIEMBRE'!E33+'ANEXO VII DICIEMBRE'!E33)</f>
        <v>0</v>
      </c>
      <c r="F33" s="12">
        <f>SUM('ANEXO VII OCTUBRE'!F33+'ANEXO VII NOVIEMBRE'!F33+'ANEXO VII DICIEMBRE'!F33)</f>
        <v>281267</v>
      </c>
      <c r="G33" s="12">
        <f>SUM('ANEXO VII OCTUBRE'!G33+'ANEXO VII NOVIEMBRE'!G33+'ANEXO VII DICIEMBRE'!G33)</f>
        <v>355305</v>
      </c>
      <c r="H33" s="12">
        <f>SUM('ANEXO VII OCTUBRE'!H33+'ANEXO VII NOVIEMBRE'!H33+'ANEXO VII DICIEMBRE'!H33)</f>
        <v>0</v>
      </c>
      <c r="I33" s="12">
        <f>SUM('ANEXO VII OCTUBRE'!I33+'ANEXO VII NOVIEMBRE'!I33+'ANEXO VII DICIEMBRE'!I33)</f>
        <v>36033</v>
      </c>
      <c r="J33" s="10">
        <f>SUM('ANEXO VII OCTUBRE'!J33+'ANEXO VII NOVIEMBRE'!J33+'ANEXO VII DICIEMBRE'!J33)</f>
        <v>204738</v>
      </c>
      <c r="K33" s="12">
        <f>SUM('ANEXO VII OCTUBRE'!K33+'ANEXO VII NOVIEMBRE'!K33+'ANEXO VII DICIEMBRE'!K33)</f>
        <v>449712</v>
      </c>
      <c r="L33" s="10">
        <f>+'ANEXO VII OCTUBRE'!L33+'ANEXO VII NOVIEMBRE'!L33+'ANEXO VII DICIEMBRE'!L33</f>
        <v>370578</v>
      </c>
      <c r="M33" s="10">
        <f>+'ANEXO VII OCTUBRE'!M33+'ANEXO VII NOVIEMBRE'!M33+'ANEXO VII DICIEMBRE'!M33</f>
        <v>722471</v>
      </c>
      <c r="N33" s="10">
        <f>'ANEXO VII OCTUBRE'!N33+'ANEXO VII NOVIEMBRE'!N33+'ANEXO VII DICIEMBRE'!N33</f>
        <v>122493</v>
      </c>
      <c r="O33" s="11">
        <f t="shared" si="0"/>
        <v>18188689</v>
      </c>
      <c r="R33" s="19"/>
    </row>
    <row r="34" spans="1:18" x14ac:dyDescent="0.25">
      <c r="A34" s="6" t="s">
        <v>36</v>
      </c>
      <c r="B34" s="12">
        <f>SUM('ANEXO VII OCTUBRE'!B34+'ANEXO VII NOVIEMBRE'!B34+'ANEXO VII DICIEMBRE'!B34)</f>
        <v>9192170</v>
      </c>
      <c r="C34" s="12">
        <f>SUM('ANEXO VII OCTUBRE'!C34+'ANEXO VII NOVIEMBRE'!C34+'ANEXO VII DICIEMBRE'!C34)</f>
        <v>2726151</v>
      </c>
      <c r="D34" s="12">
        <f>SUM('ANEXO VII OCTUBRE'!D34+'ANEXO VII NOVIEMBRE'!D34+'ANEXO VII DICIEMBRE'!D34)</f>
        <v>219670</v>
      </c>
      <c r="E34" s="12">
        <f>SUM('ANEXO VII OCTUBRE'!E34+'ANEXO VII NOVIEMBRE'!E34+'ANEXO VII DICIEMBRE'!E34)</f>
        <v>0</v>
      </c>
      <c r="F34" s="12">
        <f>SUM('ANEXO VII OCTUBRE'!F34+'ANEXO VII NOVIEMBRE'!F34+'ANEXO VII DICIEMBRE'!F34)</f>
        <v>218202</v>
      </c>
      <c r="G34" s="12">
        <f>SUM('ANEXO VII OCTUBRE'!G34+'ANEXO VII NOVIEMBRE'!G34+'ANEXO VII DICIEMBRE'!G34)</f>
        <v>272307</v>
      </c>
      <c r="H34" s="12">
        <f>SUM('ANEXO VII OCTUBRE'!H34+'ANEXO VII NOVIEMBRE'!H34+'ANEXO VII DICIEMBRE'!H34)</f>
        <v>0</v>
      </c>
      <c r="I34" s="12">
        <f>SUM('ANEXO VII OCTUBRE'!I34+'ANEXO VII NOVIEMBRE'!I34+'ANEXO VII DICIEMBRE'!I34)</f>
        <v>27954</v>
      </c>
      <c r="J34" s="10">
        <f>SUM('ANEXO VII OCTUBRE'!J34+'ANEXO VII NOVIEMBRE'!J34+'ANEXO VII DICIEMBRE'!J34)</f>
        <v>156913</v>
      </c>
      <c r="K34" s="12">
        <f>SUM('ANEXO VII OCTUBRE'!K34+'ANEXO VII NOVIEMBRE'!K34+'ANEXO VII DICIEMBRE'!K34)</f>
        <v>289993</v>
      </c>
      <c r="L34" s="10">
        <f>+'ANEXO VII OCTUBRE'!L34+'ANEXO VII NOVIEMBRE'!L34+'ANEXO VII DICIEMBRE'!L34</f>
        <v>238964</v>
      </c>
      <c r="M34" s="10">
        <f>+'ANEXO VII OCTUBRE'!M34+'ANEXO VII NOVIEMBRE'!M34+'ANEXO VII DICIEMBRE'!M34</f>
        <v>1189288</v>
      </c>
      <c r="N34" s="10">
        <f>'ANEXO VII OCTUBRE'!N34+'ANEXO VII NOVIEMBRE'!N34+'ANEXO VII DICIEMBRE'!N34</f>
        <v>93487</v>
      </c>
      <c r="O34" s="11">
        <f t="shared" si="0"/>
        <v>14625099</v>
      </c>
      <c r="R34" s="19"/>
    </row>
    <row r="35" spans="1:18" x14ac:dyDescent="0.25">
      <c r="A35" s="6" t="s">
        <v>37</v>
      </c>
      <c r="B35" s="12">
        <f>SUM('ANEXO VII OCTUBRE'!B35+'ANEXO VII NOVIEMBRE'!B35+'ANEXO VII DICIEMBRE'!B35)</f>
        <v>7805820</v>
      </c>
      <c r="C35" s="12">
        <f>SUM('ANEXO VII OCTUBRE'!C35+'ANEXO VII NOVIEMBRE'!C35+'ANEXO VII DICIEMBRE'!C35)</f>
        <v>2314996</v>
      </c>
      <c r="D35" s="12">
        <f>SUM('ANEXO VII OCTUBRE'!D35+'ANEXO VII NOVIEMBRE'!D35+'ANEXO VII DICIEMBRE'!D35)</f>
        <v>186539</v>
      </c>
      <c r="E35" s="12">
        <f>SUM('ANEXO VII OCTUBRE'!E35+'ANEXO VII NOVIEMBRE'!E35+'ANEXO VII DICIEMBRE'!E35)</f>
        <v>0</v>
      </c>
      <c r="F35" s="12">
        <f>SUM('ANEXO VII OCTUBRE'!F35+'ANEXO VII NOVIEMBRE'!F35+'ANEXO VII DICIEMBRE'!F35)</f>
        <v>185294</v>
      </c>
      <c r="G35" s="12">
        <f>SUM('ANEXO VII OCTUBRE'!G35+'ANEXO VII NOVIEMBRE'!G35+'ANEXO VII DICIEMBRE'!G35)</f>
        <v>238980</v>
      </c>
      <c r="H35" s="12">
        <f>SUM('ANEXO VII OCTUBRE'!H35+'ANEXO VII NOVIEMBRE'!H35+'ANEXO VII DICIEMBRE'!H35)</f>
        <v>0</v>
      </c>
      <c r="I35" s="12">
        <f>SUM('ANEXO VII OCTUBRE'!I35+'ANEXO VII NOVIEMBRE'!I35+'ANEXO VII DICIEMBRE'!I35)</f>
        <v>23736</v>
      </c>
      <c r="J35" s="10">
        <f>SUM('ANEXO VII OCTUBRE'!J35+'ANEXO VII NOVIEMBRE'!J35+'ANEXO VII DICIEMBRE'!J35)</f>
        <v>137708</v>
      </c>
      <c r="K35" s="12">
        <f>SUM('ANEXO VII OCTUBRE'!K35+'ANEXO VII NOVIEMBRE'!K35+'ANEXO VII DICIEMBRE'!K35)</f>
        <v>166568</v>
      </c>
      <c r="L35" s="10">
        <f>+'ANEXO VII OCTUBRE'!L35+'ANEXO VII NOVIEMBRE'!L35+'ANEXO VII DICIEMBRE'!L35</f>
        <v>137258</v>
      </c>
      <c r="M35" s="10">
        <f>+'ANEXO VII OCTUBRE'!M35+'ANEXO VII NOVIEMBRE'!M35+'ANEXO VII DICIEMBRE'!M35</f>
        <v>1110574</v>
      </c>
      <c r="N35" s="10">
        <f>'ANEXO VII OCTUBRE'!N35+'ANEXO VII NOVIEMBRE'!N35+'ANEXO VII DICIEMBRE'!N35</f>
        <v>79801</v>
      </c>
      <c r="O35" s="11">
        <f t="shared" si="0"/>
        <v>12387274</v>
      </c>
      <c r="R35" s="19"/>
    </row>
    <row r="36" spans="1:18" x14ac:dyDescent="0.25">
      <c r="A36" s="6" t="s">
        <v>38</v>
      </c>
      <c r="B36" s="12">
        <f>SUM('ANEXO VII OCTUBRE'!B36+'ANEXO VII NOVIEMBRE'!B36+'ANEXO VII DICIEMBRE'!B36)</f>
        <v>7677859</v>
      </c>
      <c r="C36" s="12">
        <f>SUM('ANEXO VII OCTUBRE'!C36+'ANEXO VII NOVIEMBRE'!C36+'ANEXO VII DICIEMBRE'!C36)</f>
        <v>2277048</v>
      </c>
      <c r="D36" s="12">
        <f>SUM('ANEXO VII OCTUBRE'!D36+'ANEXO VII NOVIEMBRE'!D36+'ANEXO VII DICIEMBRE'!D36)</f>
        <v>183481</v>
      </c>
      <c r="E36" s="12">
        <f>SUM('ANEXO VII OCTUBRE'!E36+'ANEXO VII NOVIEMBRE'!E36+'ANEXO VII DICIEMBRE'!E36)</f>
        <v>0</v>
      </c>
      <c r="F36" s="12">
        <f>SUM('ANEXO VII OCTUBRE'!F36+'ANEXO VII NOVIEMBRE'!F36+'ANEXO VII DICIEMBRE'!F36)</f>
        <v>182256</v>
      </c>
      <c r="G36" s="12">
        <f>SUM('ANEXO VII OCTUBRE'!G36+'ANEXO VII NOVIEMBRE'!G36+'ANEXO VII DICIEMBRE'!G36)</f>
        <v>237663</v>
      </c>
      <c r="H36" s="12">
        <f>SUM('ANEXO VII OCTUBRE'!H36+'ANEXO VII NOVIEMBRE'!H36+'ANEXO VII DICIEMBRE'!H36)</f>
        <v>0</v>
      </c>
      <c r="I36" s="12">
        <f>SUM('ANEXO VII OCTUBRE'!I36+'ANEXO VII NOVIEMBRE'!I36+'ANEXO VII DICIEMBRE'!I36)</f>
        <v>23349</v>
      </c>
      <c r="J36" s="10">
        <f>SUM('ANEXO VII OCTUBRE'!J36+'ANEXO VII NOVIEMBRE'!J36+'ANEXO VII DICIEMBRE'!J36)</f>
        <v>136949</v>
      </c>
      <c r="K36" s="12">
        <f>SUM('ANEXO VII OCTUBRE'!K36+'ANEXO VII NOVIEMBRE'!K36+'ANEXO VII DICIEMBRE'!K36)</f>
        <v>109426</v>
      </c>
      <c r="L36" s="10">
        <f>+'ANEXO VII OCTUBRE'!L36+'ANEXO VII NOVIEMBRE'!L36+'ANEXO VII DICIEMBRE'!L36</f>
        <v>90171</v>
      </c>
      <c r="M36" s="10">
        <f>+'ANEXO VII OCTUBRE'!M36+'ANEXO VII NOVIEMBRE'!M36+'ANEXO VII DICIEMBRE'!M36</f>
        <v>770224</v>
      </c>
      <c r="N36" s="10">
        <f>'ANEXO VII OCTUBRE'!N36+'ANEXO VII NOVIEMBRE'!N36+'ANEXO VII DICIEMBRE'!N36</f>
        <v>78142</v>
      </c>
      <c r="O36" s="11">
        <f t="shared" si="0"/>
        <v>11766568</v>
      </c>
      <c r="R36" s="19"/>
    </row>
    <row r="37" spans="1:18" x14ac:dyDescent="0.25">
      <c r="A37" s="6" t="s">
        <v>39</v>
      </c>
      <c r="B37" s="12">
        <f>SUM('ANEXO VII OCTUBRE'!B37+'ANEXO VII NOVIEMBRE'!B37+'ANEXO VII DICIEMBRE'!B37)</f>
        <v>15659968</v>
      </c>
      <c r="C37" s="12">
        <f>SUM('ANEXO VII OCTUBRE'!C37+'ANEXO VII NOVIEMBRE'!C37+'ANEXO VII DICIEMBRE'!C37)</f>
        <v>4644325</v>
      </c>
      <c r="D37" s="12">
        <f>SUM('ANEXO VII OCTUBRE'!D37+'ANEXO VII NOVIEMBRE'!D37+'ANEXO VII DICIEMBRE'!D37)</f>
        <v>374234</v>
      </c>
      <c r="E37" s="12">
        <f>SUM('ANEXO VII OCTUBRE'!E37+'ANEXO VII NOVIEMBRE'!E37+'ANEXO VII DICIEMBRE'!E37)</f>
        <v>0</v>
      </c>
      <c r="F37" s="12">
        <f>SUM('ANEXO VII OCTUBRE'!F37+'ANEXO VII NOVIEMBRE'!F37+'ANEXO VII DICIEMBRE'!F37)</f>
        <v>371733</v>
      </c>
      <c r="G37" s="12">
        <f>SUM('ANEXO VII OCTUBRE'!G37+'ANEXO VII NOVIEMBRE'!G37+'ANEXO VII DICIEMBRE'!G37)</f>
        <v>480039</v>
      </c>
      <c r="H37" s="12">
        <f>SUM('ANEXO VII OCTUBRE'!H37+'ANEXO VII NOVIEMBRE'!H37+'ANEXO VII DICIEMBRE'!H37)</f>
        <v>0</v>
      </c>
      <c r="I37" s="12">
        <f>SUM('ANEXO VII OCTUBRE'!I37+'ANEXO VII NOVIEMBRE'!I37+'ANEXO VII DICIEMBRE'!I37)</f>
        <v>47622</v>
      </c>
      <c r="J37" s="10">
        <f>SUM('ANEXO VII OCTUBRE'!J37+'ANEXO VII NOVIEMBRE'!J37+'ANEXO VII DICIEMBRE'!J37)</f>
        <v>276616</v>
      </c>
      <c r="K37" s="12">
        <f>SUM('ANEXO VII OCTUBRE'!K37+'ANEXO VII NOVIEMBRE'!K37+'ANEXO VII DICIEMBRE'!K37)</f>
        <v>631146</v>
      </c>
      <c r="L37" s="10">
        <f>+'ANEXO VII OCTUBRE'!L37+'ANEXO VII NOVIEMBRE'!L37+'ANEXO VII DICIEMBRE'!L37</f>
        <v>520086</v>
      </c>
      <c r="M37" s="10">
        <f>+'ANEXO VII OCTUBRE'!M37+'ANEXO VII NOVIEMBRE'!M37+'ANEXO VII DICIEMBRE'!M37</f>
        <v>3256166</v>
      </c>
      <c r="N37" s="10">
        <f>'ANEXO VII OCTUBRE'!N37+'ANEXO VII NOVIEMBRE'!N37+'ANEXO VII DICIEMBRE'!N37</f>
        <v>156407</v>
      </c>
      <c r="O37" s="11">
        <f t="shared" si="0"/>
        <v>26418342</v>
      </c>
      <c r="R37" s="19"/>
    </row>
    <row r="38" spans="1:18" x14ac:dyDescent="0.25">
      <c r="A38" s="6" t="s">
        <v>53</v>
      </c>
      <c r="B38" s="12">
        <f>SUM('ANEXO VII OCTUBRE'!B38+'ANEXO VII NOVIEMBRE'!B38+'ANEXO VII DICIEMBRE'!B38)</f>
        <v>9210484</v>
      </c>
      <c r="C38" s="12">
        <f>SUM('ANEXO VII OCTUBRE'!C38+'ANEXO VII NOVIEMBRE'!C38+'ANEXO VII DICIEMBRE'!C38)</f>
        <v>2731582</v>
      </c>
      <c r="D38" s="12">
        <f>SUM('ANEXO VII OCTUBRE'!D38+'ANEXO VII NOVIEMBRE'!D38+'ANEXO VII DICIEMBRE'!D38)</f>
        <v>220107</v>
      </c>
      <c r="E38" s="12">
        <f>SUM('ANEXO VII OCTUBRE'!E38+'ANEXO VII NOVIEMBRE'!E38+'ANEXO VII DICIEMBRE'!E38)</f>
        <v>0</v>
      </c>
      <c r="F38" s="12">
        <f>SUM('ANEXO VII OCTUBRE'!F38+'ANEXO VII NOVIEMBRE'!F38+'ANEXO VII DICIEMBRE'!F38)</f>
        <v>218636</v>
      </c>
      <c r="G38" s="12">
        <f>SUM('ANEXO VII OCTUBRE'!G38+'ANEXO VII NOVIEMBRE'!G38+'ANEXO VII DICIEMBRE'!G38)</f>
        <v>152184</v>
      </c>
      <c r="H38" s="12">
        <f>SUM('ANEXO VII OCTUBRE'!H38+'ANEXO VII NOVIEMBRE'!H38+'ANEXO VII DICIEMBRE'!H38)</f>
        <v>0</v>
      </c>
      <c r="I38" s="12">
        <f>SUM('ANEXO VII OCTUBRE'!I38+'ANEXO VII NOVIEMBRE'!I38+'ANEXO VII DICIEMBRE'!I38)</f>
        <v>28008</v>
      </c>
      <c r="J38" s="10">
        <f>SUM('ANEXO VII OCTUBRE'!J38+'ANEXO VII NOVIEMBRE'!J38+'ANEXO VII DICIEMBRE'!J38)</f>
        <v>87693</v>
      </c>
      <c r="K38" s="12">
        <f>SUM('ANEXO VII OCTUBRE'!K38+'ANEXO VII NOVIEMBRE'!K38+'ANEXO VII DICIEMBRE'!K38)</f>
        <v>238636</v>
      </c>
      <c r="L38" s="10">
        <f>+'ANEXO VII OCTUBRE'!L38+'ANEXO VII NOVIEMBRE'!L38+'ANEXO VII DICIEMBRE'!L38</f>
        <v>196644</v>
      </c>
      <c r="M38" s="10">
        <f>+'ANEXO VII OCTUBRE'!M38+'ANEXO VII NOVIEMBRE'!M38+'ANEXO VII DICIEMBRE'!M38</f>
        <v>0</v>
      </c>
      <c r="N38" s="10">
        <f>'ANEXO VII OCTUBRE'!N38+'ANEXO VII NOVIEMBRE'!N38+'ANEXO VII DICIEMBRE'!N38</f>
        <v>52479</v>
      </c>
      <c r="O38" s="11">
        <f t="shared" si="0"/>
        <v>13136453</v>
      </c>
      <c r="R38" s="19"/>
    </row>
    <row r="39" spans="1:18" x14ac:dyDescent="0.25">
      <c r="A39" s="6" t="s">
        <v>40</v>
      </c>
      <c r="B39" s="12">
        <f>SUM('ANEXO VII OCTUBRE'!B39+'ANEXO VII NOVIEMBRE'!B39+'ANEXO VII DICIEMBRE'!B39)</f>
        <v>21809591</v>
      </c>
      <c r="C39" s="12">
        <f>SUM('ANEXO VII OCTUBRE'!C39+'ANEXO VII NOVIEMBRE'!C39+'ANEXO VII DICIEMBRE'!C39)</f>
        <v>6468138</v>
      </c>
      <c r="D39" s="12">
        <f>SUM('ANEXO VII OCTUBRE'!D39+'ANEXO VII NOVIEMBRE'!D39+'ANEXO VII DICIEMBRE'!D39)</f>
        <v>521194</v>
      </c>
      <c r="E39" s="12">
        <f>SUM('ANEXO VII OCTUBRE'!E39+'ANEXO VII NOVIEMBRE'!E39+'ANEXO VII DICIEMBRE'!E39)</f>
        <v>0</v>
      </c>
      <c r="F39" s="12">
        <f>SUM('ANEXO VII OCTUBRE'!F39+'ANEXO VII NOVIEMBRE'!F39+'ANEXO VII DICIEMBRE'!F39)</f>
        <v>517713</v>
      </c>
      <c r="G39" s="12">
        <f>SUM('ANEXO VII OCTUBRE'!G39+'ANEXO VII NOVIEMBRE'!G39+'ANEXO VII DICIEMBRE'!G39)</f>
        <v>716532</v>
      </c>
      <c r="H39" s="12">
        <f>SUM('ANEXO VII OCTUBRE'!H39+'ANEXO VII NOVIEMBRE'!H39+'ANEXO VII DICIEMBRE'!H39)</f>
        <v>0</v>
      </c>
      <c r="I39" s="12">
        <f>SUM('ANEXO VII OCTUBRE'!I39+'ANEXO VII NOVIEMBRE'!I39+'ANEXO VII DICIEMBRE'!I39)</f>
        <v>66321</v>
      </c>
      <c r="J39" s="10">
        <f>SUM('ANEXO VII OCTUBRE'!J39+'ANEXO VII NOVIEMBRE'!J39+'ANEXO VII DICIEMBRE'!J39)</f>
        <v>412890</v>
      </c>
      <c r="K39" s="12">
        <f>SUM('ANEXO VII OCTUBRE'!K39+'ANEXO VII NOVIEMBRE'!K39+'ANEXO VII DICIEMBRE'!K39)</f>
        <v>907854</v>
      </c>
      <c r="L39" s="10">
        <f>+'ANEXO VII OCTUBRE'!L39+'ANEXO VII NOVIEMBRE'!L39+'ANEXO VII DICIEMBRE'!L39</f>
        <v>748101</v>
      </c>
      <c r="M39" s="10">
        <f>+'ANEXO VII OCTUBRE'!M39+'ANEXO VII NOVIEMBRE'!M39+'ANEXO VII DICIEMBRE'!M39</f>
        <v>1182292</v>
      </c>
      <c r="N39" s="10">
        <f>'ANEXO VII OCTUBRE'!N39+'ANEXO VII NOVIEMBRE'!N39+'ANEXO VII DICIEMBRE'!N39</f>
        <v>215622</v>
      </c>
      <c r="O39" s="11">
        <f t="shared" si="0"/>
        <v>33566248</v>
      </c>
      <c r="R39" s="19"/>
    </row>
    <row r="40" spans="1:18" x14ac:dyDescent="0.25">
      <c r="A40" s="6" t="s">
        <v>41</v>
      </c>
      <c r="B40" s="12">
        <f>SUM('ANEXO VII OCTUBRE'!B40+'ANEXO VII NOVIEMBRE'!B40+'ANEXO VII DICIEMBRE'!B40)</f>
        <v>13109136</v>
      </c>
      <c r="C40" s="12">
        <f>SUM('ANEXO VII OCTUBRE'!C40+'ANEXO VII NOVIEMBRE'!C40+'ANEXO VII DICIEMBRE'!C40)</f>
        <v>3887817</v>
      </c>
      <c r="D40" s="12">
        <f>SUM('ANEXO VII OCTUBRE'!D40+'ANEXO VII NOVIEMBRE'!D40+'ANEXO VII DICIEMBRE'!D40)</f>
        <v>313275</v>
      </c>
      <c r="E40" s="12">
        <f>SUM('ANEXO VII OCTUBRE'!E40+'ANEXO VII NOVIEMBRE'!E40+'ANEXO VII DICIEMBRE'!E40)</f>
        <v>0</v>
      </c>
      <c r="F40" s="12">
        <f>SUM('ANEXO VII OCTUBRE'!F40+'ANEXO VII NOVIEMBRE'!F40+'ANEXO VII DICIEMBRE'!F40)</f>
        <v>311182</v>
      </c>
      <c r="G40" s="12">
        <f>SUM('ANEXO VII OCTUBRE'!G40+'ANEXO VII NOVIEMBRE'!G40+'ANEXO VII DICIEMBRE'!G40)</f>
        <v>372459</v>
      </c>
      <c r="H40" s="12">
        <f>SUM('ANEXO VII OCTUBRE'!H40+'ANEXO VII NOVIEMBRE'!H40+'ANEXO VII DICIEMBRE'!H40)</f>
        <v>0</v>
      </c>
      <c r="I40" s="12">
        <f>SUM('ANEXO VII OCTUBRE'!I40+'ANEXO VII NOVIEMBRE'!I40+'ANEXO VII DICIEMBRE'!I40)</f>
        <v>39864</v>
      </c>
      <c r="J40" s="10">
        <f>SUM('ANEXO VII OCTUBRE'!J40+'ANEXO VII NOVIEMBRE'!J40+'ANEXO VII DICIEMBRE'!J40)</f>
        <v>214623</v>
      </c>
      <c r="K40" s="12">
        <f>SUM('ANEXO VII OCTUBRE'!K40+'ANEXO VII NOVIEMBRE'!K40+'ANEXO VII DICIEMBRE'!K40)</f>
        <v>481330</v>
      </c>
      <c r="L40" s="10">
        <f>+'ANEXO VII OCTUBRE'!L40+'ANEXO VII NOVIEMBRE'!L40+'ANEXO VII DICIEMBRE'!L40</f>
        <v>396633</v>
      </c>
      <c r="M40" s="10">
        <f>+'ANEXO VII OCTUBRE'!M40+'ANEXO VII NOVIEMBRE'!M40+'ANEXO VII DICIEMBRE'!M40</f>
        <v>638164</v>
      </c>
      <c r="N40" s="10">
        <f>'ANEXO VII OCTUBRE'!N40+'ANEXO VII NOVIEMBRE'!N40+'ANEXO VII DICIEMBRE'!N40</f>
        <v>128967</v>
      </c>
      <c r="O40" s="11">
        <f t="shared" si="0"/>
        <v>19893450</v>
      </c>
      <c r="R40" s="19"/>
    </row>
    <row r="41" spans="1:18" x14ac:dyDescent="0.25">
      <c r="A41" s="6" t="s">
        <v>42</v>
      </c>
      <c r="B41" s="12">
        <f>SUM('ANEXO VII OCTUBRE'!B41+'ANEXO VII NOVIEMBRE'!B41+'ANEXO VII DICIEMBRE'!B41)</f>
        <v>8757248</v>
      </c>
      <c r="C41" s="12">
        <f>SUM('ANEXO VII OCTUBRE'!C41+'ANEXO VII NOVIEMBRE'!C41+'ANEXO VII DICIEMBRE'!C41)</f>
        <v>2597164</v>
      </c>
      <c r="D41" s="12">
        <f>SUM('ANEXO VII OCTUBRE'!D41+'ANEXO VII NOVIEMBRE'!D41+'ANEXO VII DICIEMBRE'!D41)</f>
        <v>209276</v>
      </c>
      <c r="E41" s="12">
        <f>SUM('ANEXO VII OCTUBRE'!E41+'ANEXO VII NOVIEMBRE'!E41+'ANEXO VII DICIEMBRE'!E41)</f>
        <v>0</v>
      </c>
      <c r="F41" s="12">
        <f>SUM('ANEXO VII OCTUBRE'!F41+'ANEXO VII NOVIEMBRE'!F41+'ANEXO VII DICIEMBRE'!F41)</f>
        <v>207879</v>
      </c>
      <c r="G41" s="12">
        <f>SUM('ANEXO VII OCTUBRE'!G41+'ANEXO VII NOVIEMBRE'!G41+'ANEXO VII DICIEMBRE'!G41)</f>
        <v>273675</v>
      </c>
      <c r="H41" s="12">
        <f>SUM('ANEXO VII OCTUBRE'!H41+'ANEXO VII NOVIEMBRE'!H41+'ANEXO VII DICIEMBRE'!H41)</f>
        <v>0</v>
      </c>
      <c r="I41" s="12">
        <f>SUM('ANEXO VII OCTUBRE'!I41+'ANEXO VII NOVIEMBRE'!I41+'ANEXO VII DICIEMBRE'!I41)</f>
        <v>26631</v>
      </c>
      <c r="J41" s="10">
        <f>SUM('ANEXO VII OCTUBRE'!J41+'ANEXO VII NOVIEMBRE'!J41+'ANEXO VII DICIEMBRE'!J41)</f>
        <v>157702</v>
      </c>
      <c r="K41" s="12">
        <f>SUM('ANEXO VII OCTUBRE'!K41+'ANEXO VII NOVIEMBRE'!K41+'ANEXO VII DICIEMBRE'!K41)</f>
        <v>309775</v>
      </c>
      <c r="L41" s="10">
        <f>+'ANEXO VII OCTUBRE'!L41+'ANEXO VII NOVIEMBRE'!L41+'ANEXO VII DICIEMBRE'!L41</f>
        <v>255265</v>
      </c>
      <c r="M41" s="10">
        <f>+'ANEXO VII OCTUBRE'!M41+'ANEXO VII NOVIEMBRE'!M41+'ANEXO VII DICIEMBRE'!M41</f>
        <v>0</v>
      </c>
      <c r="N41" s="10">
        <f>'ANEXO VII OCTUBRE'!N41+'ANEXO VII NOVIEMBRE'!N41+'ANEXO VII DICIEMBRE'!N41</f>
        <v>87307</v>
      </c>
      <c r="O41" s="11">
        <f t="shared" si="0"/>
        <v>12881922</v>
      </c>
      <c r="R41" s="19"/>
    </row>
    <row r="42" spans="1:18" x14ac:dyDescent="0.25">
      <c r="A42" s="6" t="s">
        <v>43</v>
      </c>
      <c r="B42" s="12">
        <f>SUM('ANEXO VII OCTUBRE'!B42+'ANEXO VII NOVIEMBRE'!B42+'ANEXO VII DICIEMBRE'!B42)</f>
        <v>6620002</v>
      </c>
      <c r="C42" s="12">
        <f>SUM('ANEXO VII OCTUBRE'!C42+'ANEXO VII NOVIEMBRE'!C42+'ANEXO VII DICIEMBRE'!C42)</f>
        <v>1963315</v>
      </c>
      <c r="D42" s="12">
        <f>SUM('ANEXO VII OCTUBRE'!D42+'ANEXO VII NOVIEMBRE'!D42+'ANEXO VII DICIEMBRE'!D42)</f>
        <v>158200</v>
      </c>
      <c r="E42" s="12">
        <f>SUM('ANEXO VII OCTUBRE'!E42+'ANEXO VII NOVIEMBRE'!E42+'ANEXO VII DICIEMBRE'!E42)</f>
        <v>0</v>
      </c>
      <c r="F42" s="12">
        <f>SUM('ANEXO VII OCTUBRE'!F42+'ANEXO VII NOVIEMBRE'!F42+'ANEXO VII DICIEMBRE'!F42)</f>
        <v>157145</v>
      </c>
      <c r="G42" s="12">
        <f>SUM('ANEXO VII OCTUBRE'!G42+'ANEXO VII NOVIEMBRE'!G42+'ANEXO VII DICIEMBRE'!G42)</f>
        <v>220404</v>
      </c>
      <c r="H42" s="12">
        <f>SUM('ANEXO VII OCTUBRE'!H42+'ANEXO VII NOVIEMBRE'!H42+'ANEXO VII DICIEMBRE'!H42)</f>
        <v>0</v>
      </c>
      <c r="I42" s="12">
        <f>SUM('ANEXO VII OCTUBRE'!I42+'ANEXO VII NOVIEMBRE'!I42+'ANEXO VII DICIEMBRE'!I42)</f>
        <v>20130</v>
      </c>
      <c r="J42" s="10">
        <f>SUM('ANEXO VII OCTUBRE'!J42+'ANEXO VII NOVIEMBRE'!J42+'ANEXO VII DICIEMBRE'!J42)</f>
        <v>127005</v>
      </c>
      <c r="K42" s="12">
        <f>SUM('ANEXO VII OCTUBRE'!K42+'ANEXO VII NOVIEMBRE'!K42+'ANEXO VII DICIEMBRE'!K42)</f>
        <v>85524</v>
      </c>
      <c r="L42" s="10">
        <f>+'ANEXO VII OCTUBRE'!L42+'ANEXO VII NOVIEMBRE'!L42+'ANEXO VII DICIEMBRE'!L42</f>
        <v>70475</v>
      </c>
      <c r="M42" s="10">
        <f>+'ANEXO VII OCTUBRE'!M42+'ANEXO VII NOVIEMBRE'!M42+'ANEXO VII DICIEMBRE'!M42</f>
        <v>162596</v>
      </c>
      <c r="N42" s="10">
        <f>'ANEXO VII OCTUBRE'!N42+'ANEXO VII NOVIEMBRE'!N42+'ANEXO VII DICIEMBRE'!N42</f>
        <v>70318</v>
      </c>
      <c r="O42" s="11">
        <f t="shared" si="0"/>
        <v>9655114</v>
      </c>
      <c r="R42" s="19"/>
    </row>
    <row r="43" spans="1:18" ht="15.75" thickBot="1" x14ac:dyDescent="0.3">
      <c r="A43" s="7" t="s">
        <v>44</v>
      </c>
      <c r="B43" s="13">
        <f>SUM(B7:B42)</f>
        <v>480609014</v>
      </c>
      <c r="C43" s="13">
        <f t="shared" ref="C43:K43" si="1">SUM(C7:C42)</f>
        <v>142535719</v>
      </c>
      <c r="D43" s="13">
        <f t="shared" si="1"/>
        <v>11485328</v>
      </c>
      <c r="E43" s="13">
        <f t="shared" si="1"/>
        <v>0</v>
      </c>
      <c r="F43" s="13">
        <f t="shared" si="1"/>
        <v>11408617</v>
      </c>
      <c r="G43" s="13">
        <f t="shared" si="1"/>
        <v>14359758</v>
      </c>
      <c r="H43" s="13">
        <f t="shared" si="1"/>
        <v>0</v>
      </c>
      <c r="I43" s="13">
        <f t="shared" si="1"/>
        <v>1461495</v>
      </c>
      <c r="J43" s="13">
        <f t="shared" si="1"/>
        <v>8274586</v>
      </c>
      <c r="K43" s="13">
        <f t="shared" si="1"/>
        <v>16920505</v>
      </c>
      <c r="L43" s="13">
        <f>SUM(L7:L42)</f>
        <v>13943064</v>
      </c>
      <c r="M43" s="13">
        <f>SUM(M7:M42)</f>
        <v>80529733</v>
      </c>
      <c r="N43" s="13">
        <f>SUM(N7:N42)</f>
        <v>4671067</v>
      </c>
      <c r="O43" s="14">
        <f>SUM(O7:O42)</f>
        <v>786198886</v>
      </c>
    </row>
    <row r="44" spans="1:18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</row>
    <row r="45" spans="1:18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8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8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1:18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</sheetData>
  <pageMargins left="0" right="0.15748031496062992" top="1.1811023622047245" bottom="0.74803149606299213" header="0.62992125984251968" footer="0.31496062992125984"/>
  <pageSetup paperSize="300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8"/>
  <sheetViews>
    <sheetView topLeftCell="H1" zoomScale="90" zoomScaleNormal="90" workbookViewId="0">
      <selection activeCell="O7" sqref="O7"/>
    </sheetView>
  </sheetViews>
  <sheetFormatPr baseColWidth="10" defaultRowHeight="15" x14ac:dyDescent="0.25"/>
  <cols>
    <col min="1" max="1" width="23.42578125" customWidth="1"/>
    <col min="2" max="5" width="21" customWidth="1"/>
    <col min="6" max="10" width="23.42578125" customWidth="1"/>
    <col min="11" max="11" width="21" customWidth="1"/>
    <col min="12" max="12" width="26.42578125" customWidth="1"/>
    <col min="13" max="15" width="21" customWidth="1"/>
  </cols>
  <sheetData>
    <row r="1" spans="1:17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18.75" x14ac:dyDescent="0.3">
      <c r="A3" s="4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7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ht="32.25" customHeight="1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54</v>
      </c>
      <c r="L6" s="3" t="s">
        <v>66</v>
      </c>
      <c r="M6" s="3" t="s">
        <v>49</v>
      </c>
      <c r="N6" s="3" t="s">
        <v>57</v>
      </c>
      <c r="O6" s="2" t="s">
        <v>10</v>
      </c>
    </row>
    <row r="7" spans="1:17" ht="21" customHeight="1" x14ac:dyDescent="0.25">
      <c r="A7" s="6" t="s">
        <v>11</v>
      </c>
      <c r="B7" s="9">
        <v>2023444</v>
      </c>
      <c r="C7" s="9">
        <v>619248</v>
      </c>
      <c r="D7" s="9">
        <v>68112</v>
      </c>
      <c r="E7" s="9">
        <v>0</v>
      </c>
      <c r="F7" s="9">
        <v>69363</v>
      </c>
      <c r="G7" s="9">
        <v>80831</v>
      </c>
      <c r="H7" s="9">
        <v>0</v>
      </c>
      <c r="I7" s="9">
        <v>7561</v>
      </c>
      <c r="J7" s="9">
        <v>139733</v>
      </c>
      <c r="K7" s="9">
        <v>50624</v>
      </c>
      <c r="L7" s="9">
        <v>62522</v>
      </c>
      <c r="M7" s="9">
        <v>0</v>
      </c>
      <c r="N7" s="10">
        <v>18499</v>
      </c>
      <c r="O7" s="11">
        <f t="shared" ref="O7:O42" si="0">SUM(B7:N7)</f>
        <v>3139937</v>
      </c>
      <c r="Q7" s="19"/>
    </row>
    <row r="8" spans="1:17" x14ac:dyDescent="0.25">
      <c r="A8" s="6" t="s">
        <v>12</v>
      </c>
      <c r="B8" s="12">
        <v>2674011</v>
      </c>
      <c r="C8" s="12">
        <v>818345</v>
      </c>
      <c r="D8" s="12">
        <v>90011</v>
      </c>
      <c r="E8" s="12">
        <v>0</v>
      </c>
      <c r="F8" s="12">
        <v>91664</v>
      </c>
      <c r="G8" s="12">
        <v>101587</v>
      </c>
      <c r="H8" s="12">
        <v>0</v>
      </c>
      <c r="I8" s="12">
        <v>9991</v>
      </c>
      <c r="J8" s="12">
        <v>175614</v>
      </c>
      <c r="K8" s="12">
        <v>72584</v>
      </c>
      <c r="L8" s="12">
        <v>89643</v>
      </c>
      <c r="M8" s="12">
        <v>380892</v>
      </c>
      <c r="N8" s="10">
        <v>22020</v>
      </c>
      <c r="O8" s="11">
        <f t="shared" si="0"/>
        <v>4526362</v>
      </c>
      <c r="Q8" s="19"/>
    </row>
    <row r="9" spans="1:17" x14ac:dyDescent="0.25">
      <c r="A9" s="6" t="s">
        <v>13</v>
      </c>
      <c r="B9" s="12">
        <v>2835043</v>
      </c>
      <c r="C9" s="12">
        <v>867627</v>
      </c>
      <c r="D9" s="12">
        <v>95431</v>
      </c>
      <c r="E9" s="12">
        <v>0</v>
      </c>
      <c r="F9" s="12">
        <v>97184</v>
      </c>
      <c r="G9" s="12">
        <v>109452</v>
      </c>
      <c r="H9" s="12">
        <v>0</v>
      </c>
      <c r="I9" s="12">
        <v>10593</v>
      </c>
      <c r="J9" s="12">
        <v>189210</v>
      </c>
      <c r="K9" s="12">
        <v>112690</v>
      </c>
      <c r="L9" s="12">
        <v>139176</v>
      </c>
      <c r="M9" s="12">
        <v>427357</v>
      </c>
      <c r="N9" s="10">
        <v>25346</v>
      </c>
      <c r="O9" s="11">
        <f t="shared" si="0"/>
        <v>4909109</v>
      </c>
      <c r="Q9" s="19"/>
    </row>
    <row r="10" spans="1:17" x14ac:dyDescent="0.25">
      <c r="A10" s="6" t="s">
        <v>14</v>
      </c>
      <c r="B10" s="12">
        <v>5060433</v>
      </c>
      <c r="C10" s="12">
        <v>1548677</v>
      </c>
      <c r="D10" s="12">
        <v>170341</v>
      </c>
      <c r="E10" s="12">
        <v>0</v>
      </c>
      <c r="F10" s="12">
        <v>173469</v>
      </c>
      <c r="G10" s="12">
        <v>186151</v>
      </c>
      <c r="H10" s="12">
        <v>0</v>
      </c>
      <c r="I10" s="12">
        <v>18908</v>
      </c>
      <c r="J10" s="12">
        <v>321801</v>
      </c>
      <c r="K10" s="12">
        <v>258422</v>
      </c>
      <c r="L10" s="12">
        <v>319159</v>
      </c>
      <c r="M10" s="12">
        <v>829728</v>
      </c>
      <c r="N10" s="10">
        <v>42241</v>
      </c>
      <c r="O10" s="11">
        <f t="shared" si="0"/>
        <v>8929330</v>
      </c>
      <c r="Q10" s="19"/>
    </row>
    <row r="11" spans="1:17" x14ac:dyDescent="0.25">
      <c r="A11" s="6" t="s">
        <v>51</v>
      </c>
      <c r="B11" s="12">
        <v>1985732</v>
      </c>
      <c r="C11" s="12">
        <v>607707</v>
      </c>
      <c r="D11" s="12">
        <v>66842</v>
      </c>
      <c r="E11" s="12">
        <v>0</v>
      </c>
      <c r="F11" s="12">
        <v>68070</v>
      </c>
      <c r="G11" s="12">
        <v>37228</v>
      </c>
      <c r="H11" s="12">
        <v>0</v>
      </c>
      <c r="I11" s="12">
        <v>7420</v>
      </c>
      <c r="J11" s="12">
        <v>64356</v>
      </c>
      <c r="K11" s="12">
        <v>32642</v>
      </c>
      <c r="L11" s="12">
        <v>40313</v>
      </c>
      <c r="M11" s="12">
        <v>140380</v>
      </c>
      <c r="N11" s="10">
        <v>8411</v>
      </c>
      <c r="O11" s="11">
        <f t="shared" si="0"/>
        <v>3059101</v>
      </c>
      <c r="Q11" s="19"/>
    </row>
    <row r="12" spans="1:17" x14ac:dyDescent="0.25">
      <c r="A12" s="6" t="s">
        <v>15</v>
      </c>
      <c r="B12" s="12">
        <v>1887668</v>
      </c>
      <c r="C12" s="12">
        <v>577695</v>
      </c>
      <c r="D12" s="12">
        <v>63541</v>
      </c>
      <c r="E12" s="12">
        <v>0</v>
      </c>
      <c r="F12" s="12">
        <v>64708</v>
      </c>
      <c r="G12" s="12">
        <v>77430</v>
      </c>
      <c r="H12" s="12">
        <v>0</v>
      </c>
      <c r="I12" s="12">
        <v>7053</v>
      </c>
      <c r="J12" s="12">
        <v>133854</v>
      </c>
      <c r="K12" s="12">
        <v>30262</v>
      </c>
      <c r="L12" s="12">
        <v>37375</v>
      </c>
      <c r="M12" s="12">
        <v>1910</v>
      </c>
      <c r="N12" s="10">
        <v>17653</v>
      </c>
      <c r="O12" s="11">
        <f t="shared" si="0"/>
        <v>2899149</v>
      </c>
      <c r="Q12" s="19"/>
    </row>
    <row r="13" spans="1:17" x14ac:dyDescent="0.25">
      <c r="A13" s="6" t="s">
        <v>16</v>
      </c>
      <c r="B13" s="12">
        <v>8840272</v>
      </c>
      <c r="C13" s="12">
        <v>2705446</v>
      </c>
      <c r="D13" s="12">
        <v>297575</v>
      </c>
      <c r="E13" s="12">
        <v>0</v>
      </c>
      <c r="F13" s="12">
        <v>303041</v>
      </c>
      <c r="G13" s="12">
        <v>343068</v>
      </c>
      <c r="H13" s="12">
        <v>0</v>
      </c>
      <c r="I13" s="12">
        <v>33032</v>
      </c>
      <c r="J13" s="12">
        <v>593063</v>
      </c>
      <c r="K13" s="12">
        <v>538276</v>
      </c>
      <c r="L13" s="12">
        <v>664786</v>
      </c>
      <c r="M13" s="12">
        <v>1161570</v>
      </c>
      <c r="N13" s="10">
        <v>78280</v>
      </c>
      <c r="O13" s="11">
        <f t="shared" si="0"/>
        <v>15558409</v>
      </c>
      <c r="Q13" s="19"/>
    </row>
    <row r="14" spans="1:17" x14ac:dyDescent="0.25">
      <c r="A14" s="6" t="s">
        <v>17</v>
      </c>
      <c r="B14" s="12">
        <v>18898886</v>
      </c>
      <c r="C14" s="12">
        <v>5783748</v>
      </c>
      <c r="D14" s="12">
        <v>636162</v>
      </c>
      <c r="E14" s="12">
        <v>0</v>
      </c>
      <c r="F14" s="12">
        <v>647845</v>
      </c>
      <c r="G14" s="12">
        <v>705072</v>
      </c>
      <c r="H14" s="12">
        <v>0</v>
      </c>
      <c r="I14" s="12">
        <v>70616</v>
      </c>
      <c r="J14" s="12">
        <v>1218860</v>
      </c>
      <c r="K14" s="12">
        <v>1088748</v>
      </c>
      <c r="L14" s="12">
        <v>1344636</v>
      </c>
      <c r="M14" s="12">
        <v>2014993</v>
      </c>
      <c r="N14" s="10">
        <v>161161</v>
      </c>
      <c r="O14" s="11">
        <f t="shared" si="0"/>
        <v>32570727</v>
      </c>
      <c r="Q14" s="19"/>
    </row>
    <row r="15" spans="1:17" x14ac:dyDescent="0.25">
      <c r="A15" s="6" t="s">
        <v>18</v>
      </c>
      <c r="B15" s="12">
        <v>5733915</v>
      </c>
      <c r="C15" s="12">
        <v>1754787</v>
      </c>
      <c r="D15" s="12">
        <v>193011</v>
      </c>
      <c r="E15" s="12">
        <v>0</v>
      </c>
      <c r="F15" s="12">
        <v>196556</v>
      </c>
      <c r="G15" s="12">
        <v>211732</v>
      </c>
      <c r="H15" s="12">
        <v>0</v>
      </c>
      <c r="I15" s="12">
        <v>21425</v>
      </c>
      <c r="J15" s="12">
        <v>366022</v>
      </c>
      <c r="K15" s="12">
        <v>307956</v>
      </c>
      <c r="L15" s="12">
        <v>380334</v>
      </c>
      <c r="M15" s="12">
        <v>1734416</v>
      </c>
      <c r="N15" s="10">
        <v>47148</v>
      </c>
      <c r="O15" s="11">
        <f t="shared" si="0"/>
        <v>10947302</v>
      </c>
      <c r="Q15" s="19"/>
    </row>
    <row r="16" spans="1:17" x14ac:dyDescent="0.25">
      <c r="A16" s="6" t="s">
        <v>52</v>
      </c>
      <c r="B16" s="12">
        <v>1814345</v>
      </c>
      <c r="C16" s="12">
        <v>555256</v>
      </c>
      <c r="D16" s="12">
        <v>61073</v>
      </c>
      <c r="E16" s="12">
        <v>0</v>
      </c>
      <c r="F16" s="12">
        <v>62195</v>
      </c>
      <c r="G16" s="12">
        <v>27444</v>
      </c>
      <c r="H16" s="12">
        <v>0</v>
      </c>
      <c r="I16" s="12">
        <v>6779</v>
      </c>
      <c r="J16" s="12">
        <v>47443</v>
      </c>
      <c r="K16" s="12">
        <v>22596</v>
      </c>
      <c r="L16" s="12">
        <v>27907</v>
      </c>
      <c r="M16" s="12">
        <v>106405</v>
      </c>
      <c r="N16" s="10">
        <v>6678</v>
      </c>
      <c r="O16" s="11">
        <f t="shared" si="0"/>
        <v>2738121</v>
      </c>
      <c r="Q16" s="19"/>
    </row>
    <row r="17" spans="1:17" x14ac:dyDescent="0.25">
      <c r="A17" s="6" t="s">
        <v>19</v>
      </c>
      <c r="B17" s="12">
        <v>2194340</v>
      </c>
      <c r="C17" s="12">
        <v>671548</v>
      </c>
      <c r="D17" s="12">
        <v>73864</v>
      </c>
      <c r="E17" s="12">
        <v>0</v>
      </c>
      <c r="F17" s="12">
        <v>75221</v>
      </c>
      <c r="G17" s="12">
        <v>75658</v>
      </c>
      <c r="H17" s="12">
        <v>0</v>
      </c>
      <c r="I17" s="12">
        <v>8199</v>
      </c>
      <c r="J17" s="12">
        <v>130790</v>
      </c>
      <c r="K17" s="12">
        <v>70521</v>
      </c>
      <c r="L17" s="12">
        <v>87096</v>
      </c>
      <c r="M17" s="12">
        <v>0</v>
      </c>
      <c r="N17" s="10">
        <v>18116</v>
      </c>
      <c r="O17" s="11">
        <f t="shared" si="0"/>
        <v>3405353</v>
      </c>
      <c r="Q17" s="19"/>
    </row>
    <row r="18" spans="1:17" x14ac:dyDescent="0.25">
      <c r="A18" s="6" t="s">
        <v>20</v>
      </c>
      <c r="B18" s="12">
        <v>2037180</v>
      </c>
      <c r="C18" s="12">
        <v>623451</v>
      </c>
      <c r="D18" s="12">
        <v>68574</v>
      </c>
      <c r="E18" s="12">
        <v>0</v>
      </c>
      <c r="F18" s="12">
        <v>69834</v>
      </c>
      <c r="G18" s="12">
        <v>79001</v>
      </c>
      <c r="H18" s="12">
        <v>0</v>
      </c>
      <c r="I18" s="12">
        <v>7612</v>
      </c>
      <c r="J18" s="12">
        <v>136570</v>
      </c>
      <c r="K18" s="12">
        <v>52936</v>
      </c>
      <c r="L18" s="12">
        <v>65378</v>
      </c>
      <c r="M18" s="12">
        <v>167128</v>
      </c>
      <c r="N18" s="10">
        <v>18319</v>
      </c>
      <c r="O18" s="11">
        <f t="shared" si="0"/>
        <v>3325983</v>
      </c>
      <c r="Q18" s="19"/>
    </row>
    <row r="19" spans="1:17" x14ac:dyDescent="0.25">
      <c r="A19" s="6" t="s">
        <v>21</v>
      </c>
      <c r="B19" s="12">
        <v>10403431</v>
      </c>
      <c r="C19" s="12">
        <v>3183829</v>
      </c>
      <c r="D19" s="12">
        <v>350193</v>
      </c>
      <c r="E19" s="12">
        <v>0</v>
      </c>
      <c r="F19" s="12">
        <v>356625</v>
      </c>
      <c r="G19" s="12">
        <v>417251</v>
      </c>
      <c r="H19" s="12">
        <v>0</v>
      </c>
      <c r="I19" s="12">
        <v>38873</v>
      </c>
      <c r="J19" s="12">
        <v>721302</v>
      </c>
      <c r="K19" s="12">
        <v>619510</v>
      </c>
      <c r="L19" s="12">
        <v>765113</v>
      </c>
      <c r="M19" s="12">
        <v>12305119</v>
      </c>
      <c r="N19" s="10">
        <v>88461</v>
      </c>
      <c r="O19" s="11">
        <f t="shared" si="0"/>
        <v>29249707</v>
      </c>
      <c r="Q19" s="19"/>
    </row>
    <row r="20" spans="1:17" x14ac:dyDescent="0.25">
      <c r="A20" s="6" t="s">
        <v>22</v>
      </c>
      <c r="B20" s="12">
        <v>3465954</v>
      </c>
      <c r="C20" s="12">
        <v>1060708</v>
      </c>
      <c r="D20" s="12">
        <v>116669</v>
      </c>
      <c r="E20" s="12">
        <v>0</v>
      </c>
      <c r="F20" s="12">
        <v>118811</v>
      </c>
      <c r="G20" s="12">
        <v>128205</v>
      </c>
      <c r="H20" s="12">
        <v>0</v>
      </c>
      <c r="I20" s="12">
        <v>12951</v>
      </c>
      <c r="J20" s="12">
        <v>221628</v>
      </c>
      <c r="K20" s="12">
        <v>165932</v>
      </c>
      <c r="L20" s="12">
        <v>204931</v>
      </c>
      <c r="M20" s="12">
        <v>559155</v>
      </c>
      <c r="N20" s="10">
        <v>29589</v>
      </c>
      <c r="O20" s="11">
        <f t="shared" si="0"/>
        <v>6084533</v>
      </c>
      <c r="Q20" s="19"/>
    </row>
    <row r="21" spans="1:17" x14ac:dyDescent="0.25">
      <c r="A21" s="6" t="s">
        <v>23</v>
      </c>
      <c r="B21" s="12">
        <v>1977270</v>
      </c>
      <c r="C21" s="12">
        <v>605117</v>
      </c>
      <c r="D21" s="12">
        <v>66558</v>
      </c>
      <c r="E21" s="12">
        <v>0</v>
      </c>
      <c r="F21" s="12">
        <v>67780</v>
      </c>
      <c r="G21" s="12">
        <v>72490</v>
      </c>
      <c r="H21" s="12">
        <v>0</v>
      </c>
      <c r="I21" s="12">
        <v>7388</v>
      </c>
      <c r="J21" s="12">
        <v>125313</v>
      </c>
      <c r="K21" s="12">
        <v>48023</v>
      </c>
      <c r="L21" s="12">
        <v>59310</v>
      </c>
      <c r="M21" s="12">
        <v>51142</v>
      </c>
      <c r="N21" s="10">
        <v>17373</v>
      </c>
      <c r="O21" s="11">
        <f t="shared" si="0"/>
        <v>3097764</v>
      </c>
      <c r="Q21" s="19"/>
    </row>
    <row r="22" spans="1:17" x14ac:dyDescent="0.25">
      <c r="A22" s="6" t="s">
        <v>24</v>
      </c>
      <c r="B22" s="12">
        <v>1833599</v>
      </c>
      <c r="C22" s="12">
        <v>561148</v>
      </c>
      <c r="D22" s="12">
        <v>61721</v>
      </c>
      <c r="E22" s="12">
        <v>0</v>
      </c>
      <c r="F22" s="12">
        <v>62855</v>
      </c>
      <c r="G22" s="12">
        <v>72728</v>
      </c>
      <c r="H22" s="12">
        <v>0</v>
      </c>
      <c r="I22" s="12">
        <v>6851</v>
      </c>
      <c r="J22" s="12">
        <v>125726</v>
      </c>
      <c r="K22" s="12">
        <v>27768</v>
      </c>
      <c r="L22" s="12">
        <v>34295</v>
      </c>
      <c r="M22" s="12">
        <v>190457</v>
      </c>
      <c r="N22" s="10">
        <v>16935</v>
      </c>
      <c r="O22" s="11">
        <f t="shared" si="0"/>
        <v>2994083</v>
      </c>
      <c r="Q22" s="19"/>
    </row>
    <row r="23" spans="1:17" x14ac:dyDescent="0.25">
      <c r="A23" s="6" t="s">
        <v>25</v>
      </c>
      <c r="B23" s="12">
        <v>1918103</v>
      </c>
      <c r="C23" s="12">
        <v>587009</v>
      </c>
      <c r="D23" s="12">
        <v>64566</v>
      </c>
      <c r="E23" s="12">
        <v>0</v>
      </c>
      <c r="F23" s="12">
        <v>65752</v>
      </c>
      <c r="G23" s="12">
        <v>52753</v>
      </c>
      <c r="H23" s="12">
        <v>0</v>
      </c>
      <c r="I23" s="12">
        <v>7167</v>
      </c>
      <c r="J23" s="12">
        <v>91194</v>
      </c>
      <c r="K23" s="12">
        <v>45457</v>
      </c>
      <c r="L23" s="12">
        <v>56141</v>
      </c>
      <c r="M23" s="12">
        <v>123777</v>
      </c>
      <c r="N23" s="10">
        <v>12823</v>
      </c>
      <c r="O23" s="11">
        <f t="shared" si="0"/>
        <v>3024742</v>
      </c>
      <c r="Q23" s="19"/>
    </row>
    <row r="24" spans="1:17" x14ac:dyDescent="0.25">
      <c r="A24" s="6" t="s">
        <v>26</v>
      </c>
      <c r="B24" s="12">
        <v>2082658</v>
      </c>
      <c r="C24" s="12">
        <v>637369</v>
      </c>
      <c r="D24" s="12">
        <v>70105</v>
      </c>
      <c r="E24" s="12">
        <v>0</v>
      </c>
      <c r="F24" s="12">
        <v>71393</v>
      </c>
      <c r="G24" s="12">
        <v>87405</v>
      </c>
      <c r="H24" s="12">
        <v>0</v>
      </c>
      <c r="I24" s="12">
        <v>7782</v>
      </c>
      <c r="J24" s="12">
        <v>151098</v>
      </c>
      <c r="K24" s="12">
        <v>55287</v>
      </c>
      <c r="L24" s="12">
        <v>68281</v>
      </c>
      <c r="M24" s="12">
        <v>1677684</v>
      </c>
      <c r="N24" s="10">
        <v>19951</v>
      </c>
      <c r="O24" s="11">
        <f t="shared" si="0"/>
        <v>4929013</v>
      </c>
      <c r="Q24" s="19"/>
    </row>
    <row r="25" spans="1:17" x14ac:dyDescent="0.25">
      <c r="A25" s="6" t="s">
        <v>27</v>
      </c>
      <c r="B25" s="12">
        <v>2676927</v>
      </c>
      <c r="C25" s="12">
        <v>819237</v>
      </c>
      <c r="D25" s="12">
        <v>90109</v>
      </c>
      <c r="E25" s="12">
        <v>0</v>
      </c>
      <c r="F25" s="12">
        <v>91764</v>
      </c>
      <c r="G25" s="12">
        <v>86949</v>
      </c>
      <c r="H25" s="12">
        <v>0</v>
      </c>
      <c r="I25" s="12">
        <v>10002</v>
      </c>
      <c r="J25" s="12">
        <v>150309</v>
      </c>
      <c r="K25" s="12">
        <v>115118</v>
      </c>
      <c r="L25" s="12">
        <v>142175</v>
      </c>
      <c r="M25" s="12">
        <v>162903</v>
      </c>
      <c r="N25" s="10">
        <v>20326</v>
      </c>
      <c r="O25" s="11">
        <f t="shared" si="0"/>
        <v>4365819</v>
      </c>
      <c r="Q25" s="19"/>
    </row>
    <row r="26" spans="1:17" x14ac:dyDescent="0.25">
      <c r="A26" s="6" t="s">
        <v>28</v>
      </c>
      <c r="B26" s="12">
        <v>6302839</v>
      </c>
      <c r="C26" s="12">
        <v>1928899</v>
      </c>
      <c r="D26" s="12">
        <v>212162</v>
      </c>
      <c r="E26" s="12">
        <v>0</v>
      </c>
      <c r="F26" s="12">
        <v>216058</v>
      </c>
      <c r="G26" s="12">
        <v>239762</v>
      </c>
      <c r="H26" s="12">
        <v>0</v>
      </c>
      <c r="I26" s="12">
        <v>23551</v>
      </c>
      <c r="J26" s="12">
        <v>414477</v>
      </c>
      <c r="K26" s="12">
        <v>351710</v>
      </c>
      <c r="L26" s="12">
        <v>434372</v>
      </c>
      <c r="M26" s="12">
        <v>1128266</v>
      </c>
      <c r="N26" s="10">
        <v>53488</v>
      </c>
      <c r="O26" s="11">
        <f t="shared" si="0"/>
        <v>11305584</v>
      </c>
      <c r="Q26" s="19"/>
    </row>
    <row r="27" spans="1:17" x14ac:dyDescent="0.25">
      <c r="A27" s="6" t="s">
        <v>29</v>
      </c>
      <c r="B27" s="12">
        <v>1990647</v>
      </c>
      <c r="C27" s="12">
        <v>609211</v>
      </c>
      <c r="D27" s="12">
        <v>67008</v>
      </c>
      <c r="E27" s="12">
        <v>0</v>
      </c>
      <c r="F27" s="12">
        <v>68238</v>
      </c>
      <c r="G27" s="12">
        <v>78338</v>
      </c>
      <c r="H27" s="12">
        <v>0</v>
      </c>
      <c r="I27" s="12">
        <v>7438</v>
      </c>
      <c r="J27" s="12">
        <v>135422</v>
      </c>
      <c r="K27" s="12">
        <v>47678</v>
      </c>
      <c r="L27" s="12">
        <v>58884</v>
      </c>
      <c r="M27" s="12">
        <v>0</v>
      </c>
      <c r="N27" s="10">
        <v>18241</v>
      </c>
      <c r="O27" s="11">
        <f t="shared" si="0"/>
        <v>3081105</v>
      </c>
      <c r="Q27" s="19"/>
    </row>
    <row r="28" spans="1:17" x14ac:dyDescent="0.25">
      <c r="A28" s="6" t="s">
        <v>30</v>
      </c>
      <c r="B28" s="12">
        <v>2368297</v>
      </c>
      <c r="C28" s="12">
        <v>724785</v>
      </c>
      <c r="D28" s="12">
        <v>79720</v>
      </c>
      <c r="E28" s="12">
        <v>0</v>
      </c>
      <c r="F28" s="12">
        <v>81184</v>
      </c>
      <c r="G28" s="12">
        <v>88848</v>
      </c>
      <c r="H28" s="12">
        <v>0</v>
      </c>
      <c r="I28" s="12">
        <v>8849</v>
      </c>
      <c r="J28" s="12">
        <v>153592</v>
      </c>
      <c r="K28" s="12">
        <v>80898</v>
      </c>
      <c r="L28" s="12">
        <v>99911</v>
      </c>
      <c r="M28" s="12">
        <v>0</v>
      </c>
      <c r="N28" s="10">
        <v>21550</v>
      </c>
      <c r="O28" s="11">
        <f t="shared" si="0"/>
        <v>3707634</v>
      </c>
      <c r="Q28" s="19"/>
    </row>
    <row r="29" spans="1:17" x14ac:dyDescent="0.25">
      <c r="A29" s="6" t="s">
        <v>31</v>
      </c>
      <c r="B29" s="12">
        <v>3405938</v>
      </c>
      <c r="C29" s="12">
        <v>1042341</v>
      </c>
      <c r="D29" s="12">
        <v>114648</v>
      </c>
      <c r="E29" s="12">
        <v>0</v>
      </c>
      <c r="F29" s="12">
        <v>116754</v>
      </c>
      <c r="G29" s="12">
        <v>118554</v>
      </c>
      <c r="H29" s="12">
        <v>0</v>
      </c>
      <c r="I29" s="12">
        <v>12726</v>
      </c>
      <c r="J29" s="12">
        <v>204944</v>
      </c>
      <c r="K29" s="12">
        <v>158179</v>
      </c>
      <c r="L29" s="12">
        <v>195356</v>
      </c>
      <c r="M29" s="12">
        <v>531563</v>
      </c>
      <c r="N29" s="10">
        <v>27540</v>
      </c>
      <c r="O29" s="11">
        <f t="shared" si="0"/>
        <v>5928543</v>
      </c>
      <c r="Q29" s="19"/>
    </row>
    <row r="30" spans="1:17" x14ac:dyDescent="0.25">
      <c r="A30" s="6" t="s">
        <v>32</v>
      </c>
      <c r="B30" s="12">
        <v>1798990</v>
      </c>
      <c r="C30" s="12">
        <v>550557</v>
      </c>
      <c r="D30" s="12">
        <v>60556</v>
      </c>
      <c r="E30" s="12">
        <v>0</v>
      </c>
      <c r="F30" s="12">
        <v>61669</v>
      </c>
      <c r="G30" s="12">
        <v>68777</v>
      </c>
      <c r="H30" s="12">
        <v>0</v>
      </c>
      <c r="I30" s="12">
        <v>6722</v>
      </c>
      <c r="J30" s="12">
        <v>118896</v>
      </c>
      <c r="K30" s="12">
        <v>21912</v>
      </c>
      <c r="L30" s="12">
        <v>27061</v>
      </c>
      <c r="M30" s="12">
        <v>0</v>
      </c>
      <c r="N30" s="10">
        <v>16690</v>
      </c>
      <c r="O30" s="11">
        <f t="shared" si="0"/>
        <v>2731830</v>
      </c>
      <c r="Q30" s="19"/>
    </row>
    <row r="31" spans="1:17" x14ac:dyDescent="0.25">
      <c r="A31" s="6" t="s">
        <v>33</v>
      </c>
      <c r="B31" s="12">
        <v>1923288</v>
      </c>
      <c r="C31" s="12">
        <v>588596</v>
      </c>
      <c r="D31" s="12">
        <v>64740</v>
      </c>
      <c r="E31" s="12">
        <v>0</v>
      </c>
      <c r="F31" s="12">
        <v>65929</v>
      </c>
      <c r="G31" s="12">
        <v>53407</v>
      </c>
      <c r="H31" s="12">
        <v>0</v>
      </c>
      <c r="I31" s="12">
        <v>7186</v>
      </c>
      <c r="J31" s="12">
        <v>92325</v>
      </c>
      <c r="K31" s="12">
        <v>42727</v>
      </c>
      <c r="L31" s="12">
        <v>52769</v>
      </c>
      <c r="M31" s="12">
        <v>289116</v>
      </c>
      <c r="N31" s="10">
        <v>12241</v>
      </c>
      <c r="O31" s="11">
        <f t="shared" si="0"/>
        <v>3192324</v>
      </c>
      <c r="Q31" s="19"/>
    </row>
    <row r="32" spans="1:17" x14ac:dyDescent="0.25">
      <c r="A32" s="6" t="s">
        <v>34</v>
      </c>
      <c r="B32" s="12">
        <v>1946658</v>
      </c>
      <c r="C32" s="12">
        <v>595748</v>
      </c>
      <c r="D32" s="12">
        <v>65527</v>
      </c>
      <c r="E32" s="12">
        <v>0</v>
      </c>
      <c r="F32" s="12">
        <v>66731</v>
      </c>
      <c r="G32" s="12">
        <v>79949</v>
      </c>
      <c r="H32" s="12">
        <v>0</v>
      </c>
      <c r="I32" s="12">
        <v>7274</v>
      </c>
      <c r="J32" s="12">
        <v>138207</v>
      </c>
      <c r="K32" s="12">
        <v>22849</v>
      </c>
      <c r="L32" s="12">
        <v>28220</v>
      </c>
      <c r="M32" s="12">
        <v>0</v>
      </c>
      <c r="N32" s="10">
        <v>18210</v>
      </c>
      <c r="O32" s="11">
        <f t="shared" si="0"/>
        <v>2969373</v>
      </c>
      <c r="Q32" s="19"/>
    </row>
    <row r="33" spans="1:17" x14ac:dyDescent="0.25">
      <c r="A33" s="6" t="s">
        <v>35</v>
      </c>
      <c r="B33" s="12">
        <v>3214357</v>
      </c>
      <c r="C33" s="12">
        <v>983711</v>
      </c>
      <c r="D33" s="12">
        <v>108200</v>
      </c>
      <c r="E33" s="12">
        <v>0</v>
      </c>
      <c r="F33" s="12">
        <v>110187</v>
      </c>
      <c r="G33" s="12">
        <v>118435</v>
      </c>
      <c r="H33" s="12">
        <v>0</v>
      </c>
      <c r="I33" s="12">
        <v>12011</v>
      </c>
      <c r="J33" s="12">
        <v>204738</v>
      </c>
      <c r="K33" s="12">
        <v>150734</v>
      </c>
      <c r="L33" s="12">
        <v>186161</v>
      </c>
      <c r="M33" s="12">
        <v>361009</v>
      </c>
      <c r="N33" s="10">
        <v>28600</v>
      </c>
      <c r="O33" s="11">
        <f t="shared" si="0"/>
        <v>5478143</v>
      </c>
      <c r="Q33" s="19"/>
    </row>
    <row r="34" spans="1:17" x14ac:dyDescent="0.25">
      <c r="A34" s="6" t="s">
        <v>36</v>
      </c>
      <c r="B34" s="12">
        <v>2493648</v>
      </c>
      <c r="C34" s="12">
        <v>763147</v>
      </c>
      <c r="D34" s="12">
        <v>83940</v>
      </c>
      <c r="E34" s="12">
        <v>0</v>
      </c>
      <c r="F34" s="12">
        <v>85481</v>
      </c>
      <c r="G34" s="12">
        <v>90769</v>
      </c>
      <c r="H34" s="12">
        <v>0</v>
      </c>
      <c r="I34" s="12">
        <v>9318</v>
      </c>
      <c r="J34" s="12">
        <v>156913</v>
      </c>
      <c r="K34" s="12">
        <v>97200</v>
      </c>
      <c r="L34" s="12">
        <v>120044</v>
      </c>
      <c r="M34" s="12">
        <v>5603</v>
      </c>
      <c r="N34" s="10">
        <v>21828</v>
      </c>
      <c r="O34" s="11">
        <f t="shared" si="0"/>
        <v>3927891</v>
      </c>
      <c r="Q34" s="19"/>
    </row>
    <row r="35" spans="1:17" x14ac:dyDescent="0.25">
      <c r="A35" s="6" t="s">
        <v>37</v>
      </c>
      <c r="B35" s="12">
        <v>2117559</v>
      </c>
      <c r="C35" s="12">
        <v>648050</v>
      </c>
      <c r="D35" s="12">
        <v>71280</v>
      </c>
      <c r="E35" s="12">
        <v>0</v>
      </c>
      <c r="F35" s="12">
        <v>72589</v>
      </c>
      <c r="G35" s="12">
        <v>79660</v>
      </c>
      <c r="H35" s="12">
        <v>0</v>
      </c>
      <c r="I35" s="12">
        <v>7912</v>
      </c>
      <c r="J35" s="12">
        <v>137708</v>
      </c>
      <c r="K35" s="12">
        <v>55830</v>
      </c>
      <c r="L35" s="12">
        <v>68952</v>
      </c>
      <c r="M35" s="12">
        <v>491078</v>
      </c>
      <c r="N35" s="10">
        <v>18632</v>
      </c>
      <c r="O35" s="11">
        <f t="shared" si="0"/>
        <v>3769250</v>
      </c>
      <c r="Q35" s="19"/>
    </row>
    <row r="36" spans="1:17" x14ac:dyDescent="0.25">
      <c r="A36" s="6" t="s">
        <v>38</v>
      </c>
      <c r="B36" s="12">
        <v>2082846</v>
      </c>
      <c r="C36" s="12">
        <v>637427</v>
      </c>
      <c r="D36" s="12">
        <v>70111</v>
      </c>
      <c r="E36" s="12">
        <v>0</v>
      </c>
      <c r="F36" s="12">
        <v>71399</v>
      </c>
      <c r="G36" s="12">
        <v>79221</v>
      </c>
      <c r="H36" s="12">
        <v>0</v>
      </c>
      <c r="I36" s="12">
        <v>7783</v>
      </c>
      <c r="J36" s="12">
        <v>136949</v>
      </c>
      <c r="K36" s="12">
        <v>36677</v>
      </c>
      <c r="L36" s="12">
        <v>45298</v>
      </c>
      <c r="M36" s="12">
        <v>519388</v>
      </c>
      <c r="N36" s="10">
        <v>18245</v>
      </c>
      <c r="O36" s="11">
        <f t="shared" si="0"/>
        <v>3705344</v>
      </c>
      <c r="Q36" s="19"/>
    </row>
    <row r="37" spans="1:17" x14ac:dyDescent="0.25">
      <c r="A37" s="6" t="s">
        <v>39</v>
      </c>
      <c r="B37" s="12">
        <v>4248229</v>
      </c>
      <c r="C37" s="12">
        <v>1300113</v>
      </c>
      <c r="D37" s="12">
        <v>143001</v>
      </c>
      <c r="E37" s="12">
        <v>0</v>
      </c>
      <c r="F37" s="12">
        <v>145627</v>
      </c>
      <c r="G37" s="12">
        <v>160013</v>
      </c>
      <c r="H37" s="12">
        <v>0</v>
      </c>
      <c r="I37" s="12">
        <v>15874</v>
      </c>
      <c r="J37" s="12">
        <v>276616</v>
      </c>
      <c r="K37" s="12">
        <v>211547</v>
      </c>
      <c r="L37" s="12">
        <v>261267</v>
      </c>
      <c r="M37" s="12">
        <v>2334284</v>
      </c>
      <c r="N37" s="10">
        <v>36519</v>
      </c>
      <c r="O37" s="11">
        <f t="shared" si="0"/>
        <v>9133090</v>
      </c>
      <c r="Q37" s="19"/>
    </row>
    <row r="38" spans="1:17" x14ac:dyDescent="0.25">
      <c r="A38" s="6" t="s">
        <v>53</v>
      </c>
      <c r="B38" s="12">
        <v>2498616</v>
      </c>
      <c r="C38" s="12">
        <v>764668</v>
      </c>
      <c r="D38" s="12">
        <v>84107</v>
      </c>
      <c r="E38" s="12">
        <v>0</v>
      </c>
      <c r="F38" s="12">
        <v>85651</v>
      </c>
      <c r="G38" s="12">
        <v>50728</v>
      </c>
      <c r="H38" s="12">
        <v>0</v>
      </c>
      <c r="I38" s="12">
        <v>9336</v>
      </c>
      <c r="J38" s="12">
        <v>87693</v>
      </c>
      <c r="K38" s="12">
        <v>79986</v>
      </c>
      <c r="L38" s="12">
        <v>98785</v>
      </c>
      <c r="M38" s="12">
        <v>0</v>
      </c>
      <c r="N38" s="10">
        <v>12253</v>
      </c>
      <c r="O38" s="11">
        <f t="shared" si="0"/>
        <v>3771823</v>
      </c>
      <c r="Q38" s="19"/>
    </row>
    <row r="39" spans="1:17" x14ac:dyDescent="0.25">
      <c r="A39" s="6" t="s">
        <v>40</v>
      </c>
      <c r="B39" s="12">
        <v>5916496</v>
      </c>
      <c r="C39" s="12">
        <v>1810663</v>
      </c>
      <c r="D39" s="12">
        <v>199157</v>
      </c>
      <c r="E39" s="12">
        <v>0</v>
      </c>
      <c r="F39" s="12">
        <v>202815</v>
      </c>
      <c r="G39" s="12">
        <v>238844</v>
      </c>
      <c r="H39" s="12">
        <v>0</v>
      </c>
      <c r="I39" s="12">
        <v>22107</v>
      </c>
      <c r="J39" s="12">
        <v>412890</v>
      </c>
      <c r="K39" s="12">
        <v>304294</v>
      </c>
      <c r="L39" s="12">
        <v>375811</v>
      </c>
      <c r="M39" s="12">
        <v>151011</v>
      </c>
      <c r="N39" s="10">
        <v>50345</v>
      </c>
      <c r="O39" s="11">
        <f t="shared" si="0"/>
        <v>9684433</v>
      </c>
      <c r="Q39" s="19"/>
    </row>
    <row r="40" spans="1:17" x14ac:dyDescent="0.25">
      <c r="A40" s="6" t="s">
        <v>41</v>
      </c>
      <c r="B40" s="12">
        <v>3556240</v>
      </c>
      <c r="C40" s="12">
        <v>1088339</v>
      </c>
      <c r="D40" s="12">
        <v>119708</v>
      </c>
      <c r="E40" s="12">
        <v>0</v>
      </c>
      <c r="F40" s="12">
        <v>121906</v>
      </c>
      <c r="G40" s="12">
        <v>124153</v>
      </c>
      <c r="H40" s="12">
        <v>0</v>
      </c>
      <c r="I40" s="12">
        <v>13288</v>
      </c>
      <c r="J40" s="12">
        <v>214623</v>
      </c>
      <c r="K40" s="12">
        <v>161332</v>
      </c>
      <c r="L40" s="12">
        <v>199250</v>
      </c>
      <c r="M40" s="12">
        <v>160841</v>
      </c>
      <c r="N40" s="10">
        <v>30112</v>
      </c>
      <c r="O40" s="11">
        <f t="shared" si="0"/>
        <v>5789792</v>
      </c>
      <c r="Q40" s="19"/>
    </row>
    <row r="41" spans="1:17" x14ac:dyDescent="0.25">
      <c r="A41" s="6" t="s">
        <v>42</v>
      </c>
      <c r="B41" s="12">
        <v>2375662</v>
      </c>
      <c r="C41" s="12">
        <v>727039</v>
      </c>
      <c r="D41" s="12">
        <v>79968</v>
      </c>
      <c r="E41" s="12">
        <v>0</v>
      </c>
      <c r="F41" s="12">
        <v>81437</v>
      </c>
      <c r="G41" s="12">
        <v>91225</v>
      </c>
      <c r="H41" s="12">
        <v>0</v>
      </c>
      <c r="I41" s="12">
        <v>8877</v>
      </c>
      <c r="J41" s="12">
        <v>157702</v>
      </c>
      <c r="K41" s="12">
        <v>103830</v>
      </c>
      <c r="L41" s="12">
        <v>128233</v>
      </c>
      <c r="M41" s="12">
        <v>0</v>
      </c>
      <c r="N41" s="10">
        <v>20385</v>
      </c>
      <c r="O41" s="11">
        <f t="shared" si="0"/>
        <v>3774358</v>
      </c>
      <c r="Q41" s="19"/>
    </row>
    <row r="42" spans="1:17" x14ac:dyDescent="0.25">
      <c r="A42" s="6" t="s">
        <v>43</v>
      </c>
      <c r="B42" s="12">
        <v>1795871</v>
      </c>
      <c r="C42" s="12">
        <v>549602</v>
      </c>
      <c r="D42" s="12">
        <v>60451</v>
      </c>
      <c r="E42" s="12">
        <v>0</v>
      </c>
      <c r="F42" s="12">
        <v>61562</v>
      </c>
      <c r="G42" s="12">
        <v>73468</v>
      </c>
      <c r="H42" s="12">
        <v>0</v>
      </c>
      <c r="I42" s="12">
        <v>6710</v>
      </c>
      <c r="J42" s="12">
        <v>127005</v>
      </c>
      <c r="K42" s="12">
        <v>28666</v>
      </c>
      <c r="L42" s="12">
        <v>35403</v>
      </c>
      <c r="M42" s="12">
        <v>162596</v>
      </c>
      <c r="N42" s="10">
        <v>16418</v>
      </c>
      <c r="O42" s="11">
        <f t="shared" si="0"/>
        <v>2917752</v>
      </c>
      <c r="Q42" s="19"/>
    </row>
    <row r="43" spans="1:17" ht="15.75" thickBot="1" x14ac:dyDescent="0.3">
      <c r="A43" s="7" t="s">
        <v>44</v>
      </c>
      <c r="B43" s="13">
        <f t="shared" ref="B43:N43" si="1">SUM(B7:B42)</f>
        <v>130379392</v>
      </c>
      <c r="C43" s="13">
        <f t="shared" si="1"/>
        <v>39900848</v>
      </c>
      <c r="D43" s="13">
        <f t="shared" si="1"/>
        <v>4388742</v>
      </c>
      <c r="E43" s="13">
        <f t="shared" si="1"/>
        <v>0</v>
      </c>
      <c r="F43" s="13">
        <f t="shared" si="1"/>
        <v>4469347</v>
      </c>
      <c r="G43" s="13">
        <f t="shared" si="1"/>
        <v>4786586</v>
      </c>
      <c r="H43" s="13">
        <f t="shared" si="1"/>
        <v>0</v>
      </c>
      <c r="I43" s="13">
        <f t="shared" si="1"/>
        <v>487165</v>
      </c>
      <c r="J43" s="13">
        <f t="shared" si="1"/>
        <v>8274586</v>
      </c>
      <c r="K43" s="13">
        <f t="shared" si="1"/>
        <v>5671401</v>
      </c>
      <c r="L43" s="13">
        <f>SUM(L7:L42)</f>
        <v>7004348</v>
      </c>
      <c r="M43" s="13">
        <f t="shared" si="1"/>
        <v>28169771</v>
      </c>
      <c r="N43" s="13">
        <f t="shared" si="1"/>
        <v>1090627</v>
      </c>
      <c r="O43" s="14">
        <f>SUM(O7:O42)</f>
        <v>234622813</v>
      </c>
    </row>
    <row r="44" spans="1:17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</row>
    <row r="48" spans="1:17" x14ac:dyDescent="0.25">
      <c r="M48" s="20"/>
      <c r="N48" s="20"/>
      <c r="O48" s="21"/>
    </row>
  </sheetData>
  <pageMargins left="0" right="0.15748031496062992" top="1.3779527559055118" bottom="0.74803149606299213" header="0.62992125984251968" footer="0.31496062992125984"/>
  <pageSetup paperSize="300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8"/>
  <sheetViews>
    <sheetView topLeftCell="G1" zoomScale="90" zoomScaleNormal="90" workbookViewId="0">
      <selection activeCell="M6" sqref="M6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1" width="20.7109375" customWidth="1"/>
    <col min="12" max="12" width="28" customWidth="1"/>
    <col min="13" max="15" width="20.7109375" customWidth="1"/>
  </cols>
  <sheetData>
    <row r="1" spans="1:15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 x14ac:dyDescent="0.3">
      <c r="A3" s="4" t="s">
        <v>62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55</v>
      </c>
      <c r="L6" s="3" t="s">
        <v>65</v>
      </c>
      <c r="M6" s="3" t="s">
        <v>49</v>
      </c>
      <c r="N6" s="3" t="s">
        <v>58</v>
      </c>
      <c r="O6" s="2" t="s">
        <v>10</v>
      </c>
    </row>
    <row r="7" spans="1:15" ht="21" customHeight="1" x14ac:dyDescent="0.25">
      <c r="A7" s="6" t="s">
        <v>11</v>
      </c>
      <c r="B7" s="9">
        <v>2623129</v>
      </c>
      <c r="C7" s="9">
        <v>782182</v>
      </c>
      <c r="D7" s="9">
        <v>50903</v>
      </c>
      <c r="E7" s="9">
        <v>0</v>
      </c>
      <c r="F7" s="9">
        <v>53274</v>
      </c>
      <c r="G7" s="9">
        <v>80831</v>
      </c>
      <c r="H7" s="9">
        <v>0</v>
      </c>
      <c r="I7" s="9">
        <v>7561</v>
      </c>
      <c r="J7" s="10">
        <v>0</v>
      </c>
      <c r="K7" s="9">
        <v>50757</v>
      </c>
      <c r="L7" s="10">
        <v>61936</v>
      </c>
      <c r="M7" s="10">
        <v>0</v>
      </c>
      <c r="N7" s="10">
        <v>24917</v>
      </c>
      <c r="O7" s="17">
        <f t="shared" ref="O7:O42" si="0">SUM(B7:N7)</f>
        <v>3735490</v>
      </c>
    </row>
    <row r="8" spans="1:15" x14ac:dyDescent="0.25">
      <c r="A8" s="6" t="s">
        <v>12</v>
      </c>
      <c r="B8" s="12">
        <v>3466504</v>
      </c>
      <c r="C8" s="12">
        <v>1033665</v>
      </c>
      <c r="D8" s="12">
        <v>67269</v>
      </c>
      <c r="E8" s="12">
        <v>0</v>
      </c>
      <c r="F8" s="12">
        <v>70402</v>
      </c>
      <c r="G8" s="12">
        <v>101587</v>
      </c>
      <c r="H8" s="12">
        <v>0</v>
      </c>
      <c r="I8" s="12">
        <v>9991</v>
      </c>
      <c r="J8" s="10">
        <v>0</v>
      </c>
      <c r="K8" s="12">
        <v>72775</v>
      </c>
      <c r="L8" s="10">
        <v>88803</v>
      </c>
      <c r="M8" s="10">
        <v>369554</v>
      </c>
      <c r="N8" s="10">
        <v>29660</v>
      </c>
      <c r="O8" s="17">
        <f t="shared" si="0"/>
        <v>5310210</v>
      </c>
    </row>
    <row r="9" spans="1:15" x14ac:dyDescent="0.25">
      <c r="A9" s="6" t="s">
        <v>13</v>
      </c>
      <c r="B9" s="12">
        <v>3675261</v>
      </c>
      <c r="C9" s="12">
        <v>1095914</v>
      </c>
      <c r="D9" s="12">
        <v>71320</v>
      </c>
      <c r="E9" s="12">
        <v>0</v>
      </c>
      <c r="F9" s="12">
        <v>74642</v>
      </c>
      <c r="G9" s="12">
        <v>109452</v>
      </c>
      <c r="H9" s="12">
        <v>0</v>
      </c>
      <c r="I9" s="12">
        <v>10593</v>
      </c>
      <c r="J9" s="10">
        <v>0</v>
      </c>
      <c r="K9" s="12">
        <v>112987</v>
      </c>
      <c r="L9" s="10">
        <v>137872</v>
      </c>
      <c r="M9" s="10">
        <v>195261</v>
      </c>
      <c r="N9" s="10">
        <v>34139</v>
      </c>
      <c r="O9" s="17">
        <f t="shared" si="0"/>
        <v>5517441</v>
      </c>
    </row>
    <row r="10" spans="1:15" x14ac:dyDescent="0.25">
      <c r="A10" s="6" t="s">
        <v>14</v>
      </c>
      <c r="B10" s="12">
        <v>6560186</v>
      </c>
      <c r="C10" s="12">
        <v>1956160</v>
      </c>
      <c r="D10" s="12">
        <v>127304</v>
      </c>
      <c r="E10" s="12">
        <v>0</v>
      </c>
      <c r="F10" s="12">
        <v>133232</v>
      </c>
      <c r="G10" s="12">
        <v>186151</v>
      </c>
      <c r="H10" s="12">
        <v>0</v>
      </c>
      <c r="I10" s="12">
        <v>18908</v>
      </c>
      <c r="J10" s="10">
        <v>0</v>
      </c>
      <c r="K10" s="12">
        <v>259102</v>
      </c>
      <c r="L10" s="10">
        <v>316169</v>
      </c>
      <c r="M10" s="10">
        <v>859854</v>
      </c>
      <c r="N10" s="10">
        <v>56896</v>
      </c>
      <c r="O10" s="17">
        <f t="shared" si="0"/>
        <v>10473962</v>
      </c>
    </row>
    <row r="11" spans="1:15" x14ac:dyDescent="0.25">
      <c r="A11" s="6" t="s">
        <v>51</v>
      </c>
      <c r="B11" s="12">
        <v>2574241</v>
      </c>
      <c r="C11" s="12">
        <v>767604</v>
      </c>
      <c r="D11" s="12">
        <v>49955</v>
      </c>
      <c r="E11" s="12">
        <v>0</v>
      </c>
      <c r="F11" s="12">
        <v>52281</v>
      </c>
      <c r="G11" s="12">
        <v>37228</v>
      </c>
      <c r="H11" s="12">
        <v>0</v>
      </c>
      <c r="I11" s="12">
        <v>7420</v>
      </c>
      <c r="J11" s="10">
        <v>0</v>
      </c>
      <c r="K11" s="12">
        <v>32727</v>
      </c>
      <c r="L11" s="10">
        <v>39935</v>
      </c>
      <c r="M11" s="10">
        <v>196096</v>
      </c>
      <c r="N11" s="10">
        <v>11329</v>
      </c>
      <c r="O11" s="17">
        <f t="shared" si="0"/>
        <v>3768816</v>
      </c>
    </row>
    <row r="12" spans="1:15" x14ac:dyDescent="0.25">
      <c r="A12" s="6" t="s">
        <v>15</v>
      </c>
      <c r="B12" s="12">
        <v>2447113</v>
      </c>
      <c r="C12" s="12">
        <v>729696</v>
      </c>
      <c r="D12" s="12">
        <v>47488</v>
      </c>
      <c r="E12" s="12">
        <v>0</v>
      </c>
      <c r="F12" s="12">
        <v>49699</v>
      </c>
      <c r="G12" s="12">
        <v>77430</v>
      </c>
      <c r="H12" s="12">
        <v>0</v>
      </c>
      <c r="I12" s="12">
        <v>7053</v>
      </c>
      <c r="J12" s="10">
        <v>0</v>
      </c>
      <c r="K12" s="12">
        <v>30342</v>
      </c>
      <c r="L12" s="10">
        <v>37025</v>
      </c>
      <c r="M12" s="10">
        <v>218679</v>
      </c>
      <c r="N12" s="10">
        <v>23778</v>
      </c>
      <c r="O12" s="17">
        <f t="shared" si="0"/>
        <v>3668303</v>
      </c>
    </row>
    <row r="13" spans="1:15" x14ac:dyDescent="0.25">
      <c r="A13" s="6" t="s">
        <v>16</v>
      </c>
      <c r="B13" s="12">
        <v>11460251</v>
      </c>
      <c r="C13" s="12">
        <v>3417294</v>
      </c>
      <c r="D13" s="12">
        <v>222392</v>
      </c>
      <c r="E13" s="12">
        <v>0</v>
      </c>
      <c r="F13" s="12">
        <v>232748</v>
      </c>
      <c r="G13" s="12">
        <v>343068</v>
      </c>
      <c r="H13" s="12">
        <v>0</v>
      </c>
      <c r="I13" s="12">
        <v>33032</v>
      </c>
      <c r="J13" s="10">
        <v>0</v>
      </c>
      <c r="K13" s="12">
        <v>539692</v>
      </c>
      <c r="L13" s="10">
        <v>658557</v>
      </c>
      <c r="M13" s="10">
        <v>1093509</v>
      </c>
      <c r="N13" s="10">
        <v>105438</v>
      </c>
      <c r="O13" s="17">
        <f t="shared" si="0"/>
        <v>18105981</v>
      </c>
    </row>
    <row r="14" spans="1:15" x14ac:dyDescent="0.25">
      <c r="A14" s="6" t="s">
        <v>17</v>
      </c>
      <c r="B14" s="12">
        <v>24499920</v>
      </c>
      <c r="C14" s="12">
        <v>7305549</v>
      </c>
      <c r="D14" s="12">
        <v>475435</v>
      </c>
      <c r="E14" s="12">
        <v>0</v>
      </c>
      <c r="F14" s="12">
        <v>497574</v>
      </c>
      <c r="G14" s="12">
        <v>705072</v>
      </c>
      <c r="H14" s="12">
        <v>0</v>
      </c>
      <c r="I14" s="12">
        <v>70616</v>
      </c>
      <c r="J14" s="10">
        <v>0</v>
      </c>
      <c r="K14" s="12">
        <v>1091612</v>
      </c>
      <c r="L14" s="10">
        <v>1332037</v>
      </c>
      <c r="M14" s="10">
        <v>4701740</v>
      </c>
      <c r="N14" s="10">
        <v>217074</v>
      </c>
      <c r="O14" s="17">
        <f t="shared" si="0"/>
        <v>40896629</v>
      </c>
    </row>
    <row r="15" spans="1:15" x14ac:dyDescent="0.25">
      <c r="A15" s="6" t="s">
        <v>18</v>
      </c>
      <c r="B15" s="12">
        <v>7433267</v>
      </c>
      <c r="C15" s="12">
        <v>2216501</v>
      </c>
      <c r="D15" s="12">
        <v>144247</v>
      </c>
      <c r="E15" s="12">
        <v>0</v>
      </c>
      <c r="F15" s="12">
        <v>150964</v>
      </c>
      <c r="G15" s="12">
        <v>211732</v>
      </c>
      <c r="H15" s="12">
        <v>0</v>
      </c>
      <c r="I15" s="12">
        <v>21425</v>
      </c>
      <c r="J15" s="10">
        <v>0</v>
      </c>
      <c r="K15" s="12">
        <v>308766</v>
      </c>
      <c r="L15" s="10">
        <v>376770</v>
      </c>
      <c r="M15" s="10">
        <v>1010399</v>
      </c>
      <c r="N15" s="10">
        <v>63505</v>
      </c>
      <c r="O15" s="17">
        <f t="shared" si="0"/>
        <v>11937576</v>
      </c>
    </row>
    <row r="16" spans="1:15" x14ac:dyDescent="0.25">
      <c r="A16" s="6" t="s">
        <v>52</v>
      </c>
      <c r="B16" s="12">
        <v>2352059</v>
      </c>
      <c r="C16" s="12">
        <v>701353</v>
      </c>
      <c r="D16" s="12">
        <v>45643</v>
      </c>
      <c r="E16" s="12">
        <v>0</v>
      </c>
      <c r="F16" s="12">
        <v>47768</v>
      </c>
      <c r="G16" s="12">
        <v>27444</v>
      </c>
      <c r="H16" s="12">
        <v>0</v>
      </c>
      <c r="I16" s="12">
        <v>6779</v>
      </c>
      <c r="J16" s="10">
        <v>0</v>
      </c>
      <c r="K16" s="12">
        <v>22656</v>
      </c>
      <c r="L16" s="10">
        <v>27645</v>
      </c>
      <c r="M16" s="10">
        <v>163913</v>
      </c>
      <c r="N16" s="10">
        <v>8995</v>
      </c>
      <c r="O16" s="17">
        <f t="shared" si="0"/>
        <v>3404255</v>
      </c>
    </row>
    <row r="17" spans="1:15" x14ac:dyDescent="0.25">
      <c r="A17" s="6" t="s">
        <v>19</v>
      </c>
      <c r="B17" s="12">
        <v>2844673</v>
      </c>
      <c r="C17" s="12">
        <v>848244</v>
      </c>
      <c r="D17" s="12">
        <v>55202</v>
      </c>
      <c r="E17" s="12">
        <v>0</v>
      </c>
      <c r="F17" s="12">
        <v>57773</v>
      </c>
      <c r="G17" s="12">
        <v>75658</v>
      </c>
      <c r="H17" s="12">
        <v>0</v>
      </c>
      <c r="I17" s="12">
        <v>8199</v>
      </c>
      <c r="J17" s="10">
        <v>0</v>
      </c>
      <c r="K17" s="12">
        <v>70707</v>
      </c>
      <c r="L17" s="10">
        <v>86280</v>
      </c>
      <c r="M17" s="10">
        <v>0</v>
      </c>
      <c r="N17" s="10">
        <v>24401</v>
      </c>
      <c r="O17" s="17">
        <f t="shared" si="0"/>
        <v>4071137</v>
      </c>
    </row>
    <row r="18" spans="1:15" x14ac:dyDescent="0.25">
      <c r="A18" s="6" t="s">
        <v>20</v>
      </c>
      <c r="B18" s="12">
        <v>2640935</v>
      </c>
      <c r="C18" s="12">
        <v>787492</v>
      </c>
      <c r="D18" s="12">
        <v>51249</v>
      </c>
      <c r="E18" s="12">
        <v>0</v>
      </c>
      <c r="F18" s="12">
        <v>53635</v>
      </c>
      <c r="G18" s="12">
        <v>79001</v>
      </c>
      <c r="H18" s="12">
        <v>0</v>
      </c>
      <c r="I18" s="12">
        <v>7612</v>
      </c>
      <c r="J18" s="10">
        <v>0</v>
      </c>
      <c r="K18" s="12">
        <v>53076</v>
      </c>
      <c r="L18" s="10">
        <v>64765</v>
      </c>
      <c r="M18" s="10">
        <v>0</v>
      </c>
      <c r="N18" s="10">
        <v>24675</v>
      </c>
      <c r="O18" s="17">
        <f t="shared" si="0"/>
        <v>3762440</v>
      </c>
    </row>
    <row r="19" spans="1:15" x14ac:dyDescent="0.25">
      <c r="A19" s="6" t="s">
        <v>21</v>
      </c>
      <c r="B19" s="12">
        <v>13486680</v>
      </c>
      <c r="C19" s="12">
        <v>4021548</v>
      </c>
      <c r="D19" s="12">
        <v>261716</v>
      </c>
      <c r="E19" s="12">
        <v>0</v>
      </c>
      <c r="F19" s="12">
        <v>273904</v>
      </c>
      <c r="G19" s="12">
        <v>417251</v>
      </c>
      <c r="H19" s="12">
        <v>0</v>
      </c>
      <c r="I19" s="12">
        <v>38873</v>
      </c>
      <c r="J19" s="10">
        <v>0</v>
      </c>
      <c r="K19" s="12">
        <v>621140</v>
      </c>
      <c r="L19" s="10">
        <v>757944</v>
      </c>
      <c r="M19" s="10">
        <v>2948255</v>
      </c>
      <c r="N19" s="10">
        <v>119152</v>
      </c>
      <c r="O19" s="17">
        <f t="shared" si="0"/>
        <v>22946463</v>
      </c>
    </row>
    <row r="20" spans="1:15" x14ac:dyDescent="0.25">
      <c r="A20" s="6" t="s">
        <v>22</v>
      </c>
      <c r="B20" s="12">
        <v>4493153</v>
      </c>
      <c r="C20" s="12">
        <v>1339798</v>
      </c>
      <c r="D20" s="12">
        <v>87192</v>
      </c>
      <c r="E20" s="12">
        <v>0</v>
      </c>
      <c r="F20" s="12">
        <v>91252</v>
      </c>
      <c r="G20" s="12">
        <v>128205</v>
      </c>
      <c r="H20" s="12">
        <v>0</v>
      </c>
      <c r="I20" s="12">
        <v>12951</v>
      </c>
      <c r="J20" s="10">
        <v>0</v>
      </c>
      <c r="K20" s="12">
        <v>166368</v>
      </c>
      <c r="L20" s="10">
        <v>203010</v>
      </c>
      <c r="M20" s="10">
        <v>431620</v>
      </c>
      <c r="N20" s="10">
        <v>39855</v>
      </c>
      <c r="O20" s="17">
        <f t="shared" si="0"/>
        <v>6993404</v>
      </c>
    </row>
    <row r="21" spans="1:15" x14ac:dyDescent="0.25">
      <c r="A21" s="6" t="s">
        <v>23</v>
      </c>
      <c r="B21" s="12">
        <v>2563271</v>
      </c>
      <c r="C21" s="12">
        <v>764333</v>
      </c>
      <c r="D21" s="12">
        <v>49742</v>
      </c>
      <c r="E21" s="12">
        <v>0</v>
      </c>
      <c r="F21" s="12">
        <v>52058</v>
      </c>
      <c r="G21" s="12">
        <v>72490</v>
      </c>
      <c r="H21" s="12">
        <v>0</v>
      </c>
      <c r="I21" s="12">
        <v>7388</v>
      </c>
      <c r="J21" s="10">
        <v>0</v>
      </c>
      <c r="K21" s="12">
        <v>48149</v>
      </c>
      <c r="L21" s="10">
        <v>58754</v>
      </c>
      <c r="M21" s="10">
        <v>62392</v>
      </c>
      <c r="N21" s="10">
        <v>23401</v>
      </c>
      <c r="O21" s="17">
        <f t="shared" si="0"/>
        <v>3701978</v>
      </c>
    </row>
    <row r="22" spans="1:15" x14ac:dyDescent="0.25">
      <c r="A22" s="6" t="s">
        <v>24</v>
      </c>
      <c r="B22" s="12">
        <v>2377019</v>
      </c>
      <c r="C22" s="12">
        <v>708795</v>
      </c>
      <c r="D22" s="12">
        <v>46127</v>
      </c>
      <c r="E22" s="12">
        <v>0</v>
      </c>
      <c r="F22" s="12">
        <v>48275</v>
      </c>
      <c r="G22" s="12">
        <v>72728</v>
      </c>
      <c r="H22" s="12">
        <v>0</v>
      </c>
      <c r="I22" s="12">
        <v>6851</v>
      </c>
      <c r="J22" s="10">
        <v>0</v>
      </c>
      <c r="K22" s="12">
        <v>27842</v>
      </c>
      <c r="L22" s="10">
        <v>33973</v>
      </c>
      <c r="M22" s="10">
        <v>108909</v>
      </c>
      <c r="N22" s="10">
        <v>22811</v>
      </c>
      <c r="O22" s="17">
        <f t="shared" si="0"/>
        <v>3453330</v>
      </c>
    </row>
    <row r="23" spans="1:15" x14ac:dyDescent="0.25">
      <c r="A23" s="6" t="s">
        <v>25</v>
      </c>
      <c r="B23" s="12">
        <v>2486568</v>
      </c>
      <c r="C23" s="12">
        <v>741461</v>
      </c>
      <c r="D23" s="12">
        <v>48253</v>
      </c>
      <c r="E23" s="12">
        <v>0</v>
      </c>
      <c r="F23" s="12">
        <v>50500</v>
      </c>
      <c r="G23" s="12">
        <v>52753</v>
      </c>
      <c r="H23" s="12">
        <v>0</v>
      </c>
      <c r="I23" s="12">
        <v>7167</v>
      </c>
      <c r="J23" s="10">
        <v>0</v>
      </c>
      <c r="K23" s="12">
        <v>45577</v>
      </c>
      <c r="L23" s="10">
        <v>55615</v>
      </c>
      <c r="M23" s="10">
        <v>106171</v>
      </c>
      <c r="N23" s="10">
        <v>17272</v>
      </c>
      <c r="O23" s="17">
        <f t="shared" si="0"/>
        <v>3611337</v>
      </c>
    </row>
    <row r="24" spans="1:15" x14ac:dyDescent="0.25">
      <c r="A24" s="6" t="s">
        <v>26</v>
      </c>
      <c r="B24" s="12">
        <v>2699892</v>
      </c>
      <c r="C24" s="12">
        <v>805072</v>
      </c>
      <c r="D24" s="12">
        <v>52393</v>
      </c>
      <c r="E24" s="12">
        <v>0</v>
      </c>
      <c r="F24" s="12">
        <v>54833</v>
      </c>
      <c r="G24" s="12">
        <v>87405</v>
      </c>
      <c r="H24" s="12">
        <v>0</v>
      </c>
      <c r="I24" s="12">
        <v>7782</v>
      </c>
      <c r="J24" s="10">
        <v>0</v>
      </c>
      <c r="K24" s="12">
        <v>55432</v>
      </c>
      <c r="L24" s="10">
        <v>67641</v>
      </c>
      <c r="M24" s="10">
        <v>321772</v>
      </c>
      <c r="N24" s="10">
        <v>26873</v>
      </c>
      <c r="O24" s="17">
        <f t="shared" si="0"/>
        <v>4179095</v>
      </c>
    </row>
    <row r="25" spans="1:15" x14ac:dyDescent="0.25">
      <c r="A25" s="6" t="s">
        <v>27</v>
      </c>
      <c r="B25" s="12">
        <v>3470284</v>
      </c>
      <c r="C25" s="12">
        <v>1034792</v>
      </c>
      <c r="D25" s="12">
        <v>67343</v>
      </c>
      <c r="E25" s="12">
        <v>0</v>
      </c>
      <c r="F25" s="12">
        <v>70479</v>
      </c>
      <c r="G25" s="12">
        <v>86949</v>
      </c>
      <c r="H25" s="12">
        <v>0</v>
      </c>
      <c r="I25" s="12">
        <v>10002</v>
      </c>
      <c r="J25" s="10">
        <v>0</v>
      </c>
      <c r="K25" s="12">
        <v>115421</v>
      </c>
      <c r="L25" s="10">
        <v>140842</v>
      </c>
      <c r="M25" s="10">
        <v>27332</v>
      </c>
      <c r="N25" s="10">
        <v>27378</v>
      </c>
      <c r="O25" s="17">
        <f t="shared" si="0"/>
        <v>5050822</v>
      </c>
    </row>
    <row r="26" spans="1:15" x14ac:dyDescent="0.25">
      <c r="A26" s="6" t="s">
        <v>28</v>
      </c>
      <c r="B26" s="12">
        <v>8170802</v>
      </c>
      <c r="C26" s="12">
        <v>2436424</v>
      </c>
      <c r="D26" s="12">
        <v>158559</v>
      </c>
      <c r="E26" s="12">
        <v>0</v>
      </c>
      <c r="F26" s="12">
        <v>165942</v>
      </c>
      <c r="G26" s="12">
        <v>239762</v>
      </c>
      <c r="H26" s="12">
        <v>0</v>
      </c>
      <c r="I26" s="12">
        <v>23551</v>
      </c>
      <c r="J26" s="10">
        <v>0</v>
      </c>
      <c r="K26" s="12">
        <v>352635</v>
      </c>
      <c r="L26" s="10">
        <v>430302</v>
      </c>
      <c r="M26" s="10">
        <v>1859409</v>
      </c>
      <c r="N26" s="10">
        <v>72045</v>
      </c>
      <c r="O26" s="17">
        <f t="shared" si="0"/>
        <v>13909431</v>
      </c>
    </row>
    <row r="27" spans="1:15" x14ac:dyDescent="0.25">
      <c r="A27" s="6" t="s">
        <v>29</v>
      </c>
      <c r="B27" s="12">
        <v>2580612</v>
      </c>
      <c r="C27" s="12">
        <v>769504</v>
      </c>
      <c r="D27" s="12">
        <v>50078</v>
      </c>
      <c r="E27" s="12">
        <v>0</v>
      </c>
      <c r="F27" s="12">
        <v>52410</v>
      </c>
      <c r="G27" s="12">
        <v>78338</v>
      </c>
      <c r="H27" s="12">
        <v>0</v>
      </c>
      <c r="I27" s="12">
        <v>7438</v>
      </c>
      <c r="J27" s="10">
        <v>0</v>
      </c>
      <c r="K27" s="12">
        <v>47803</v>
      </c>
      <c r="L27" s="10">
        <v>58332</v>
      </c>
      <c r="M27" s="10">
        <v>136476</v>
      </c>
      <c r="N27" s="10">
        <v>24569</v>
      </c>
      <c r="O27" s="17">
        <f t="shared" si="0"/>
        <v>3805560</v>
      </c>
    </row>
    <row r="28" spans="1:15" x14ac:dyDescent="0.25">
      <c r="A28" s="6" t="s">
        <v>30</v>
      </c>
      <c r="B28" s="12">
        <v>3070185</v>
      </c>
      <c r="C28" s="12">
        <v>915488</v>
      </c>
      <c r="D28" s="12">
        <v>59579</v>
      </c>
      <c r="E28" s="12">
        <v>0</v>
      </c>
      <c r="F28" s="12">
        <v>62353</v>
      </c>
      <c r="G28" s="12">
        <v>88848</v>
      </c>
      <c r="H28" s="12">
        <v>0</v>
      </c>
      <c r="I28" s="12">
        <v>8849</v>
      </c>
      <c r="J28" s="10">
        <v>0</v>
      </c>
      <c r="K28" s="12">
        <v>81110</v>
      </c>
      <c r="L28" s="10">
        <v>98975</v>
      </c>
      <c r="M28" s="10">
        <v>9722</v>
      </c>
      <c r="N28" s="10">
        <v>29027</v>
      </c>
      <c r="O28" s="17">
        <f t="shared" si="0"/>
        <v>4424136</v>
      </c>
    </row>
    <row r="29" spans="1:15" x14ac:dyDescent="0.25">
      <c r="A29" s="6" t="s">
        <v>31</v>
      </c>
      <c r="B29" s="12">
        <v>4415351</v>
      </c>
      <c r="C29" s="12">
        <v>1316599</v>
      </c>
      <c r="D29" s="12">
        <v>85682</v>
      </c>
      <c r="E29" s="12">
        <v>0</v>
      </c>
      <c r="F29" s="12">
        <v>89672</v>
      </c>
      <c r="G29" s="12">
        <v>118554</v>
      </c>
      <c r="H29" s="12">
        <v>0</v>
      </c>
      <c r="I29" s="12">
        <v>12726</v>
      </c>
      <c r="J29" s="10">
        <v>0</v>
      </c>
      <c r="K29" s="12">
        <v>158595</v>
      </c>
      <c r="L29" s="10">
        <v>193525</v>
      </c>
      <c r="M29" s="10">
        <v>516248</v>
      </c>
      <c r="N29" s="10">
        <v>37095</v>
      </c>
      <c r="O29" s="17">
        <f t="shared" si="0"/>
        <v>6944047</v>
      </c>
    </row>
    <row r="30" spans="1:15" x14ac:dyDescent="0.25">
      <c r="A30" s="6" t="s">
        <v>32</v>
      </c>
      <c r="B30" s="12">
        <v>2332154</v>
      </c>
      <c r="C30" s="12">
        <v>695417</v>
      </c>
      <c r="D30" s="12">
        <v>45257</v>
      </c>
      <c r="E30" s="12">
        <v>0</v>
      </c>
      <c r="F30" s="12">
        <v>47364</v>
      </c>
      <c r="G30" s="12">
        <v>68777</v>
      </c>
      <c r="H30" s="12">
        <v>0</v>
      </c>
      <c r="I30" s="12">
        <v>6722</v>
      </c>
      <c r="J30" s="10">
        <v>0</v>
      </c>
      <c r="K30" s="12">
        <v>21969</v>
      </c>
      <c r="L30" s="10">
        <v>26808</v>
      </c>
      <c r="M30" s="10">
        <v>115125</v>
      </c>
      <c r="N30" s="10">
        <v>22481</v>
      </c>
      <c r="O30" s="17">
        <f t="shared" si="0"/>
        <v>3382074</v>
      </c>
    </row>
    <row r="31" spans="1:15" x14ac:dyDescent="0.25">
      <c r="A31" s="6" t="s">
        <v>33</v>
      </c>
      <c r="B31" s="12">
        <v>2493290</v>
      </c>
      <c r="C31" s="12">
        <v>743466</v>
      </c>
      <c r="D31" s="12">
        <v>48384</v>
      </c>
      <c r="E31" s="12">
        <v>0</v>
      </c>
      <c r="F31" s="12">
        <v>50637</v>
      </c>
      <c r="G31" s="12">
        <v>53407</v>
      </c>
      <c r="H31" s="12">
        <v>0</v>
      </c>
      <c r="I31" s="12">
        <v>7186</v>
      </c>
      <c r="J31" s="10">
        <v>0</v>
      </c>
      <c r="K31" s="12">
        <v>42840</v>
      </c>
      <c r="L31" s="10">
        <v>52275</v>
      </c>
      <c r="M31" s="10">
        <v>465433</v>
      </c>
      <c r="N31" s="10">
        <v>16487</v>
      </c>
      <c r="O31" s="17">
        <f t="shared" si="0"/>
        <v>3973405</v>
      </c>
    </row>
    <row r="32" spans="1:15" x14ac:dyDescent="0.25">
      <c r="A32" s="6" t="s">
        <v>34</v>
      </c>
      <c r="B32" s="12">
        <v>2523586</v>
      </c>
      <c r="C32" s="12">
        <v>752500</v>
      </c>
      <c r="D32" s="12">
        <v>48972</v>
      </c>
      <c r="E32" s="12">
        <v>0</v>
      </c>
      <c r="F32" s="12">
        <v>51252</v>
      </c>
      <c r="G32" s="12">
        <v>79949</v>
      </c>
      <c r="H32" s="12">
        <v>0</v>
      </c>
      <c r="I32" s="12">
        <v>7274</v>
      </c>
      <c r="J32" s="10">
        <v>0</v>
      </c>
      <c r="K32" s="12">
        <v>22909</v>
      </c>
      <c r="L32" s="10">
        <v>27955</v>
      </c>
      <c r="M32" s="10">
        <v>424334</v>
      </c>
      <c r="N32" s="10">
        <v>24527</v>
      </c>
      <c r="O32" s="17">
        <f t="shared" si="0"/>
        <v>3963258</v>
      </c>
    </row>
    <row r="33" spans="1:15" x14ac:dyDescent="0.25">
      <c r="A33" s="6" t="s">
        <v>35</v>
      </c>
      <c r="B33" s="12">
        <v>4166992</v>
      </c>
      <c r="C33" s="12">
        <v>1242541</v>
      </c>
      <c r="D33" s="12">
        <v>80863</v>
      </c>
      <c r="E33" s="12">
        <v>0</v>
      </c>
      <c r="F33" s="12">
        <v>84628</v>
      </c>
      <c r="G33" s="12">
        <v>118435</v>
      </c>
      <c r="H33" s="12">
        <v>0</v>
      </c>
      <c r="I33" s="12">
        <v>12011</v>
      </c>
      <c r="J33" s="10">
        <v>0</v>
      </c>
      <c r="K33" s="12">
        <v>151131</v>
      </c>
      <c r="L33" s="10">
        <v>184417</v>
      </c>
      <c r="M33" s="10">
        <v>361462</v>
      </c>
      <c r="N33" s="10">
        <v>38523</v>
      </c>
      <c r="O33" s="17">
        <f t="shared" si="0"/>
        <v>6441003</v>
      </c>
    </row>
    <row r="34" spans="1:15" x14ac:dyDescent="0.25">
      <c r="A34" s="6" t="s">
        <v>36</v>
      </c>
      <c r="B34" s="12">
        <v>3232686</v>
      </c>
      <c r="C34" s="12">
        <v>963944</v>
      </c>
      <c r="D34" s="12">
        <v>62732</v>
      </c>
      <c r="E34" s="12">
        <v>0</v>
      </c>
      <c r="F34" s="12">
        <v>65653</v>
      </c>
      <c r="G34" s="12">
        <v>90769</v>
      </c>
      <c r="H34" s="12">
        <v>0</v>
      </c>
      <c r="I34" s="12">
        <v>9318</v>
      </c>
      <c r="J34" s="10">
        <v>0</v>
      </c>
      <c r="K34" s="12">
        <v>97455</v>
      </c>
      <c r="L34" s="10">
        <v>118920</v>
      </c>
      <c r="M34" s="10">
        <v>369348</v>
      </c>
      <c r="N34" s="10">
        <v>29401</v>
      </c>
      <c r="O34" s="17">
        <f t="shared" si="0"/>
        <v>5040226</v>
      </c>
    </row>
    <row r="35" spans="1:15" x14ac:dyDescent="0.25">
      <c r="A35" s="6" t="s">
        <v>37</v>
      </c>
      <c r="B35" s="12">
        <v>2745137</v>
      </c>
      <c r="C35" s="12">
        <v>818563</v>
      </c>
      <c r="D35" s="12">
        <v>53271</v>
      </c>
      <c r="E35" s="12">
        <v>0</v>
      </c>
      <c r="F35" s="12">
        <v>55752</v>
      </c>
      <c r="G35" s="12">
        <v>79660</v>
      </c>
      <c r="H35" s="12">
        <v>0</v>
      </c>
      <c r="I35" s="12">
        <v>7912</v>
      </c>
      <c r="J35" s="10">
        <v>0</v>
      </c>
      <c r="K35" s="12">
        <v>55977</v>
      </c>
      <c r="L35" s="10">
        <v>68306</v>
      </c>
      <c r="M35" s="10">
        <v>619496</v>
      </c>
      <c r="N35" s="10">
        <v>25097</v>
      </c>
      <c r="O35" s="17">
        <f t="shared" si="0"/>
        <v>4529171</v>
      </c>
    </row>
    <row r="36" spans="1:15" x14ac:dyDescent="0.25">
      <c r="A36" s="6" t="s">
        <v>38</v>
      </c>
      <c r="B36" s="12">
        <v>2700136</v>
      </c>
      <c r="C36" s="12">
        <v>805145</v>
      </c>
      <c r="D36" s="12">
        <v>52398</v>
      </c>
      <c r="E36" s="12">
        <v>0</v>
      </c>
      <c r="F36" s="12">
        <v>54838</v>
      </c>
      <c r="G36" s="12">
        <v>79221</v>
      </c>
      <c r="H36" s="12">
        <v>0</v>
      </c>
      <c r="I36" s="12">
        <v>7783</v>
      </c>
      <c r="J36" s="10">
        <v>0</v>
      </c>
      <c r="K36" s="12">
        <v>36774</v>
      </c>
      <c r="L36" s="10">
        <v>44873</v>
      </c>
      <c r="M36" s="10">
        <v>0</v>
      </c>
      <c r="N36" s="10">
        <v>24575</v>
      </c>
      <c r="O36" s="17">
        <f t="shared" si="0"/>
        <v>3805743</v>
      </c>
    </row>
    <row r="37" spans="1:15" x14ac:dyDescent="0.25">
      <c r="A37" s="6" t="s">
        <v>39</v>
      </c>
      <c r="B37" s="12">
        <v>5507270</v>
      </c>
      <c r="C37" s="12">
        <v>1642194</v>
      </c>
      <c r="D37" s="12">
        <v>106872</v>
      </c>
      <c r="E37" s="12">
        <v>0</v>
      </c>
      <c r="F37" s="12">
        <v>111848</v>
      </c>
      <c r="G37" s="12">
        <v>160013</v>
      </c>
      <c r="H37" s="12">
        <v>0</v>
      </c>
      <c r="I37" s="12">
        <v>15874</v>
      </c>
      <c r="J37" s="10">
        <v>0</v>
      </c>
      <c r="K37" s="12">
        <v>212104</v>
      </c>
      <c r="L37" s="10">
        <v>258819</v>
      </c>
      <c r="M37" s="10">
        <v>921882</v>
      </c>
      <c r="N37" s="10">
        <v>49189</v>
      </c>
      <c r="O37" s="17">
        <f t="shared" si="0"/>
        <v>8986065</v>
      </c>
    </row>
    <row r="38" spans="1:15" x14ac:dyDescent="0.25">
      <c r="A38" s="6" t="s">
        <v>53</v>
      </c>
      <c r="B38" s="12">
        <v>3239127</v>
      </c>
      <c r="C38" s="12">
        <v>965864</v>
      </c>
      <c r="D38" s="12">
        <v>62857</v>
      </c>
      <c r="E38" s="12">
        <v>0</v>
      </c>
      <c r="F38" s="12">
        <v>65784</v>
      </c>
      <c r="G38" s="12">
        <v>50728</v>
      </c>
      <c r="H38" s="12">
        <v>0</v>
      </c>
      <c r="I38" s="12">
        <v>9336</v>
      </c>
      <c r="J38" s="10">
        <v>0</v>
      </c>
      <c r="K38" s="12">
        <v>80196</v>
      </c>
      <c r="L38" s="10">
        <v>97859</v>
      </c>
      <c r="M38" s="10">
        <v>0</v>
      </c>
      <c r="N38" s="10">
        <v>16504</v>
      </c>
      <c r="O38" s="17">
        <f t="shared" si="0"/>
        <v>4588255</v>
      </c>
    </row>
    <row r="39" spans="1:15" x14ac:dyDescent="0.25">
      <c r="A39" s="6" t="s">
        <v>40</v>
      </c>
      <c r="B39" s="12">
        <v>7669959</v>
      </c>
      <c r="C39" s="12">
        <v>2287079</v>
      </c>
      <c r="D39" s="12">
        <v>148840</v>
      </c>
      <c r="E39" s="12">
        <v>0</v>
      </c>
      <c r="F39" s="12">
        <v>155771</v>
      </c>
      <c r="G39" s="12">
        <v>238844</v>
      </c>
      <c r="H39" s="12">
        <v>0</v>
      </c>
      <c r="I39" s="12">
        <v>22107</v>
      </c>
      <c r="J39" s="10">
        <v>0</v>
      </c>
      <c r="K39" s="12">
        <v>305094</v>
      </c>
      <c r="L39" s="10">
        <v>372290</v>
      </c>
      <c r="M39" s="10">
        <v>1031281</v>
      </c>
      <c r="N39" s="10">
        <v>67811</v>
      </c>
      <c r="O39" s="17">
        <f t="shared" si="0"/>
        <v>12299076</v>
      </c>
    </row>
    <row r="40" spans="1:15" x14ac:dyDescent="0.25">
      <c r="A40" s="6" t="s">
        <v>41</v>
      </c>
      <c r="B40" s="12">
        <v>4610198</v>
      </c>
      <c r="C40" s="12">
        <v>1374699</v>
      </c>
      <c r="D40" s="12">
        <v>89463</v>
      </c>
      <c r="E40" s="12">
        <v>0</v>
      </c>
      <c r="F40" s="12">
        <v>93629</v>
      </c>
      <c r="G40" s="12">
        <v>124153</v>
      </c>
      <c r="H40" s="12">
        <v>0</v>
      </c>
      <c r="I40" s="12">
        <v>13288</v>
      </c>
      <c r="J40" s="10">
        <v>0</v>
      </c>
      <c r="K40" s="12">
        <v>161756</v>
      </c>
      <c r="L40" s="10">
        <v>197383</v>
      </c>
      <c r="M40" s="10">
        <v>159900</v>
      </c>
      <c r="N40" s="10">
        <v>40559</v>
      </c>
      <c r="O40" s="17">
        <f t="shared" si="0"/>
        <v>6865028</v>
      </c>
    </row>
    <row r="41" spans="1:15" x14ac:dyDescent="0.25">
      <c r="A41" s="6" t="s">
        <v>42</v>
      </c>
      <c r="B41" s="12">
        <v>3079734</v>
      </c>
      <c r="C41" s="12">
        <v>918335</v>
      </c>
      <c r="D41" s="12">
        <v>59764</v>
      </c>
      <c r="E41" s="12">
        <v>0</v>
      </c>
      <c r="F41" s="12">
        <v>62547</v>
      </c>
      <c r="G41" s="12">
        <v>91225</v>
      </c>
      <c r="H41" s="12">
        <v>0</v>
      </c>
      <c r="I41" s="12">
        <v>8877</v>
      </c>
      <c r="J41" s="10">
        <v>0</v>
      </c>
      <c r="K41" s="12">
        <v>104103</v>
      </c>
      <c r="L41" s="10">
        <v>127032</v>
      </c>
      <c r="M41" s="10">
        <v>0</v>
      </c>
      <c r="N41" s="10">
        <v>27457</v>
      </c>
      <c r="O41" s="17">
        <f t="shared" si="0"/>
        <v>4479074</v>
      </c>
    </row>
    <row r="42" spans="1:15" x14ac:dyDescent="0.25">
      <c r="A42" s="6" t="s">
        <v>43</v>
      </c>
      <c r="B42" s="12">
        <v>2328111</v>
      </c>
      <c r="C42" s="12">
        <v>694212</v>
      </c>
      <c r="D42" s="12">
        <v>45178</v>
      </c>
      <c r="E42" s="12">
        <v>0</v>
      </c>
      <c r="F42" s="12">
        <v>47282</v>
      </c>
      <c r="G42" s="12">
        <v>73468</v>
      </c>
      <c r="H42" s="12">
        <v>0</v>
      </c>
      <c r="I42" s="12">
        <v>6710</v>
      </c>
      <c r="J42" s="10">
        <v>0</v>
      </c>
      <c r="K42" s="12">
        <v>28741</v>
      </c>
      <c r="L42" s="10">
        <v>35072</v>
      </c>
      <c r="M42" s="10">
        <v>0</v>
      </c>
      <c r="N42" s="10">
        <v>22115</v>
      </c>
      <c r="O42" s="17">
        <f t="shared" si="0"/>
        <v>3280889</v>
      </c>
    </row>
    <row r="43" spans="1:15" ht="15.75" thickBot="1" x14ac:dyDescent="0.3">
      <c r="A43" s="7" t="s">
        <v>44</v>
      </c>
      <c r="B43" s="13">
        <f>SUM(B7:B42)</f>
        <v>169019736</v>
      </c>
      <c r="C43" s="13">
        <f t="shared" ref="C43:O43" si="1">SUM(C7:C42)</f>
        <v>50399427</v>
      </c>
      <c r="D43" s="13">
        <f t="shared" si="1"/>
        <v>3279922</v>
      </c>
      <c r="E43" s="13">
        <f t="shared" si="1"/>
        <v>0</v>
      </c>
      <c r="F43" s="13">
        <f t="shared" si="1"/>
        <v>3432655</v>
      </c>
      <c r="G43" s="13">
        <f t="shared" si="1"/>
        <v>4786586</v>
      </c>
      <c r="H43" s="13">
        <f t="shared" si="1"/>
        <v>0</v>
      </c>
      <c r="I43" s="13">
        <f t="shared" si="1"/>
        <v>487165</v>
      </c>
      <c r="J43" s="13">
        <f t="shared" si="1"/>
        <v>0</v>
      </c>
      <c r="K43" s="13">
        <f t="shared" si="1"/>
        <v>5686320</v>
      </c>
      <c r="L43" s="13">
        <f>SUM(L7:L42)</f>
        <v>6938716</v>
      </c>
      <c r="M43" s="13">
        <f t="shared" si="1"/>
        <v>19805572</v>
      </c>
      <c r="N43" s="13">
        <f t="shared" si="1"/>
        <v>1469011</v>
      </c>
      <c r="O43" s="18">
        <f t="shared" si="1"/>
        <v>265305110</v>
      </c>
    </row>
    <row r="44" spans="1:15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</row>
    <row r="48" spans="1:15" x14ac:dyDescent="0.25">
      <c r="O48" s="19"/>
    </row>
  </sheetData>
  <pageMargins left="0" right="0.15748031496062992" top="1.3779527559055118" bottom="0.74803149606299213" header="0.62992125984251968" footer="0.31496062992125984"/>
  <pageSetup paperSize="300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9"/>
  <sheetViews>
    <sheetView topLeftCell="H1" zoomScale="90" zoomScaleNormal="90" workbookViewId="0">
      <selection activeCell="K7" sqref="K7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1" width="20.42578125" customWidth="1"/>
    <col min="12" max="13" width="22" customWidth="1"/>
    <col min="14" max="15" width="20.42578125" customWidth="1"/>
  </cols>
  <sheetData>
    <row r="1" spans="1:15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 x14ac:dyDescent="0.3">
      <c r="A3" s="4" t="s">
        <v>63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56</v>
      </c>
      <c r="L6" s="3" t="s">
        <v>68</v>
      </c>
      <c r="M6" s="3" t="s">
        <v>49</v>
      </c>
      <c r="N6" s="3" t="s">
        <v>60</v>
      </c>
      <c r="O6" s="2" t="s">
        <v>10</v>
      </c>
    </row>
    <row r="7" spans="1:15" ht="21" customHeight="1" x14ac:dyDescent="0.25">
      <c r="A7" s="6" t="s">
        <v>11</v>
      </c>
      <c r="B7" s="9">
        <v>2812316</v>
      </c>
      <c r="C7" s="9">
        <v>810676</v>
      </c>
      <c r="D7" s="9">
        <v>59233</v>
      </c>
      <c r="E7" s="9">
        <v>0</v>
      </c>
      <c r="F7" s="9">
        <v>54421</v>
      </c>
      <c r="G7" s="9">
        <v>80831</v>
      </c>
      <c r="H7" s="9">
        <v>0</v>
      </c>
      <c r="I7" s="9">
        <v>7561</v>
      </c>
      <c r="J7" s="9">
        <v>0</v>
      </c>
      <c r="K7" s="9">
        <v>49654</v>
      </c>
      <c r="L7" s="10">
        <v>0</v>
      </c>
      <c r="M7" s="10">
        <v>0</v>
      </c>
      <c r="N7" s="10">
        <v>35813</v>
      </c>
      <c r="O7" s="17">
        <f t="shared" ref="O7:O42" si="0">SUM(B7:N7)</f>
        <v>3910505</v>
      </c>
    </row>
    <row r="8" spans="1:15" x14ac:dyDescent="0.25">
      <c r="A8" s="6" t="s">
        <v>12</v>
      </c>
      <c r="B8" s="12">
        <v>3716518</v>
      </c>
      <c r="C8" s="12">
        <v>1071321</v>
      </c>
      <c r="D8" s="12">
        <v>78278</v>
      </c>
      <c r="E8" s="12">
        <v>0</v>
      </c>
      <c r="F8" s="12">
        <v>71919</v>
      </c>
      <c r="G8" s="12">
        <v>101587</v>
      </c>
      <c r="H8" s="12">
        <v>0</v>
      </c>
      <c r="I8" s="12">
        <v>9991</v>
      </c>
      <c r="J8" s="12">
        <v>0</v>
      </c>
      <c r="K8" s="12">
        <v>71194</v>
      </c>
      <c r="L8" s="10">
        <v>0</v>
      </c>
      <c r="M8" s="10">
        <v>0</v>
      </c>
      <c r="N8" s="10">
        <v>42631</v>
      </c>
      <c r="O8" s="17">
        <f t="shared" si="0"/>
        <v>5163439</v>
      </c>
    </row>
    <row r="9" spans="1:15" x14ac:dyDescent="0.25">
      <c r="A9" s="6" t="s">
        <v>13</v>
      </c>
      <c r="B9" s="12">
        <v>3940330</v>
      </c>
      <c r="C9" s="12">
        <v>1135837</v>
      </c>
      <c r="D9" s="12">
        <v>82992</v>
      </c>
      <c r="E9" s="12">
        <v>0</v>
      </c>
      <c r="F9" s="12">
        <v>76250</v>
      </c>
      <c r="G9" s="12">
        <v>109452</v>
      </c>
      <c r="H9" s="12">
        <v>0</v>
      </c>
      <c r="I9" s="12">
        <v>10593</v>
      </c>
      <c r="J9" s="12">
        <v>0</v>
      </c>
      <c r="K9" s="12">
        <v>110532</v>
      </c>
      <c r="L9" s="10">
        <v>0</v>
      </c>
      <c r="M9" s="10">
        <v>208947</v>
      </c>
      <c r="N9" s="10">
        <v>49069</v>
      </c>
      <c r="O9" s="17">
        <f t="shared" si="0"/>
        <v>5724002</v>
      </c>
    </row>
    <row r="10" spans="1:15" x14ac:dyDescent="0.25">
      <c r="A10" s="6" t="s">
        <v>14</v>
      </c>
      <c r="B10" s="12">
        <v>7033324</v>
      </c>
      <c r="C10" s="12">
        <v>2027421</v>
      </c>
      <c r="D10" s="12">
        <v>148137</v>
      </c>
      <c r="E10" s="12">
        <v>0</v>
      </c>
      <c r="F10" s="12">
        <v>136103</v>
      </c>
      <c r="G10" s="12">
        <v>186151</v>
      </c>
      <c r="H10" s="12">
        <v>0</v>
      </c>
      <c r="I10" s="12">
        <v>18908</v>
      </c>
      <c r="J10" s="12">
        <v>0</v>
      </c>
      <c r="K10" s="12">
        <v>253473</v>
      </c>
      <c r="L10" s="10">
        <v>0</v>
      </c>
      <c r="M10" s="10">
        <v>787626</v>
      </c>
      <c r="N10" s="10">
        <v>81777</v>
      </c>
      <c r="O10" s="17">
        <f t="shared" si="0"/>
        <v>10672920</v>
      </c>
    </row>
    <row r="11" spans="1:15" x14ac:dyDescent="0.25">
      <c r="A11" s="6" t="s">
        <v>51</v>
      </c>
      <c r="B11" s="12">
        <v>2759902</v>
      </c>
      <c r="C11" s="12">
        <v>795568</v>
      </c>
      <c r="D11" s="12">
        <v>58129</v>
      </c>
      <c r="E11" s="12">
        <v>0</v>
      </c>
      <c r="F11" s="12">
        <v>53407</v>
      </c>
      <c r="G11" s="12">
        <v>37228</v>
      </c>
      <c r="H11" s="12">
        <v>0</v>
      </c>
      <c r="I11" s="12">
        <v>7420</v>
      </c>
      <c r="J11" s="12">
        <v>0</v>
      </c>
      <c r="K11" s="12">
        <v>32016</v>
      </c>
      <c r="L11" s="10">
        <v>0</v>
      </c>
      <c r="M11" s="10">
        <v>0</v>
      </c>
      <c r="N11" s="10">
        <v>16283</v>
      </c>
      <c r="O11" s="17">
        <f t="shared" si="0"/>
        <v>3759953</v>
      </c>
    </row>
    <row r="12" spans="1:15" x14ac:dyDescent="0.25">
      <c r="A12" s="6" t="s">
        <v>15</v>
      </c>
      <c r="B12" s="12">
        <v>2623606</v>
      </c>
      <c r="C12" s="12">
        <v>756279</v>
      </c>
      <c r="D12" s="12">
        <v>55259</v>
      </c>
      <c r="E12" s="12">
        <v>0</v>
      </c>
      <c r="F12" s="12">
        <v>50770</v>
      </c>
      <c r="G12" s="12">
        <v>77430</v>
      </c>
      <c r="H12" s="12">
        <v>0</v>
      </c>
      <c r="I12" s="12">
        <v>7053</v>
      </c>
      <c r="J12" s="12">
        <v>0</v>
      </c>
      <c r="K12" s="12">
        <v>29683</v>
      </c>
      <c r="L12" s="10">
        <v>0</v>
      </c>
      <c r="M12" s="10">
        <v>419690</v>
      </c>
      <c r="N12" s="10">
        <v>34176</v>
      </c>
      <c r="O12" s="17">
        <f t="shared" si="0"/>
        <v>4053946</v>
      </c>
    </row>
    <row r="13" spans="1:15" x14ac:dyDescent="0.25">
      <c r="A13" s="6" t="s">
        <v>16</v>
      </c>
      <c r="B13" s="12">
        <v>12286794</v>
      </c>
      <c r="C13" s="12">
        <v>3541783</v>
      </c>
      <c r="D13" s="12">
        <v>258786</v>
      </c>
      <c r="E13" s="12">
        <v>0</v>
      </c>
      <c r="F13" s="12">
        <v>237763</v>
      </c>
      <c r="G13" s="12">
        <v>343068</v>
      </c>
      <c r="H13" s="12">
        <v>0</v>
      </c>
      <c r="I13" s="12">
        <v>33032</v>
      </c>
      <c r="J13" s="12">
        <v>0</v>
      </c>
      <c r="K13" s="12">
        <v>527967</v>
      </c>
      <c r="L13" s="10">
        <v>0</v>
      </c>
      <c r="M13" s="10">
        <v>184294</v>
      </c>
      <c r="N13" s="10">
        <v>151548</v>
      </c>
      <c r="O13" s="17">
        <f t="shared" si="0"/>
        <v>17565035</v>
      </c>
    </row>
    <row r="14" spans="1:15" x14ac:dyDescent="0.25">
      <c r="A14" s="6" t="s">
        <v>17</v>
      </c>
      <c r="B14" s="12">
        <v>26266919</v>
      </c>
      <c r="C14" s="12">
        <v>7571685</v>
      </c>
      <c r="D14" s="12">
        <v>553237</v>
      </c>
      <c r="E14" s="12">
        <v>0</v>
      </c>
      <c r="F14" s="12">
        <v>508294</v>
      </c>
      <c r="G14" s="12">
        <v>705072</v>
      </c>
      <c r="H14" s="12">
        <v>0</v>
      </c>
      <c r="I14" s="12">
        <v>70616</v>
      </c>
      <c r="J14" s="12">
        <v>0</v>
      </c>
      <c r="K14" s="12">
        <v>1067897</v>
      </c>
      <c r="L14" s="10">
        <v>0</v>
      </c>
      <c r="M14" s="10">
        <v>2942884</v>
      </c>
      <c r="N14" s="10">
        <v>312003</v>
      </c>
      <c r="O14" s="17">
        <f t="shared" si="0"/>
        <v>39998607</v>
      </c>
    </row>
    <row r="15" spans="1:15" x14ac:dyDescent="0.25">
      <c r="A15" s="6" t="s">
        <v>18</v>
      </c>
      <c r="B15" s="12">
        <v>7969373</v>
      </c>
      <c r="C15" s="12">
        <v>2297246</v>
      </c>
      <c r="D15" s="12">
        <v>167852</v>
      </c>
      <c r="E15" s="12">
        <v>0</v>
      </c>
      <c r="F15" s="12">
        <v>154216</v>
      </c>
      <c r="G15" s="12">
        <v>211732</v>
      </c>
      <c r="H15" s="12">
        <v>0</v>
      </c>
      <c r="I15" s="12">
        <v>21425</v>
      </c>
      <c r="J15" s="12">
        <v>0</v>
      </c>
      <c r="K15" s="12">
        <v>302058</v>
      </c>
      <c r="L15" s="10">
        <v>0</v>
      </c>
      <c r="M15" s="10">
        <v>459916</v>
      </c>
      <c r="N15" s="10">
        <v>91277</v>
      </c>
      <c r="O15" s="17">
        <f t="shared" si="0"/>
        <v>11675095</v>
      </c>
    </row>
    <row r="16" spans="1:15" x14ac:dyDescent="0.25">
      <c r="A16" s="6" t="s">
        <v>52</v>
      </c>
      <c r="B16" s="12">
        <v>2521696</v>
      </c>
      <c r="C16" s="12">
        <v>726903</v>
      </c>
      <c r="D16" s="12">
        <v>53112</v>
      </c>
      <c r="E16" s="12">
        <v>0</v>
      </c>
      <c r="F16" s="12">
        <v>48798</v>
      </c>
      <c r="G16" s="12">
        <v>27444</v>
      </c>
      <c r="H16" s="12">
        <v>0</v>
      </c>
      <c r="I16" s="12">
        <v>6779</v>
      </c>
      <c r="J16" s="12">
        <v>0</v>
      </c>
      <c r="K16" s="12">
        <v>22163</v>
      </c>
      <c r="L16" s="10">
        <v>0</v>
      </c>
      <c r="M16" s="10">
        <v>168924</v>
      </c>
      <c r="N16" s="10">
        <v>12929</v>
      </c>
      <c r="O16" s="17">
        <f t="shared" si="0"/>
        <v>3588748</v>
      </c>
    </row>
    <row r="17" spans="1:15" x14ac:dyDescent="0.25">
      <c r="A17" s="6" t="s">
        <v>19</v>
      </c>
      <c r="B17" s="12">
        <v>3049838</v>
      </c>
      <c r="C17" s="12">
        <v>879144</v>
      </c>
      <c r="D17" s="12">
        <v>64236</v>
      </c>
      <c r="E17" s="12">
        <v>0</v>
      </c>
      <c r="F17" s="12">
        <v>59018</v>
      </c>
      <c r="G17" s="12">
        <v>75658</v>
      </c>
      <c r="H17" s="12">
        <v>0</v>
      </c>
      <c r="I17" s="12">
        <v>8199</v>
      </c>
      <c r="J17" s="12">
        <v>0</v>
      </c>
      <c r="K17" s="12">
        <v>69171</v>
      </c>
      <c r="L17" s="10">
        <v>0</v>
      </c>
      <c r="M17" s="10">
        <v>0</v>
      </c>
      <c r="N17" s="10">
        <v>35072</v>
      </c>
      <c r="O17" s="17">
        <f t="shared" si="0"/>
        <v>4240336</v>
      </c>
    </row>
    <row r="18" spans="1:15" x14ac:dyDescent="0.25">
      <c r="A18" s="6" t="s">
        <v>20</v>
      </c>
      <c r="B18" s="12">
        <v>2831407</v>
      </c>
      <c r="C18" s="12">
        <v>816180</v>
      </c>
      <c r="D18" s="12">
        <v>59635</v>
      </c>
      <c r="E18" s="12">
        <v>0</v>
      </c>
      <c r="F18" s="12">
        <v>54791</v>
      </c>
      <c r="G18" s="12">
        <v>79001</v>
      </c>
      <c r="H18" s="12">
        <v>0</v>
      </c>
      <c r="I18" s="12">
        <v>7612</v>
      </c>
      <c r="J18" s="12">
        <v>0</v>
      </c>
      <c r="K18" s="12">
        <v>51922</v>
      </c>
      <c r="L18" s="10">
        <v>0</v>
      </c>
      <c r="M18" s="10">
        <v>0</v>
      </c>
      <c r="N18" s="10">
        <v>35466</v>
      </c>
      <c r="O18" s="17">
        <f t="shared" si="0"/>
        <v>3936014</v>
      </c>
    </row>
    <row r="19" spans="1:15" x14ac:dyDescent="0.25">
      <c r="A19" s="6" t="s">
        <v>21</v>
      </c>
      <c r="B19" s="12">
        <v>14459375</v>
      </c>
      <c r="C19" s="12">
        <v>4168050</v>
      </c>
      <c r="D19" s="12">
        <v>304545</v>
      </c>
      <c r="E19" s="12">
        <v>0</v>
      </c>
      <c r="F19" s="12">
        <v>279805</v>
      </c>
      <c r="G19" s="12">
        <v>417251</v>
      </c>
      <c r="H19" s="12">
        <v>0</v>
      </c>
      <c r="I19" s="12">
        <v>38873</v>
      </c>
      <c r="J19" s="12">
        <v>0</v>
      </c>
      <c r="K19" s="12">
        <v>607645</v>
      </c>
      <c r="L19" s="10">
        <v>0</v>
      </c>
      <c r="M19" s="10">
        <v>21468466</v>
      </c>
      <c r="N19" s="10">
        <v>171258</v>
      </c>
      <c r="O19" s="17">
        <f t="shared" si="0"/>
        <v>41915268</v>
      </c>
    </row>
    <row r="20" spans="1:15" x14ac:dyDescent="0.25">
      <c r="A20" s="6" t="s">
        <v>22</v>
      </c>
      <c r="B20" s="12">
        <v>4817211</v>
      </c>
      <c r="C20" s="12">
        <v>1388606</v>
      </c>
      <c r="D20" s="12">
        <v>101461</v>
      </c>
      <c r="E20" s="12">
        <v>0</v>
      </c>
      <c r="F20" s="12">
        <v>93218</v>
      </c>
      <c r="G20" s="12">
        <v>128205</v>
      </c>
      <c r="H20" s="12">
        <v>0</v>
      </c>
      <c r="I20" s="12">
        <v>12951</v>
      </c>
      <c r="J20" s="12">
        <v>0</v>
      </c>
      <c r="K20" s="12">
        <v>162754</v>
      </c>
      <c r="L20" s="10">
        <v>0</v>
      </c>
      <c r="M20" s="10">
        <v>555186</v>
      </c>
      <c r="N20" s="10">
        <v>57284</v>
      </c>
      <c r="O20" s="17">
        <f t="shared" si="0"/>
        <v>7316876</v>
      </c>
    </row>
    <row r="21" spans="1:15" x14ac:dyDescent="0.25">
      <c r="A21" s="6" t="s">
        <v>23</v>
      </c>
      <c r="B21" s="12">
        <v>2748141</v>
      </c>
      <c r="C21" s="12">
        <v>792177</v>
      </c>
      <c r="D21" s="12">
        <v>57882</v>
      </c>
      <c r="E21" s="12">
        <v>0</v>
      </c>
      <c r="F21" s="12">
        <v>53180</v>
      </c>
      <c r="G21" s="12">
        <v>72490</v>
      </c>
      <c r="H21" s="12">
        <v>0</v>
      </c>
      <c r="I21" s="12">
        <v>7388</v>
      </c>
      <c r="J21" s="12">
        <v>0</v>
      </c>
      <c r="K21" s="12">
        <v>47103</v>
      </c>
      <c r="L21" s="10">
        <v>0</v>
      </c>
      <c r="M21" s="10">
        <v>0</v>
      </c>
      <c r="N21" s="10">
        <v>33634</v>
      </c>
      <c r="O21" s="17">
        <f t="shared" si="0"/>
        <v>3811995</v>
      </c>
    </row>
    <row r="22" spans="1:15" x14ac:dyDescent="0.25">
      <c r="A22" s="6" t="s">
        <v>24</v>
      </c>
      <c r="B22" s="12">
        <v>2548456</v>
      </c>
      <c r="C22" s="12">
        <v>734616</v>
      </c>
      <c r="D22" s="12">
        <v>53676</v>
      </c>
      <c r="E22" s="12">
        <v>0</v>
      </c>
      <c r="F22" s="12">
        <v>49316</v>
      </c>
      <c r="G22" s="12">
        <v>72728</v>
      </c>
      <c r="H22" s="12">
        <v>0</v>
      </c>
      <c r="I22" s="12">
        <v>6851</v>
      </c>
      <c r="J22" s="12">
        <v>0</v>
      </c>
      <c r="K22" s="12">
        <v>27237</v>
      </c>
      <c r="L22" s="10">
        <v>0</v>
      </c>
      <c r="M22" s="10">
        <v>119432</v>
      </c>
      <c r="N22" s="10">
        <v>32787</v>
      </c>
      <c r="O22" s="17">
        <f t="shared" si="0"/>
        <v>3645099</v>
      </c>
    </row>
    <row r="23" spans="1:15" x14ac:dyDescent="0.25">
      <c r="A23" s="6" t="s">
        <v>25</v>
      </c>
      <c r="B23" s="12">
        <v>2665906</v>
      </c>
      <c r="C23" s="12">
        <v>768472</v>
      </c>
      <c r="D23" s="12">
        <v>56150</v>
      </c>
      <c r="E23" s="12">
        <v>0</v>
      </c>
      <c r="F23" s="12">
        <v>51588</v>
      </c>
      <c r="G23" s="12">
        <v>52753</v>
      </c>
      <c r="H23" s="12">
        <v>0</v>
      </c>
      <c r="I23" s="12">
        <v>7167</v>
      </c>
      <c r="J23" s="12">
        <v>0</v>
      </c>
      <c r="K23" s="12">
        <v>44586</v>
      </c>
      <c r="L23" s="10">
        <v>0</v>
      </c>
      <c r="M23" s="10">
        <v>0</v>
      </c>
      <c r="N23" s="10">
        <v>24825</v>
      </c>
      <c r="O23" s="17">
        <f t="shared" si="0"/>
        <v>3671447</v>
      </c>
    </row>
    <row r="24" spans="1:15" x14ac:dyDescent="0.25">
      <c r="A24" s="6" t="s">
        <v>26</v>
      </c>
      <c r="B24" s="12">
        <v>2894616</v>
      </c>
      <c r="C24" s="12">
        <v>834400</v>
      </c>
      <c r="D24" s="12">
        <v>60967</v>
      </c>
      <c r="E24" s="12">
        <v>0</v>
      </c>
      <c r="F24" s="12">
        <v>56014</v>
      </c>
      <c r="G24" s="12">
        <v>87405</v>
      </c>
      <c r="H24" s="12">
        <v>0</v>
      </c>
      <c r="I24" s="12">
        <v>7782</v>
      </c>
      <c r="J24" s="12">
        <v>0</v>
      </c>
      <c r="K24" s="12">
        <v>54228</v>
      </c>
      <c r="L24" s="10">
        <v>0</v>
      </c>
      <c r="M24" s="10">
        <v>0</v>
      </c>
      <c r="N24" s="10">
        <v>38625</v>
      </c>
      <c r="O24" s="17">
        <f t="shared" si="0"/>
        <v>4034037</v>
      </c>
    </row>
    <row r="25" spans="1:15" x14ac:dyDescent="0.25">
      <c r="A25" s="6" t="s">
        <v>27</v>
      </c>
      <c r="B25" s="12">
        <v>3720570</v>
      </c>
      <c r="C25" s="12">
        <v>1072489</v>
      </c>
      <c r="D25" s="12">
        <v>78363</v>
      </c>
      <c r="E25" s="12">
        <v>0</v>
      </c>
      <c r="F25" s="12">
        <v>71997</v>
      </c>
      <c r="G25" s="12">
        <v>86949</v>
      </c>
      <c r="H25" s="12">
        <v>0</v>
      </c>
      <c r="I25" s="12">
        <v>10002</v>
      </c>
      <c r="J25" s="12">
        <v>0</v>
      </c>
      <c r="K25" s="12">
        <v>112914</v>
      </c>
      <c r="L25" s="10">
        <v>0</v>
      </c>
      <c r="M25" s="10">
        <v>17773</v>
      </c>
      <c r="N25" s="10">
        <v>39351</v>
      </c>
      <c r="O25" s="17">
        <f t="shared" si="0"/>
        <v>5210408</v>
      </c>
    </row>
    <row r="26" spans="1:15" x14ac:dyDescent="0.25">
      <c r="A26" s="6" t="s">
        <v>28</v>
      </c>
      <c r="B26" s="12">
        <v>8760102</v>
      </c>
      <c r="C26" s="12">
        <v>2525181</v>
      </c>
      <c r="D26" s="12">
        <v>184506</v>
      </c>
      <c r="E26" s="12">
        <v>0</v>
      </c>
      <c r="F26" s="12">
        <v>169518</v>
      </c>
      <c r="G26" s="12">
        <v>239762</v>
      </c>
      <c r="H26" s="12">
        <v>0</v>
      </c>
      <c r="I26" s="12">
        <v>23551</v>
      </c>
      <c r="J26" s="12">
        <v>0</v>
      </c>
      <c r="K26" s="12">
        <v>344974</v>
      </c>
      <c r="L26" s="10">
        <v>0</v>
      </c>
      <c r="M26" s="10">
        <v>120821</v>
      </c>
      <c r="N26" s="10">
        <v>103551</v>
      </c>
      <c r="O26" s="17">
        <f t="shared" si="0"/>
        <v>12471966</v>
      </c>
    </row>
    <row r="27" spans="1:15" x14ac:dyDescent="0.25">
      <c r="A27" s="6" t="s">
        <v>29</v>
      </c>
      <c r="B27" s="12">
        <v>2766732</v>
      </c>
      <c r="C27" s="12">
        <v>797536</v>
      </c>
      <c r="D27" s="12">
        <v>58273</v>
      </c>
      <c r="E27" s="12">
        <v>0</v>
      </c>
      <c r="F27" s="12">
        <v>53539</v>
      </c>
      <c r="G27" s="12">
        <v>78338</v>
      </c>
      <c r="H27" s="12">
        <v>0</v>
      </c>
      <c r="I27" s="12">
        <v>7438</v>
      </c>
      <c r="J27" s="12">
        <v>0</v>
      </c>
      <c r="K27" s="12">
        <v>46765</v>
      </c>
      <c r="L27" s="10">
        <v>0</v>
      </c>
      <c r="M27" s="10">
        <v>147573</v>
      </c>
      <c r="N27" s="10">
        <v>35314</v>
      </c>
      <c r="O27" s="17">
        <f t="shared" si="0"/>
        <v>3991508</v>
      </c>
    </row>
    <row r="28" spans="1:15" x14ac:dyDescent="0.25">
      <c r="A28" s="6" t="s">
        <v>30</v>
      </c>
      <c r="B28" s="12">
        <v>3291615</v>
      </c>
      <c r="C28" s="12">
        <v>948839</v>
      </c>
      <c r="D28" s="12">
        <v>69328</v>
      </c>
      <c r="E28" s="12">
        <v>0</v>
      </c>
      <c r="F28" s="12">
        <v>63696</v>
      </c>
      <c r="G28" s="12">
        <v>88848</v>
      </c>
      <c r="H28" s="12">
        <v>0</v>
      </c>
      <c r="I28" s="12">
        <v>8849</v>
      </c>
      <c r="J28" s="12">
        <v>0</v>
      </c>
      <c r="K28" s="12">
        <v>79348</v>
      </c>
      <c r="L28" s="10">
        <v>0</v>
      </c>
      <c r="M28" s="10">
        <v>295781</v>
      </c>
      <c r="N28" s="10">
        <v>41721</v>
      </c>
      <c r="O28" s="17">
        <f t="shared" si="0"/>
        <v>4888025</v>
      </c>
    </row>
    <row r="29" spans="1:15" x14ac:dyDescent="0.25">
      <c r="A29" s="6" t="s">
        <v>31</v>
      </c>
      <c r="B29" s="12">
        <v>4733798</v>
      </c>
      <c r="C29" s="12">
        <v>1364562</v>
      </c>
      <c r="D29" s="12">
        <v>99704</v>
      </c>
      <c r="E29" s="12">
        <v>0</v>
      </c>
      <c r="F29" s="12">
        <v>91604</v>
      </c>
      <c r="G29" s="12">
        <v>118554</v>
      </c>
      <c r="H29" s="12">
        <v>0</v>
      </c>
      <c r="I29" s="12">
        <v>12726</v>
      </c>
      <c r="J29" s="12">
        <v>0</v>
      </c>
      <c r="K29" s="12">
        <v>155150</v>
      </c>
      <c r="L29" s="10">
        <v>0</v>
      </c>
      <c r="M29" s="10">
        <v>2452375</v>
      </c>
      <c r="N29" s="10">
        <v>53317</v>
      </c>
      <c r="O29" s="17">
        <f t="shared" si="0"/>
        <v>9081790</v>
      </c>
    </row>
    <row r="30" spans="1:15" x14ac:dyDescent="0.25">
      <c r="A30" s="6" t="s">
        <v>32</v>
      </c>
      <c r="B30" s="12">
        <v>2500355</v>
      </c>
      <c r="C30" s="12">
        <v>720751</v>
      </c>
      <c r="D30" s="12">
        <v>52663</v>
      </c>
      <c r="E30" s="12">
        <v>0</v>
      </c>
      <c r="F30" s="12">
        <v>48385</v>
      </c>
      <c r="G30" s="12">
        <v>68777</v>
      </c>
      <c r="H30" s="12">
        <v>0</v>
      </c>
      <c r="I30" s="12">
        <v>6722</v>
      </c>
      <c r="J30" s="12">
        <v>0</v>
      </c>
      <c r="K30" s="12">
        <v>21492</v>
      </c>
      <c r="L30" s="10">
        <v>0</v>
      </c>
      <c r="M30" s="10">
        <v>0</v>
      </c>
      <c r="N30" s="10">
        <v>32312</v>
      </c>
      <c r="O30" s="17">
        <f t="shared" si="0"/>
        <v>3451457</v>
      </c>
    </row>
    <row r="31" spans="1:15" x14ac:dyDescent="0.25">
      <c r="A31" s="6" t="s">
        <v>33</v>
      </c>
      <c r="B31" s="12">
        <v>2673113</v>
      </c>
      <c r="C31" s="12">
        <v>770550</v>
      </c>
      <c r="D31" s="12">
        <v>56301</v>
      </c>
      <c r="E31" s="12">
        <v>0</v>
      </c>
      <c r="F31" s="12">
        <v>51728</v>
      </c>
      <c r="G31" s="12">
        <v>53407</v>
      </c>
      <c r="H31" s="12">
        <v>0</v>
      </c>
      <c r="I31" s="12">
        <v>7186</v>
      </c>
      <c r="J31" s="12">
        <v>0</v>
      </c>
      <c r="K31" s="12">
        <v>41909</v>
      </c>
      <c r="L31" s="10">
        <v>0</v>
      </c>
      <c r="M31" s="10">
        <v>376225</v>
      </c>
      <c r="N31" s="10">
        <v>23698</v>
      </c>
      <c r="O31" s="17">
        <f t="shared" si="0"/>
        <v>4054117</v>
      </c>
    </row>
    <row r="32" spans="1:15" x14ac:dyDescent="0.25">
      <c r="A32" s="6" t="s">
        <v>34</v>
      </c>
      <c r="B32" s="12">
        <v>2705594</v>
      </c>
      <c r="C32" s="12">
        <v>779913</v>
      </c>
      <c r="D32" s="12">
        <v>56985</v>
      </c>
      <c r="E32" s="12">
        <v>0</v>
      </c>
      <c r="F32" s="12">
        <v>52356</v>
      </c>
      <c r="G32" s="12">
        <v>79949</v>
      </c>
      <c r="H32" s="12">
        <v>0</v>
      </c>
      <c r="I32" s="12">
        <v>7274</v>
      </c>
      <c r="J32" s="12">
        <v>0</v>
      </c>
      <c r="K32" s="12">
        <v>22412</v>
      </c>
      <c r="L32" s="10">
        <v>0</v>
      </c>
      <c r="M32" s="10">
        <v>445881</v>
      </c>
      <c r="N32" s="10">
        <v>35253</v>
      </c>
      <c r="O32" s="17">
        <f t="shared" si="0"/>
        <v>4185617</v>
      </c>
    </row>
    <row r="33" spans="1:15" x14ac:dyDescent="0.25">
      <c r="A33" s="6" t="s">
        <v>35</v>
      </c>
      <c r="B33" s="12">
        <v>4467526</v>
      </c>
      <c r="C33" s="12">
        <v>1287806</v>
      </c>
      <c r="D33" s="12">
        <v>94096</v>
      </c>
      <c r="E33" s="12">
        <v>0</v>
      </c>
      <c r="F33" s="12">
        <v>86452</v>
      </c>
      <c r="G33" s="12">
        <v>118435</v>
      </c>
      <c r="H33" s="12">
        <v>0</v>
      </c>
      <c r="I33" s="12">
        <v>12011</v>
      </c>
      <c r="J33" s="12">
        <v>0</v>
      </c>
      <c r="K33" s="12">
        <v>147847</v>
      </c>
      <c r="L33" s="10">
        <v>0</v>
      </c>
      <c r="M33" s="10">
        <v>0</v>
      </c>
      <c r="N33" s="10">
        <v>55370</v>
      </c>
      <c r="O33" s="17">
        <f t="shared" si="0"/>
        <v>6269543</v>
      </c>
    </row>
    <row r="34" spans="1:15" x14ac:dyDescent="0.25">
      <c r="A34" s="6" t="s">
        <v>36</v>
      </c>
      <c r="B34" s="12">
        <v>3465836</v>
      </c>
      <c r="C34" s="12">
        <v>999060</v>
      </c>
      <c r="D34" s="12">
        <v>72998</v>
      </c>
      <c r="E34" s="12">
        <v>0</v>
      </c>
      <c r="F34" s="12">
        <v>67068</v>
      </c>
      <c r="G34" s="12">
        <v>90769</v>
      </c>
      <c r="H34" s="12">
        <v>0</v>
      </c>
      <c r="I34" s="12">
        <v>9318</v>
      </c>
      <c r="J34" s="12">
        <v>0</v>
      </c>
      <c r="K34" s="12">
        <v>95338</v>
      </c>
      <c r="L34" s="10">
        <v>0</v>
      </c>
      <c r="M34" s="10">
        <v>814337</v>
      </c>
      <c r="N34" s="10">
        <v>42258</v>
      </c>
      <c r="O34" s="17">
        <f t="shared" si="0"/>
        <v>5656982</v>
      </c>
    </row>
    <row r="35" spans="1:15" x14ac:dyDescent="0.25">
      <c r="A35" s="6" t="s">
        <v>37</v>
      </c>
      <c r="B35" s="12">
        <v>2943124</v>
      </c>
      <c r="C35" s="12">
        <v>848383</v>
      </c>
      <c r="D35" s="12">
        <v>61988</v>
      </c>
      <c r="E35" s="12">
        <v>0</v>
      </c>
      <c r="F35" s="12">
        <v>56953</v>
      </c>
      <c r="G35" s="12">
        <v>79660</v>
      </c>
      <c r="H35" s="12">
        <v>0</v>
      </c>
      <c r="I35" s="12">
        <v>7912</v>
      </c>
      <c r="J35" s="12">
        <v>0</v>
      </c>
      <c r="K35" s="12">
        <v>54761</v>
      </c>
      <c r="L35" s="10">
        <v>0</v>
      </c>
      <c r="M35" s="10">
        <v>0</v>
      </c>
      <c r="N35" s="10">
        <v>36072</v>
      </c>
      <c r="O35" s="17">
        <f t="shared" si="0"/>
        <v>4088853</v>
      </c>
    </row>
    <row r="36" spans="1:15" x14ac:dyDescent="0.25">
      <c r="A36" s="6" t="s">
        <v>38</v>
      </c>
      <c r="B36" s="12">
        <v>2894877</v>
      </c>
      <c r="C36" s="12">
        <v>834476</v>
      </c>
      <c r="D36" s="12">
        <v>60972</v>
      </c>
      <c r="E36" s="12">
        <v>0</v>
      </c>
      <c r="F36" s="12">
        <v>56019</v>
      </c>
      <c r="G36" s="12">
        <v>79221</v>
      </c>
      <c r="H36" s="12">
        <v>0</v>
      </c>
      <c r="I36" s="12">
        <v>7783</v>
      </c>
      <c r="J36" s="12">
        <v>0</v>
      </c>
      <c r="K36" s="12">
        <v>35975</v>
      </c>
      <c r="L36" s="10">
        <v>0</v>
      </c>
      <c r="M36" s="10">
        <v>250836</v>
      </c>
      <c r="N36" s="10">
        <v>35322</v>
      </c>
      <c r="O36" s="17">
        <f t="shared" si="0"/>
        <v>4255481</v>
      </c>
    </row>
    <row r="37" spans="1:15" x14ac:dyDescent="0.25">
      <c r="A37" s="6" t="s">
        <v>39</v>
      </c>
      <c r="B37" s="12">
        <v>5904469</v>
      </c>
      <c r="C37" s="12">
        <v>1702018</v>
      </c>
      <c r="D37" s="12">
        <v>124361</v>
      </c>
      <c r="E37" s="12">
        <v>0</v>
      </c>
      <c r="F37" s="12">
        <v>114258</v>
      </c>
      <c r="G37" s="12">
        <v>160013</v>
      </c>
      <c r="H37" s="12">
        <v>0</v>
      </c>
      <c r="I37" s="12">
        <v>15874</v>
      </c>
      <c r="J37" s="12">
        <v>0</v>
      </c>
      <c r="K37" s="12">
        <v>207495</v>
      </c>
      <c r="L37" s="10">
        <v>0</v>
      </c>
      <c r="M37" s="10">
        <v>0</v>
      </c>
      <c r="N37" s="10">
        <v>70699</v>
      </c>
      <c r="O37" s="17">
        <f t="shared" si="0"/>
        <v>8299187</v>
      </c>
    </row>
    <row r="38" spans="1:15" x14ac:dyDescent="0.25">
      <c r="A38" s="6" t="s">
        <v>53</v>
      </c>
      <c r="B38" s="12">
        <v>3472741</v>
      </c>
      <c r="C38" s="12">
        <v>1001050</v>
      </c>
      <c r="D38" s="12">
        <v>73143</v>
      </c>
      <c r="E38" s="12">
        <v>0</v>
      </c>
      <c r="F38" s="12">
        <v>67201</v>
      </c>
      <c r="G38" s="12">
        <v>50728</v>
      </c>
      <c r="H38" s="12">
        <v>0</v>
      </c>
      <c r="I38" s="12">
        <v>9336</v>
      </c>
      <c r="J38" s="12">
        <v>0</v>
      </c>
      <c r="K38" s="12">
        <v>78454</v>
      </c>
      <c r="L38" s="10">
        <v>0</v>
      </c>
      <c r="M38" s="10">
        <v>0</v>
      </c>
      <c r="N38" s="10">
        <v>23722</v>
      </c>
      <c r="O38" s="17">
        <f t="shared" si="0"/>
        <v>4776375</v>
      </c>
    </row>
    <row r="39" spans="1:15" x14ac:dyDescent="0.25">
      <c r="A39" s="6" t="s">
        <v>40</v>
      </c>
      <c r="B39" s="12">
        <v>8223136</v>
      </c>
      <c r="C39" s="12">
        <v>2370396</v>
      </c>
      <c r="D39" s="12">
        <v>173197</v>
      </c>
      <c r="E39" s="12">
        <v>0</v>
      </c>
      <c r="F39" s="12">
        <v>159127</v>
      </c>
      <c r="G39" s="12">
        <v>238844</v>
      </c>
      <c r="H39" s="12">
        <v>0</v>
      </c>
      <c r="I39" s="12">
        <v>22107</v>
      </c>
      <c r="J39" s="12">
        <v>0</v>
      </c>
      <c r="K39" s="12">
        <v>298466</v>
      </c>
      <c r="L39" s="10">
        <v>0</v>
      </c>
      <c r="M39" s="10">
        <v>0</v>
      </c>
      <c r="N39" s="10">
        <v>97466</v>
      </c>
      <c r="O39" s="17">
        <f t="shared" si="0"/>
        <v>11582739</v>
      </c>
    </row>
    <row r="40" spans="1:15" x14ac:dyDescent="0.25">
      <c r="A40" s="6" t="s">
        <v>41</v>
      </c>
      <c r="B40" s="12">
        <v>4942698</v>
      </c>
      <c r="C40" s="12">
        <v>1424779</v>
      </c>
      <c r="D40" s="12">
        <v>104104</v>
      </c>
      <c r="E40" s="12">
        <v>0</v>
      </c>
      <c r="F40" s="12">
        <v>95647</v>
      </c>
      <c r="G40" s="12">
        <v>124153</v>
      </c>
      <c r="H40" s="12">
        <v>0</v>
      </c>
      <c r="I40" s="12">
        <v>13288</v>
      </c>
      <c r="J40" s="12">
        <v>0</v>
      </c>
      <c r="K40" s="12">
        <v>158242</v>
      </c>
      <c r="L40" s="10">
        <v>0</v>
      </c>
      <c r="M40" s="10">
        <v>317423</v>
      </c>
      <c r="N40" s="10">
        <v>58296</v>
      </c>
      <c r="O40" s="17">
        <f t="shared" si="0"/>
        <v>7238630</v>
      </c>
    </row>
    <row r="41" spans="1:15" x14ac:dyDescent="0.25">
      <c r="A41" s="6" t="s">
        <v>42</v>
      </c>
      <c r="B41" s="12">
        <v>3301852</v>
      </c>
      <c r="C41" s="12">
        <v>951790</v>
      </c>
      <c r="D41" s="12">
        <v>69544</v>
      </c>
      <c r="E41" s="12">
        <v>0</v>
      </c>
      <c r="F41" s="12">
        <v>63895</v>
      </c>
      <c r="G41" s="12">
        <v>91225</v>
      </c>
      <c r="H41" s="12">
        <v>0</v>
      </c>
      <c r="I41" s="12">
        <v>8877</v>
      </c>
      <c r="J41" s="12">
        <v>0</v>
      </c>
      <c r="K41" s="12">
        <v>101842</v>
      </c>
      <c r="L41" s="10">
        <v>0</v>
      </c>
      <c r="M41" s="10">
        <v>0</v>
      </c>
      <c r="N41" s="10">
        <v>39465</v>
      </c>
      <c r="O41" s="17">
        <f t="shared" si="0"/>
        <v>4628490</v>
      </c>
    </row>
    <row r="42" spans="1:15" x14ac:dyDescent="0.25">
      <c r="A42" s="6" t="s">
        <v>43</v>
      </c>
      <c r="B42" s="12">
        <v>2496020</v>
      </c>
      <c r="C42" s="12">
        <v>719501</v>
      </c>
      <c r="D42" s="12">
        <v>52571</v>
      </c>
      <c r="E42" s="12">
        <v>0</v>
      </c>
      <c r="F42" s="12">
        <v>48301</v>
      </c>
      <c r="G42" s="12">
        <v>73468</v>
      </c>
      <c r="H42" s="12">
        <v>0</v>
      </c>
      <c r="I42" s="12">
        <v>6710</v>
      </c>
      <c r="J42" s="12">
        <v>0</v>
      </c>
      <c r="K42" s="12">
        <v>28117</v>
      </c>
      <c r="L42" s="10">
        <v>0</v>
      </c>
      <c r="M42" s="10">
        <v>0</v>
      </c>
      <c r="N42" s="10">
        <v>31785</v>
      </c>
      <c r="O42" s="17">
        <f t="shared" si="0"/>
        <v>3456473</v>
      </c>
    </row>
    <row r="43" spans="1:15" ht="15.75" thickBot="1" x14ac:dyDescent="0.3">
      <c r="A43" s="7" t="s">
        <v>44</v>
      </c>
      <c r="B43" s="13">
        <f>SUM(B7:B42)</f>
        <v>181209886</v>
      </c>
      <c r="C43" s="13">
        <f t="shared" ref="C43:O43" si="1">SUM(C7:C42)</f>
        <v>52235444</v>
      </c>
      <c r="D43" s="13">
        <f t="shared" si="1"/>
        <v>3816664</v>
      </c>
      <c r="E43" s="13">
        <f t="shared" si="1"/>
        <v>0</v>
      </c>
      <c r="F43" s="13">
        <f t="shared" si="1"/>
        <v>3506615</v>
      </c>
      <c r="G43" s="13">
        <f t="shared" si="1"/>
        <v>4786586</v>
      </c>
      <c r="H43" s="13">
        <f t="shared" si="1"/>
        <v>0</v>
      </c>
      <c r="I43" s="13">
        <f t="shared" si="1"/>
        <v>487165</v>
      </c>
      <c r="J43" s="13">
        <f>SUM(J7:J42)</f>
        <v>0</v>
      </c>
      <c r="K43" s="13">
        <f t="shared" si="1"/>
        <v>5562784</v>
      </c>
      <c r="L43" s="13">
        <f>SUM(L7:L42)</f>
        <v>0</v>
      </c>
      <c r="M43" s="13">
        <f>SUM(M7:M42)</f>
        <v>32554390</v>
      </c>
      <c r="N43" s="13">
        <f t="shared" si="1"/>
        <v>2111429</v>
      </c>
      <c r="O43" s="18">
        <f t="shared" si="1"/>
        <v>286270963</v>
      </c>
    </row>
    <row r="44" spans="1:15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</row>
    <row r="49" spans="15:15" x14ac:dyDescent="0.25">
      <c r="O49" s="19"/>
    </row>
  </sheetData>
  <pageMargins left="0" right="0.15748031496062992" top="1.3779527559055118" bottom="0.74803149606299213" header="0.62992125984251968" footer="0.31496062992125984"/>
  <pageSetup paperSize="300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OCTUBRE</vt:lpstr>
      <vt:lpstr>ANEXO VII NOVIEMBRE</vt:lpstr>
      <vt:lpstr>ANEXO VII 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DGPGP-15</cp:lastModifiedBy>
  <cp:lastPrinted>2021-01-04T16:52:09Z</cp:lastPrinted>
  <dcterms:created xsi:type="dcterms:W3CDTF">2014-04-11T21:27:33Z</dcterms:created>
  <dcterms:modified xsi:type="dcterms:W3CDTF">2023-01-06T18:55:19Z</dcterms:modified>
</cp:coreProperties>
</file>