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GAS-33\Downloads\"/>
    </mc:Choice>
  </mc:AlternateContent>
  <bookViews>
    <workbookView xWindow="0" yWindow="0" windowWidth="20490" windowHeight="7755"/>
  </bookViews>
  <sheets>
    <sheet name="ANEXO III" sheetId="1" r:id="rId1"/>
    <sheet name="ANEXO VII JULIO" sheetId="4" r:id="rId2"/>
    <sheet name="ANEXO VII AGOSTO" sheetId="7" r:id="rId3"/>
    <sheet name="ANEXO VII SEPTIEMBRE" sheetId="8" r:id="rId4"/>
  </sheets>
  <calcPr calcId="152511"/>
</workbook>
</file>

<file path=xl/calcChain.xml><?xml version="1.0" encoding="utf-8"?>
<calcChain xmlns="http://schemas.openxmlformats.org/spreadsheetml/2006/main">
  <c r="M43" i="4" l="1"/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M43" i="7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M43" i="8"/>
  <c r="N43" i="7" l="1"/>
  <c r="M42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B37" i="1"/>
  <c r="B15" i="1"/>
  <c r="B10" i="1"/>
  <c r="N10" i="1" l="1"/>
  <c r="N37" i="1"/>
  <c r="N15" i="1"/>
  <c r="K6" i="1"/>
  <c r="K7" i="1"/>
  <c r="K8" i="1"/>
  <c r="K9" i="1"/>
  <c r="K39" i="1"/>
  <c r="K40" i="1"/>
  <c r="K41" i="1"/>
  <c r="H43" i="4"/>
  <c r="L41" i="1" l="1"/>
  <c r="L40" i="1"/>
  <c r="L39" i="1"/>
  <c r="L9" i="1"/>
  <c r="L8" i="1"/>
  <c r="L7" i="1"/>
  <c r="L6" i="1"/>
  <c r="L43" i="8"/>
  <c r="L43" i="7"/>
  <c r="L43" i="4"/>
  <c r="L42" i="1" l="1"/>
  <c r="K43" i="8"/>
  <c r="K43" i="7" l="1"/>
  <c r="K42" i="1"/>
  <c r="K43" i="4" l="1"/>
  <c r="J43" i="7" l="1"/>
  <c r="J43" i="8"/>
  <c r="J43" i="4"/>
  <c r="J41" i="1"/>
  <c r="I41" i="1"/>
  <c r="H41" i="1"/>
  <c r="G41" i="1"/>
  <c r="E41" i="1"/>
  <c r="D41" i="1"/>
  <c r="C41" i="1"/>
  <c r="B41" i="1"/>
  <c r="J40" i="1"/>
  <c r="H40" i="1"/>
  <c r="G40" i="1"/>
  <c r="D40" i="1"/>
  <c r="C40" i="1"/>
  <c r="B40" i="1"/>
  <c r="J39" i="1"/>
  <c r="H39" i="1"/>
  <c r="G39" i="1"/>
  <c r="D39" i="1"/>
  <c r="C39" i="1"/>
  <c r="B39" i="1"/>
  <c r="H38" i="1"/>
  <c r="G38" i="1"/>
  <c r="B38" i="1"/>
  <c r="B36" i="1"/>
  <c r="N36" i="1" s="1"/>
  <c r="B35" i="1"/>
  <c r="N35" i="1" s="1"/>
  <c r="B34" i="1"/>
  <c r="N34" i="1" s="1"/>
  <c r="B33" i="1"/>
  <c r="N33" i="1" s="1"/>
  <c r="B32" i="1"/>
  <c r="N32" i="1" s="1"/>
  <c r="B31" i="1"/>
  <c r="N31" i="1" s="1"/>
  <c r="B30" i="1"/>
  <c r="N30" i="1" s="1"/>
  <c r="B29" i="1"/>
  <c r="N29" i="1" s="1"/>
  <c r="B28" i="1"/>
  <c r="N28" i="1" s="1"/>
  <c r="B27" i="1"/>
  <c r="N27" i="1" s="1"/>
  <c r="B26" i="1"/>
  <c r="N26" i="1" s="1"/>
  <c r="B25" i="1"/>
  <c r="N25" i="1" s="1"/>
  <c r="B24" i="1"/>
  <c r="N24" i="1" s="1"/>
  <c r="B23" i="1"/>
  <c r="N23" i="1" s="1"/>
  <c r="B22" i="1"/>
  <c r="N22" i="1" s="1"/>
  <c r="B21" i="1"/>
  <c r="N21" i="1" s="1"/>
  <c r="B20" i="1"/>
  <c r="N20" i="1" s="1"/>
  <c r="B19" i="1"/>
  <c r="N19" i="1" s="1"/>
  <c r="B18" i="1"/>
  <c r="N18" i="1" s="1"/>
  <c r="B17" i="1"/>
  <c r="N17" i="1" s="1"/>
  <c r="B16" i="1"/>
  <c r="N16" i="1" s="1"/>
  <c r="B14" i="1"/>
  <c r="N14" i="1" s="1"/>
  <c r="B13" i="1"/>
  <c r="N13" i="1" s="1"/>
  <c r="B12" i="1"/>
  <c r="N12" i="1" s="1"/>
  <c r="B11" i="1"/>
  <c r="N11" i="1" s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43" i="8"/>
  <c r="H43" i="8"/>
  <c r="G43" i="8"/>
  <c r="F43" i="8"/>
  <c r="E43" i="8"/>
  <c r="D43" i="8"/>
  <c r="C43" i="8"/>
  <c r="B43" i="8"/>
  <c r="I43" i="7"/>
  <c r="H43" i="7"/>
  <c r="G43" i="7"/>
  <c r="F43" i="7"/>
  <c r="E43" i="7"/>
  <c r="D43" i="7"/>
  <c r="C43" i="7"/>
  <c r="B43" i="7"/>
  <c r="I43" i="4"/>
  <c r="G43" i="4"/>
  <c r="F43" i="4"/>
  <c r="E43" i="4"/>
  <c r="D43" i="4"/>
  <c r="C43" i="4"/>
  <c r="B43" i="4"/>
  <c r="N6" i="1" l="1"/>
  <c r="N8" i="1"/>
  <c r="N9" i="1"/>
  <c r="N39" i="1"/>
  <c r="N41" i="1"/>
  <c r="N38" i="1"/>
  <c r="N7" i="1"/>
  <c r="N40" i="1"/>
  <c r="H42" i="1"/>
  <c r="N43" i="8"/>
  <c r="J42" i="1"/>
  <c r="G42" i="1"/>
  <c r="F42" i="1"/>
  <c r="D42" i="1"/>
  <c r="B42" i="1"/>
  <c r="N43" i="4"/>
  <c r="E42" i="1"/>
  <c r="I42" i="1"/>
  <c r="C42" i="1"/>
  <c r="N42" i="1" l="1"/>
</calcChain>
</file>

<file path=xl/sharedStrings.xml><?xml version="1.0" encoding="utf-8"?>
<sst xmlns="http://schemas.openxmlformats.org/spreadsheetml/2006/main" count="220" uniqueCount="65">
  <si>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</si>
  <si>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</si>
  <si>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</si>
  <si>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</si>
  <si>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</si>
  <si>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</si>
  <si>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</si>
  <si>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</si>
  <si>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</si>
  <si>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</si>
  <si>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</si>
  <si>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</si>
  <si>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</si>
  <si>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</si>
  <si>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</si>
  <si>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</si>
  <si>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</si>
  <si>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</si>
  <si>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</si>
  <si>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</si>
  <si>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</si>
  <si>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</si>
  <si>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</si>
  <si>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</si>
  <si>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</si>
  <si>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</si>
  <si>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</si>
  <si>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</si>
  <si>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</si>
  <si>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</si>
  <si>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</si>
  <si>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</si>
  <si>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</si>
  <si>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</si>
  <si>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</si>
  <si>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</si>
  <si>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</si>
  <si>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</si>
  <si>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</si>
  <si>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</si>
  <si>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</si>
  <si>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</si>
  <si>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</si>
  <si>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</si>
  <si>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</si>
  <si>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</si>
  <si>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</si>
  <si>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</si>
  <si>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</si>
  <si>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</si>
  <si>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</si>
  <si>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</si>
  <si>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</si>
  <si>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</si>
  <si>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JUNIO</t>
  </si>
  <si>
    <t>PARTICIPACIONES DE
GASOLINA Y DIESEL JULIO</t>
  </si>
  <si>
    <t>PARTICIPACIONES DE
GASOLINA Y DIESEL AGOSTO</t>
  </si>
  <si>
    <t>ISR EJANENACION DE INMUEBLES AGOSTO</t>
  </si>
  <si>
    <t>ISR EJANENACION DE INMUEBLES JULIO</t>
  </si>
  <si>
    <t>ISR ENAJENACION DE INMUEBLES</t>
  </si>
  <si>
    <t>EN EL MES DE SEPTIEMBRE DEL EJERCICIO 2021</t>
  </si>
  <si>
    <t>EN EL MES DE AGOSTO DEL EJERCICIO 2021</t>
  </si>
  <si>
    <t>EN EL MES DE JULIO DEL EJERCICIO 2021</t>
  </si>
  <si>
    <t>EN EL TERCER TRIMESTRE DEL EJERCICIO FISCAL 2021</t>
  </si>
  <si>
    <t>ISR ENAJENACION INMUEBLES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</si>
</sst>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0" fontId="0" fillId="0" borderId="0" xfId="0" applyFill="1"/>
    <xf numFmtId="0" fontId="1" fillId="0" borderId="0" xfId="0" applyFont="1" applyFill="1"/>
    <xf numFmtId="3" fontId="1" fillId="0" borderId="0" xfId="0" applyNumberFormat="1" applyFont="1" applyFill="1"/>
    <xf numFmtId="2" fontId="2" fillId="0" borderId="0" xfId="0" applyNumberFormat="1" applyFont="1" applyAlignment="1">
      <alignment horizontal="center"/>
    </xf>
    <xf numFmtId="43" fontId="0" fillId="0" borderId="0" xfId="1" applyFont="1"/>
    <xf numFmtId="43" fontId="1" fillId="0" borderId="0" xfId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Q46"/>
  <sheetViews>
    <sheetView tabSelected="1" zoomScale="90" zoomScaleNormal="90" workbookViewId="0">
      <selection activeCell="A5" sqref="A5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4" width="21.140625" customWidth="1"/>
    <col min="15" max="17" width="15.140625" style="24" customWidth="1"/>
  </cols>
  <sheetData>
    <row r="1" spans="1:17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7" ht="18.75" x14ac:dyDescent="0.3">
      <c r="A3" s="4" t="s">
        <v>63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7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7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3" t="s">
        <v>59</v>
      </c>
      <c r="N5" s="2" t="s">
        <v>10</v>
      </c>
      <c r="O5" s="25"/>
      <c r="P5" s="25"/>
      <c r="Q5" s="25"/>
    </row>
    <row r="6" spans="1:17" ht="21" customHeight="1" x14ac:dyDescent="0.25">
      <c r="A6" s="6" t="s">
        <v>11</v>
      </c>
      <c r="B6" s="9">
        <f>SUM('ANEXO VII JULIO'!B7+'ANEXO VII AGOSTO'!B7+'ANEXO VII SEPTIEMBRE'!B7)</f>
        <v>7716530</v>
      </c>
      <c r="C6" s="9">
        <f>SUM('ANEXO VII JULIO'!C7+'ANEXO VII AGOSTO'!C7+'ANEXO VII SEPTIEMBRE'!C7)</f>
        <v>2467980</v>
      </c>
      <c r="D6" s="9">
        <f>SUM('ANEXO VII JULIO'!D7+'ANEXO VII AGOSTO'!D7+'ANEXO VII SEPTIEMBRE'!D7)</f>
        <v>126677</v>
      </c>
      <c r="E6" s="9">
        <f>SUM('ANEXO VII JULIO'!E7+'ANEXO VII AGOSTO'!E7+'ANEXO VII SEPTIEMBRE'!E7)</f>
        <v>0</v>
      </c>
      <c r="F6" s="9">
        <f>SUM('ANEXO VII JULIO'!F7+'ANEXO VII AGOSTO'!F7+'ANEXO VII SEPTIEMBRE'!F7)</f>
        <v>134641</v>
      </c>
      <c r="G6" s="9">
        <f>SUM('ANEXO VII JULIO'!G7+'ANEXO VII AGOSTO'!G7+'ANEXO VII SEPTIEMBRE'!G7)</f>
        <v>246759</v>
      </c>
      <c r="H6" s="9">
        <f>SUM('ANEXO VII JULIO'!H7+'ANEXO VII AGOSTO'!H7+'ANEXO VII SEPTIEMBRE'!H7)</f>
        <v>0</v>
      </c>
      <c r="I6" s="9">
        <f>SUM('ANEXO VII JULIO'!I7+'ANEXO VII AGOSTO'!I7+'ANEXO VII SEPTIEMBRE'!I7)</f>
        <v>23721</v>
      </c>
      <c r="J6" s="10">
        <f>SUM('ANEXO VII JULIO'!J7+'ANEXO VII AGOSTO'!J7+'ANEXO VII SEPTIEMBRE'!J7)</f>
        <v>88576</v>
      </c>
      <c r="K6" s="10">
        <f>SUM('ANEXO VII JULIO'!K7+'ANEXO VII AGOSTO'!K7+'ANEXO VII SEPTIEMBRE'!K7)</f>
        <v>137399</v>
      </c>
      <c r="L6" s="10">
        <f>+'ANEXO VII JULIO'!L7+'ANEXO VII AGOSTO'!L7+'ANEXO VII SEPTIEMBRE'!L7</f>
        <v>648863</v>
      </c>
      <c r="M6" s="10">
        <f>'ANEXO VII JULIO'!M7+'ANEXO VII AGOSTO'!M7+'ANEXO VII SEPTIEMBRE'!M7</f>
        <v>77345</v>
      </c>
      <c r="N6" s="11">
        <f t="shared" ref="N6:N41" si="0">SUM(B6:M6)</f>
        <v>11668491</v>
      </c>
    </row>
    <row r="7" spans="1:17" x14ac:dyDescent="0.25">
      <c r="A7" s="6" t="s">
        <v>12</v>
      </c>
      <c r="B7" s="12">
        <f>SUM('ANEXO VII JULIO'!B8+'ANEXO VII AGOSTO'!B8+'ANEXO VII SEPTIEMBRE'!B8)</f>
        <v>9510982</v>
      </c>
      <c r="C7" s="12">
        <f>SUM('ANEXO VII JULIO'!C8+'ANEXO VII AGOSTO'!C8+'ANEXO VII SEPTIEMBRE'!C8)</f>
        <v>3041900</v>
      </c>
      <c r="D7" s="12">
        <f>SUM('ANEXO VII JULIO'!D8+'ANEXO VII AGOSTO'!D8+'ANEXO VII SEPTIEMBRE'!D8)</f>
        <v>156137</v>
      </c>
      <c r="E7" s="12">
        <f>SUM('ANEXO VII JULIO'!E8+'ANEXO VII AGOSTO'!E8+'ANEXO VII SEPTIEMBRE'!E8)</f>
        <v>0</v>
      </c>
      <c r="F7" s="12">
        <f>SUM('ANEXO VII JULIO'!F8+'ANEXO VII AGOSTO'!F8+'ANEXO VII SEPTIEMBRE'!F8)</f>
        <v>165952</v>
      </c>
      <c r="G7" s="12">
        <f>SUM('ANEXO VII JULIO'!G8+'ANEXO VII AGOSTO'!G8+'ANEXO VII SEPTIEMBRE'!G8)</f>
        <v>304140</v>
      </c>
      <c r="H7" s="12">
        <f>SUM('ANEXO VII JULIO'!H8+'ANEXO VII AGOSTO'!H8+'ANEXO VII SEPTIEMBRE'!H8)</f>
        <v>0</v>
      </c>
      <c r="I7" s="12">
        <f>SUM('ANEXO VII JULIO'!I8+'ANEXO VII AGOSTO'!I8+'ANEXO VII SEPTIEMBRE'!I8)</f>
        <v>29235</v>
      </c>
      <c r="J7" s="10">
        <f>SUM('ANEXO VII JULIO'!J8+'ANEXO VII AGOSTO'!J8+'ANEXO VII SEPTIEMBRE'!J8)</f>
        <v>109175</v>
      </c>
      <c r="K7" s="12">
        <f>SUM('ANEXO VII JULIO'!K8+'ANEXO VII AGOSTO'!K8+'ANEXO VII SEPTIEMBRE'!K8)</f>
        <v>170698</v>
      </c>
      <c r="L7" s="10">
        <f>+'ANEXO VII JULIO'!L8+'ANEXO VII AGOSTO'!L8+'ANEXO VII SEPTIEMBRE'!L8</f>
        <v>1019170</v>
      </c>
      <c r="M7" s="10">
        <f>'ANEXO VII JULIO'!M8+'ANEXO VII AGOSTO'!M8+'ANEXO VII SEPTIEMBRE'!M8</f>
        <v>95348</v>
      </c>
      <c r="N7" s="11">
        <f t="shared" si="0"/>
        <v>14602737</v>
      </c>
    </row>
    <row r="8" spans="1:17" x14ac:dyDescent="0.25">
      <c r="A8" s="6" t="s">
        <v>13</v>
      </c>
      <c r="B8" s="12">
        <f>SUM('ANEXO VII JULIO'!B9+'ANEXO VII AGOSTO'!B9+'ANEXO VII SEPTIEMBRE'!B9)</f>
        <v>10552593</v>
      </c>
      <c r="C8" s="12">
        <f>SUM('ANEXO VII JULIO'!C9+'ANEXO VII AGOSTO'!C9+'ANEXO VII SEPTIEMBRE'!C9)</f>
        <v>3375038</v>
      </c>
      <c r="D8" s="12">
        <f>SUM('ANEXO VII JULIO'!D9+'ANEXO VII AGOSTO'!D9+'ANEXO VII SEPTIEMBRE'!D9)</f>
        <v>173234</v>
      </c>
      <c r="E8" s="12">
        <f>SUM('ANEXO VII JULIO'!E9+'ANEXO VII AGOSTO'!E9+'ANEXO VII SEPTIEMBRE'!E9)</f>
        <v>0</v>
      </c>
      <c r="F8" s="12">
        <f>SUM('ANEXO VII JULIO'!F9+'ANEXO VII AGOSTO'!F9+'ANEXO VII SEPTIEMBRE'!F9)</f>
        <v>184127</v>
      </c>
      <c r="G8" s="12">
        <f>SUM('ANEXO VII JULIO'!G9+'ANEXO VII AGOSTO'!G9+'ANEXO VII SEPTIEMBRE'!G9)</f>
        <v>337449</v>
      </c>
      <c r="H8" s="12">
        <f>SUM('ANEXO VII JULIO'!H9+'ANEXO VII AGOSTO'!H9+'ANEXO VII SEPTIEMBRE'!H9)</f>
        <v>0</v>
      </c>
      <c r="I8" s="12">
        <f>SUM('ANEXO VII JULIO'!I9+'ANEXO VII AGOSTO'!I9+'ANEXO VII SEPTIEMBRE'!I9)</f>
        <v>32436</v>
      </c>
      <c r="J8" s="10">
        <f>SUM('ANEXO VII JULIO'!J9+'ANEXO VII AGOSTO'!J9+'ANEXO VII SEPTIEMBRE'!J9)</f>
        <v>121131</v>
      </c>
      <c r="K8" s="12">
        <f>SUM('ANEXO VII JULIO'!K9+'ANEXO VII AGOSTO'!K9+'ANEXO VII SEPTIEMBRE'!K9)</f>
        <v>275918</v>
      </c>
      <c r="L8" s="10">
        <f>+'ANEXO VII JULIO'!L9+'ANEXO VII AGOSTO'!L9+'ANEXO VII SEPTIEMBRE'!L9</f>
        <v>703250</v>
      </c>
      <c r="M8" s="10">
        <f>'ANEXO VII JULIO'!M9+'ANEXO VII AGOSTO'!M9+'ANEXO VII SEPTIEMBRE'!M9</f>
        <v>106452</v>
      </c>
      <c r="N8" s="11">
        <f t="shared" si="0"/>
        <v>15861628</v>
      </c>
    </row>
    <row r="9" spans="1:17" x14ac:dyDescent="0.25">
      <c r="A9" s="6" t="s">
        <v>14</v>
      </c>
      <c r="B9" s="12">
        <f>SUM('ANEXO VII JULIO'!B10+'ANEXO VII AGOSTO'!B10+'ANEXO VII SEPTIEMBRE'!B10)</f>
        <v>16761215</v>
      </c>
      <c r="C9" s="12">
        <f>SUM('ANEXO VII JULIO'!C10+'ANEXO VII AGOSTO'!C10+'ANEXO VII SEPTIEMBRE'!C10)</f>
        <v>5360743</v>
      </c>
      <c r="D9" s="12">
        <f>SUM('ANEXO VII JULIO'!D10+'ANEXO VII AGOSTO'!D10+'ANEXO VII SEPTIEMBRE'!D10)</f>
        <v>275158</v>
      </c>
      <c r="E9" s="12">
        <f>SUM('ANEXO VII JULIO'!E10+'ANEXO VII AGOSTO'!E10+'ANEXO VII SEPTIEMBRE'!E10)</f>
        <v>0</v>
      </c>
      <c r="F9" s="12">
        <f>SUM('ANEXO VII JULIO'!F10+'ANEXO VII AGOSTO'!F10+'ANEXO VII SEPTIEMBRE'!F10)</f>
        <v>292457</v>
      </c>
      <c r="G9" s="12">
        <f>SUM('ANEXO VII JULIO'!G10+'ANEXO VII AGOSTO'!G10+'ANEXO VII SEPTIEMBRE'!G10)</f>
        <v>535986</v>
      </c>
      <c r="H9" s="12">
        <f>SUM('ANEXO VII JULIO'!H10+'ANEXO VII AGOSTO'!H10+'ANEXO VII SEPTIEMBRE'!H10)</f>
        <v>0</v>
      </c>
      <c r="I9" s="12">
        <f>SUM('ANEXO VII JULIO'!I10+'ANEXO VII AGOSTO'!I10+'ANEXO VII SEPTIEMBRE'!I10)</f>
        <v>51522</v>
      </c>
      <c r="J9" s="10">
        <f>SUM('ANEXO VII JULIO'!J10+'ANEXO VII AGOSTO'!J10+'ANEXO VII SEPTIEMBRE'!J10)</f>
        <v>192399</v>
      </c>
      <c r="K9" s="12">
        <f>SUM('ANEXO VII JULIO'!K10+'ANEXO VII AGOSTO'!K10+'ANEXO VII SEPTIEMBRE'!K10)</f>
        <v>661180</v>
      </c>
      <c r="L9" s="10">
        <f>+'ANEXO VII JULIO'!L10+'ANEXO VII AGOSTO'!L10+'ANEXO VII SEPTIEMBRE'!L10</f>
        <v>2411021</v>
      </c>
      <c r="M9" s="10">
        <f>'ANEXO VII JULIO'!M10+'ANEXO VII AGOSTO'!M10+'ANEXO VII SEPTIEMBRE'!M10</f>
        <v>170818</v>
      </c>
      <c r="N9" s="11">
        <f t="shared" si="0"/>
        <v>26712499</v>
      </c>
    </row>
    <row r="10" spans="1:17" x14ac:dyDescent="0.25">
      <c r="A10" s="6" t="s">
        <v>51</v>
      </c>
      <c r="B10" s="12">
        <f>SUM('ANEXO VII JULIO'!B11+'ANEXO VII AGOSTO'!B11+'ANEXO VII SEPTIEMBRE'!B11)</f>
        <v>3482883</v>
      </c>
      <c r="C10" s="12">
        <f>SUM('ANEXO VII JULIO'!C11+'ANEXO VII AGOSTO'!C11+'ANEXO VII SEPTIEMBRE'!C11)</f>
        <v>1113931</v>
      </c>
      <c r="D10" s="12">
        <f>SUM('ANEXO VII JULIO'!D11+'ANEXO VII AGOSTO'!D11+'ANEXO VII SEPTIEMBRE'!D11)</f>
        <v>57176</v>
      </c>
      <c r="E10" s="12">
        <f>SUM('ANEXO VII JULIO'!E11+'ANEXO VII AGOSTO'!E11+'ANEXO VII SEPTIEMBRE'!E11)</f>
        <v>0</v>
      </c>
      <c r="F10" s="12">
        <f>SUM('ANEXO VII JULIO'!F11+'ANEXO VII AGOSTO'!F11+'ANEXO VII SEPTIEMBRE'!F11)</f>
        <v>60771</v>
      </c>
      <c r="G10" s="12">
        <f>SUM('ANEXO VII JULIO'!G11+'ANEXO VII AGOSTO'!G11+'ANEXO VII SEPTIEMBRE'!G11)</f>
        <v>111375</v>
      </c>
      <c r="H10" s="12">
        <f>SUM('ANEXO VII JULIO'!H11+'ANEXO VII AGOSTO'!H11+'ANEXO VII SEPTIEMBRE'!H11)</f>
        <v>0</v>
      </c>
      <c r="I10" s="12">
        <f>SUM('ANEXO VII JULIO'!I11+'ANEXO VII AGOSTO'!I11+'ANEXO VII SEPTIEMBRE'!I11)</f>
        <v>10707</v>
      </c>
      <c r="J10" s="10">
        <f>SUM('ANEXO VII JULIO'!J11+'ANEXO VII AGOSTO'!J11+'ANEXO VII SEPTIEMBRE'!J11)</f>
        <v>39980</v>
      </c>
      <c r="K10" s="12">
        <f>SUM('ANEXO VII JULIO'!K11+'ANEXO VII AGOSTO'!K11+'ANEXO VII SEPTIEMBRE'!K11)</f>
        <v>81843</v>
      </c>
      <c r="L10" s="10">
        <f>+'ANEXO VII JULIO'!L11+'ANEXO VII AGOSTO'!L11+'ANEXO VII SEPTIEMBRE'!L11</f>
        <v>39260</v>
      </c>
      <c r="M10" s="10">
        <f>'ANEXO VII JULIO'!M11+'ANEXO VII AGOSTO'!M11+'ANEXO VII SEPTIEMBRE'!M11</f>
        <v>35064</v>
      </c>
      <c r="N10" s="11">
        <f t="shared" si="0"/>
        <v>5032990</v>
      </c>
    </row>
    <row r="11" spans="1:17" x14ac:dyDescent="0.25">
      <c r="A11" s="6" t="s">
        <v>15</v>
      </c>
      <c r="B11" s="12">
        <f>SUM('ANEXO VII JULIO'!B12+'ANEXO VII AGOSTO'!B12+'ANEXO VII SEPTIEMBRE'!B12)</f>
        <v>7424288</v>
      </c>
      <c r="C11" s="12">
        <f>SUM('ANEXO VII JULIO'!C12+'ANEXO VII AGOSTO'!C12+'ANEXO VII SEPTIEMBRE'!C12)</f>
        <v>2374511</v>
      </c>
      <c r="D11" s="12">
        <f>SUM('ANEXO VII JULIO'!D12+'ANEXO VII AGOSTO'!D12+'ANEXO VII SEPTIEMBRE'!D12)</f>
        <v>121880</v>
      </c>
      <c r="E11" s="12">
        <f>SUM('ANEXO VII JULIO'!E12+'ANEXO VII AGOSTO'!E12+'ANEXO VII SEPTIEMBRE'!E12)</f>
        <v>0</v>
      </c>
      <c r="F11" s="12">
        <f>SUM('ANEXO VII JULIO'!F12+'ANEXO VII AGOSTO'!F12+'ANEXO VII SEPTIEMBRE'!F12)</f>
        <v>129543</v>
      </c>
      <c r="G11" s="12">
        <f>SUM('ANEXO VII JULIO'!G12+'ANEXO VII AGOSTO'!G12+'ANEXO VII SEPTIEMBRE'!G12)</f>
        <v>237414</v>
      </c>
      <c r="H11" s="12">
        <f>SUM('ANEXO VII JULIO'!H12+'ANEXO VII AGOSTO'!H12+'ANEXO VII SEPTIEMBRE'!H12)</f>
        <v>0</v>
      </c>
      <c r="I11" s="12">
        <f>SUM('ANEXO VII JULIO'!I12+'ANEXO VII AGOSTO'!I12+'ANEXO VII SEPTIEMBRE'!I12)</f>
        <v>22821</v>
      </c>
      <c r="J11" s="10">
        <f>SUM('ANEXO VII JULIO'!J12+'ANEXO VII AGOSTO'!J12+'ANEXO VII SEPTIEMBRE'!J12)</f>
        <v>85222</v>
      </c>
      <c r="K11" s="12">
        <f>SUM('ANEXO VII JULIO'!K12+'ANEXO VII AGOSTO'!K12+'ANEXO VII SEPTIEMBRE'!K12)</f>
        <v>75519</v>
      </c>
      <c r="L11" s="10">
        <f>+'ANEXO VII JULIO'!L12+'ANEXO VII AGOSTO'!L12+'ANEXO VII SEPTIEMBRE'!L12</f>
        <v>1004965</v>
      </c>
      <c r="M11" s="10">
        <f>'ANEXO VII JULIO'!M12+'ANEXO VII AGOSTO'!M12+'ANEXO VII SEPTIEMBRE'!M12</f>
        <v>73997</v>
      </c>
      <c r="N11" s="11">
        <f t="shared" si="0"/>
        <v>11550160</v>
      </c>
    </row>
    <row r="12" spans="1:17" x14ac:dyDescent="0.25">
      <c r="A12" s="6" t="s">
        <v>16</v>
      </c>
      <c r="B12" s="12">
        <f>SUM('ANEXO VII JULIO'!B13+'ANEXO VII AGOSTO'!B13+'ANEXO VII SEPTIEMBRE'!B13)</f>
        <v>32504150</v>
      </c>
      <c r="C12" s="12">
        <f>SUM('ANEXO VII JULIO'!C13+'ANEXO VII AGOSTO'!C13+'ANEXO VII SEPTIEMBRE'!C13)</f>
        <v>10395809</v>
      </c>
      <c r="D12" s="12">
        <f>SUM('ANEXO VII JULIO'!D13+'ANEXO VII AGOSTO'!D13+'ANEXO VII SEPTIEMBRE'!D13)</f>
        <v>533598</v>
      </c>
      <c r="E12" s="12">
        <f>SUM('ANEXO VII JULIO'!E13+'ANEXO VII AGOSTO'!E13+'ANEXO VII SEPTIEMBRE'!E13)</f>
        <v>0</v>
      </c>
      <c r="F12" s="12">
        <f>SUM('ANEXO VII JULIO'!F13+'ANEXO VII AGOSTO'!F13+'ANEXO VII SEPTIEMBRE'!F13)</f>
        <v>567147</v>
      </c>
      <c r="G12" s="12">
        <f>SUM('ANEXO VII JULIO'!G13+'ANEXO VII AGOSTO'!G13+'ANEXO VII SEPTIEMBRE'!G13)</f>
        <v>1039413</v>
      </c>
      <c r="H12" s="12">
        <f>SUM('ANEXO VII JULIO'!H13+'ANEXO VII AGOSTO'!H13+'ANEXO VII SEPTIEMBRE'!H13)</f>
        <v>0</v>
      </c>
      <c r="I12" s="12">
        <f>SUM('ANEXO VII JULIO'!I13+'ANEXO VII AGOSTO'!I13+'ANEXO VII SEPTIEMBRE'!I13)</f>
        <v>99915</v>
      </c>
      <c r="J12" s="10">
        <f>SUM('ANEXO VII JULIO'!J13+'ANEXO VII AGOSTO'!J13+'ANEXO VII SEPTIEMBRE'!J13)</f>
        <v>373109</v>
      </c>
      <c r="K12" s="12">
        <f>SUM('ANEXO VII JULIO'!K13+'ANEXO VII AGOSTO'!K13+'ANEXO VII SEPTIEMBRE'!K13)</f>
        <v>1505931</v>
      </c>
      <c r="L12" s="10">
        <f>+'ANEXO VII JULIO'!L13+'ANEXO VII AGOSTO'!L13+'ANEXO VII SEPTIEMBRE'!L13</f>
        <v>6986319</v>
      </c>
      <c r="M12" s="10">
        <f>'ANEXO VII JULIO'!M13+'ANEXO VII AGOSTO'!M13+'ANEXO VII SEPTIEMBRE'!M13</f>
        <v>332831</v>
      </c>
      <c r="N12" s="11">
        <f t="shared" si="0"/>
        <v>54338222</v>
      </c>
    </row>
    <row r="13" spans="1:17" x14ac:dyDescent="0.25">
      <c r="A13" s="6" t="s">
        <v>17</v>
      </c>
      <c r="B13" s="12">
        <f>SUM('ANEXO VII JULIO'!B14+'ANEXO VII AGOSTO'!B14+'ANEXO VII SEPTIEMBRE'!B14)</f>
        <v>65190492</v>
      </c>
      <c r="C13" s="12">
        <f>SUM('ANEXO VII JULIO'!C14+'ANEXO VII AGOSTO'!C14+'ANEXO VII SEPTIEMBRE'!C14)</f>
        <v>20849890</v>
      </c>
      <c r="D13" s="12">
        <f>SUM('ANEXO VII JULIO'!D14+'ANEXO VII AGOSTO'!D14+'ANEXO VII SEPTIEMBRE'!D14)</f>
        <v>1070188</v>
      </c>
      <c r="E13" s="12">
        <f>SUM('ANEXO VII JULIO'!E14+'ANEXO VII AGOSTO'!E14+'ANEXO VII SEPTIEMBRE'!E14)</f>
        <v>0</v>
      </c>
      <c r="F13" s="12">
        <f>SUM('ANEXO VII JULIO'!F14+'ANEXO VII AGOSTO'!F14+'ANEXO VII SEPTIEMBRE'!F14)</f>
        <v>1137474</v>
      </c>
      <c r="G13" s="12">
        <f>SUM('ANEXO VII JULIO'!G14+'ANEXO VII AGOSTO'!G14+'ANEXO VII SEPTIEMBRE'!G14)</f>
        <v>2084652</v>
      </c>
      <c r="H13" s="12">
        <f>SUM('ANEXO VII JULIO'!H14+'ANEXO VII AGOSTO'!H14+'ANEXO VII SEPTIEMBRE'!H14)</f>
        <v>0</v>
      </c>
      <c r="I13" s="12">
        <f>SUM('ANEXO VII JULIO'!I14+'ANEXO VII AGOSTO'!I14+'ANEXO VII SEPTIEMBRE'!I14)</f>
        <v>200388</v>
      </c>
      <c r="J13" s="10">
        <f>SUM('ANEXO VII JULIO'!J14+'ANEXO VII AGOSTO'!J14+'ANEXO VII SEPTIEMBRE'!J14)</f>
        <v>748309</v>
      </c>
      <c r="K13" s="12">
        <f>SUM('ANEXO VII JULIO'!K14+'ANEXO VII AGOSTO'!K14+'ANEXO VII SEPTIEMBRE'!K14)</f>
        <v>2832104</v>
      </c>
      <c r="L13" s="10">
        <f>+'ANEXO VII JULIO'!L14+'ANEXO VII AGOSTO'!L14+'ANEXO VII SEPTIEMBRE'!L14</f>
        <v>16573861</v>
      </c>
      <c r="M13" s="10">
        <f>'ANEXO VII JULIO'!M14+'ANEXO VII AGOSTO'!M14+'ANEXO VII SEPTIEMBRE'!M14</f>
        <v>667044</v>
      </c>
      <c r="N13" s="11">
        <f t="shared" si="0"/>
        <v>111354402</v>
      </c>
    </row>
    <row r="14" spans="1:17" x14ac:dyDescent="0.25">
      <c r="A14" s="6" t="s">
        <v>18</v>
      </c>
      <c r="B14" s="12">
        <f>SUM('ANEXO VII JULIO'!B15+'ANEXO VII AGOSTO'!B15+'ANEXO VII SEPTIEMBRE'!B15)</f>
        <v>19267592</v>
      </c>
      <c r="C14" s="12">
        <f>SUM('ANEXO VII JULIO'!C15+'ANEXO VII AGOSTO'!C15+'ANEXO VII SEPTIEMBRE'!C15)</f>
        <v>6162358</v>
      </c>
      <c r="D14" s="12">
        <f>SUM('ANEXO VII JULIO'!D15+'ANEXO VII AGOSTO'!D15+'ANEXO VII SEPTIEMBRE'!D15)</f>
        <v>316303</v>
      </c>
      <c r="E14" s="12">
        <f>SUM('ANEXO VII JULIO'!E15+'ANEXO VII AGOSTO'!E15+'ANEXO VII SEPTIEMBRE'!E15)</f>
        <v>0</v>
      </c>
      <c r="F14" s="12">
        <f>SUM('ANEXO VII JULIO'!F15+'ANEXO VII AGOSTO'!F15+'ANEXO VII SEPTIEMBRE'!F15)</f>
        <v>336190</v>
      </c>
      <c r="G14" s="12">
        <f>SUM('ANEXO VII JULIO'!G15+'ANEXO VII AGOSTO'!G15+'ANEXO VII SEPTIEMBRE'!G15)</f>
        <v>616137</v>
      </c>
      <c r="H14" s="12">
        <f>SUM('ANEXO VII JULIO'!H15+'ANEXO VII AGOSTO'!H15+'ANEXO VII SEPTIEMBRE'!H15)</f>
        <v>0</v>
      </c>
      <c r="I14" s="12">
        <f>SUM('ANEXO VII JULIO'!I15+'ANEXO VII AGOSTO'!I15+'ANEXO VII SEPTIEMBRE'!I15)</f>
        <v>59226</v>
      </c>
      <c r="J14" s="10">
        <f>SUM('ANEXO VII JULIO'!J15+'ANEXO VII AGOSTO'!J15+'ANEXO VII SEPTIEMBRE'!J15)</f>
        <v>221169</v>
      </c>
      <c r="K14" s="12">
        <f>SUM('ANEXO VII JULIO'!K15+'ANEXO VII AGOSTO'!K15+'ANEXO VII SEPTIEMBRE'!K15)</f>
        <v>769201</v>
      </c>
      <c r="L14" s="10">
        <f>+'ANEXO VII JULIO'!L15+'ANEXO VII AGOSTO'!L15+'ANEXO VII SEPTIEMBRE'!L15</f>
        <v>2069279</v>
      </c>
      <c r="M14" s="10">
        <f>'ANEXO VII JULIO'!M15+'ANEXO VII AGOSTO'!M15+'ANEXO VII SEPTIEMBRE'!M15</f>
        <v>196325</v>
      </c>
      <c r="N14" s="11">
        <f t="shared" si="0"/>
        <v>30013780</v>
      </c>
    </row>
    <row r="15" spans="1:17" x14ac:dyDescent="0.25">
      <c r="A15" s="6" t="s">
        <v>52</v>
      </c>
      <c r="B15" s="12">
        <f>SUM('ANEXO VII JULIO'!B16+'ANEXO VII AGOSTO'!B16+'ANEXO VII SEPTIEMBRE'!B16)</f>
        <v>2768663</v>
      </c>
      <c r="C15" s="12">
        <f>SUM('ANEXO VII JULIO'!C16+'ANEXO VII AGOSTO'!C16+'ANEXO VII SEPTIEMBRE'!C16)</f>
        <v>885502</v>
      </c>
      <c r="D15" s="12">
        <f>SUM('ANEXO VII JULIO'!D16+'ANEXO VII AGOSTO'!D16+'ANEXO VII SEPTIEMBRE'!D16)</f>
        <v>45451</v>
      </c>
      <c r="E15" s="12">
        <f>SUM('ANEXO VII JULIO'!E16+'ANEXO VII AGOSTO'!E16+'ANEXO VII SEPTIEMBRE'!E16)</f>
        <v>0</v>
      </c>
      <c r="F15" s="12">
        <f>SUM('ANEXO VII JULIO'!F16+'ANEXO VII AGOSTO'!F16+'ANEXO VII SEPTIEMBRE'!F16)</f>
        <v>48309</v>
      </c>
      <c r="G15" s="12">
        <f>SUM('ANEXO VII JULIO'!G16+'ANEXO VII AGOSTO'!G16+'ANEXO VII SEPTIEMBRE'!G16)</f>
        <v>88536</v>
      </c>
      <c r="H15" s="12">
        <f>SUM('ANEXO VII JULIO'!H16+'ANEXO VII AGOSTO'!H16+'ANEXO VII SEPTIEMBRE'!H16)</f>
        <v>0</v>
      </c>
      <c r="I15" s="12">
        <f>SUM('ANEXO VII JULIO'!I16+'ANEXO VII AGOSTO'!I16+'ANEXO VII SEPTIEMBRE'!I16)</f>
        <v>8511</v>
      </c>
      <c r="J15" s="10">
        <f>SUM('ANEXO VII JULIO'!J16+'ANEXO VII AGOSTO'!J16+'ANEXO VII SEPTIEMBRE'!J16)</f>
        <v>31781</v>
      </c>
      <c r="K15" s="12">
        <f>SUM('ANEXO VII JULIO'!K16+'ANEXO VII AGOSTO'!K16+'ANEXO VII SEPTIEMBRE'!K16)</f>
        <v>56571</v>
      </c>
      <c r="L15" s="10">
        <f>+'ANEXO VII JULIO'!L16+'ANEXO VII AGOSTO'!L16+'ANEXO VII SEPTIEMBRE'!L16</f>
        <v>0</v>
      </c>
      <c r="M15" s="10">
        <f>'ANEXO VII JULIO'!M16+'ANEXO VII AGOSTO'!M16+'ANEXO VII SEPTIEMBRE'!M16</f>
        <v>27808</v>
      </c>
      <c r="N15" s="11">
        <f t="shared" si="0"/>
        <v>3961132</v>
      </c>
    </row>
    <row r="16" spans="1:17" x14ac:dyDescent="0.25">
      <c r="A16" s="6" t="s">
        <v>19</v>
      </c>
      <c r="B16" s="12">
        <f>SUM('ANEXO VII JULIO'!B17+'ANEXO VII AGOSTO'!B17+'ANEXO VII SEPTIEMBRE'!B17)</f>
        <v>7530816</v>
      </c>
      <c r="C16" s="12">
        <f>SUM('ANEXO VII JULIO'!C17+'ANEXO VII AGOSTO'!C17+'ANEXO VII SEPTIEMBRE'!C17)</f>
        <v>2408583</v>
      </c>
      <c r="D16" s="12">
        <f>SUM('ANEXO VII JULIO'!D17+'ANEXO VII AGOSTO'!D17+'ANEXO VII SEPTIEMBRE'!D17)</f>
        <v>123628</v>
      </c>
      <c r="E16" s="12">
        <f>SUM('ANEXO VII JULIO'!E17+'ANEXO VII AGOSTO'!E17+'ANEXO VII SEPTIEMBRE'!E17)</f>
        <v>0</v>
      </c>
      <c r="F16" s="12">
        <f>SUM('ANEXO VII JULIO'!F17+'ANEXO VII AGOSTO'!F17+'ANEXO VII SEPTIEMBRE'!F17)</f>
        <v>131400</v>
      </c>
      <c r="G16" s="12">
        <f>SUM('ANEXO VII JULIO'!G17+'ANEXO VII AGOSTO'!G17+'ANEXO VII SEPTIEMBRE'!G17)</f>
        <v>240819</v>
      </c>
      <c r="H16" s="12">
        <f>SUM('ANEXO VII JULIO'!H17+'ANEXO VII AGOSTO'!H17+'ANEXO VII SEPTIEMBRE'!H17)</f>
        <v>0</v>
      </c>
      <c r="I16" s="12">
        <f>SUM('ANEXO VII JULIO'!I17+'ANEXO VII AGOSTO'!I17+'ANEXO VII SEPTIEMBRE'!I17)</f>
        <v>23148</v>
      </c>
      <c r="J16" s="10">
        <f>SUM('ANEXO VII JULIO'!J17+'ANEXO VII AGOSTO'!J17+'ANEXO VII SEPTIEMBRE'!J17)</f>
        <v>86445</v>
      </c>
      <c r="K16" s="12">
        <f>SUM('ANEXO VII JULIO'!K17+'ANEXO VII AGOSTO'!K17+'ANEXO VII SEPTIEMBRE'!K17)</f>
        <v>148678</v>
      </c>
      <c r="L16" s="10">
        <f>+'ANEXO VII JULIO'!L17+'ANEXO VII AGOSTO'!L17+'ANEXO VII SEPTIEMBRE'!L17</f>
        <v>348978</v>
      </c>
      <c r="M16" s="10">
        <f>'ANEXO VII JULIO'!M17+'ANEXO VII AGOSTO'!M17+'ANEXO VII SEPTIEMBRE'!M17</f>
        <v>75609</v>
      </c>
      <c r="N16" s="11">
        <f t="shared" si="0"/>
        <v>11118104</v>
      </c>
    </row>
    <row r="17" spans="1:14" x14ac:dyDescent="0.25">
      <c r="A17" s="6" t="s">
        <v>20</v>
      </c>
      <c r="B17" s="12">
        <f>SUM('ANEXO VII JULIO'!B18+'ANEXO VII AGOSTO'!B18+'ANEXO VII SEPTIEMBRE'!B18)</f>
        <v>7624956</v>
      </c>
      <c r="C17" s="12">
        <f>SUM('ANEXO VII JULIO'!C18+'ANEXO VII AGOSTO'!C18+'ANEXO VII SEPTIEMBRE'!C18)</f>
        <v>2438691</v>
      </c>
      <c r="D17" s="12">
        <f>SUM('ANEXO VII JULIO'!D18+'ANEXO VII AGOSTO'!D18+'ANEXO VII SEPTIEMBRE'!D18)</f>
        <v>125174</v>
      </c>
      <c r="E17" s="12">
        <f>SUM('ANEXO VII JULIO'!E18+'ANEXO VII AGOSTO'!E18+'ANEXO VII SEPTIEMBRE'!E18)</f>
        <v>0</v>
      </c>
      <c r="F17" s="12">
        <f>SUM('ANEXO VII JULIO'!F18+'ANEXO VII AGOSTO'!F18+'ANEXO VII SEPTIEMBRE'!F18)</f>
        <v>133044</v>
      </c>
      <c r="G17" s="12">
        <f>SUM('ANEXO VII JULIO'!G18+'ANEXO VII AGOSTO'!G18+'ANEXO VII SEPTIEMBRE'!G18)</f>
        <v>243828</v>
      </c>
      <c r="H17" s="12">
        <f>SUM('ANEXO VII JULIO'!H18+'ANEXO VII AGOSTO'!H18+'ANEXO VII SEPTIEMBRE'!H18)</f>
        <v>0</v>
      </c>
      <c r="I17" s="12">
        <f>SUM('ANEXO VII JULIO'!I18+'ANEXO VII AGOSTO'!I18+'ANEXO VII SEPTIEMBRE'!I18)</f>
        <v>23439</v>
      </c>
      <c r="J17" s="10">
        <f>SUM('ANEXO VII JULIO'!J18+'ANEXO VII AGOSTO'!J18+'ANEXO VII SEPTIEMBRE'!J18)</f>
        <v>87525</v>
      </c>
      <c r="K17" s="12">
        <f>SUM('ANEXO VII JULIO'!K18+'ANEXO VII AGOSTO'!K18+'ANEXO VII SEPTIEMBRE'!K18)</f>
        <v>133270</v>
      </c>
      <c r="L17" s="10">
        <f>+'ANEXO VII JULIO'!L18+'ANEXO VII AGOSTO'!L18+'ANEXO VII SEPTIEMBRE'!L18</f>
        <v>506001</v>
      </c>
      <c r="M17" s="10">
        <f>'ANEXO VII JULIO'!M18+'ANEXO VII AGOSTO'!M18+'ANEXO VII SEPTIEMBRE'!M18</f>
        <v>76425</v>
      </c>
      <c r="N17" s="11">
        <f t="shared" si="0"/>
        <v>11392353</v>
      </c>
    </row>
    <row r="18" spans="1:14" x14ac:dyDescent="0.25">
      <c r="A18" s="6" t="s">
        <v>21</v>
      </c>
      <c r="B18" s="12">
        <f>SUM('ANEXO VII JULIO'!B19+'ANEXO VII AGOSTO'!B19+'ANEXO VII SEPTIEMBRE'!B19)</f>
        <v>36454645</v>
      </c>
      <c r="C18" s="12">
        <f>SUM('ANEXO VII JULIO'!C19+'ANEXO VII AGOSTO'!C19+'ANEXO VII SEPTIEMBRE'!C19)</f>
        <v>11659297</v>
      </c>
      <c r="D18" s="12">
        <f>SUM('ANEXO VII JULIO'!D19+'ANEXO VII AGOSTO'!D19+'ANEXO VII SEPTIEMBRE'!D19)</f>
        <v>598451</v>
      </c>
      <c r="E18" s="12">
        <f>SUM('ANEXO VII JULIO'!E19+'ANEXO VII AGOSTO'!E19+'ANEXO VII SEPTIEMBRE'!E19)</f>
        <v>0</v>
      </c>
      <c r="F18" s="12">
        <f>SUM('ANEXO VII JULIO'!F19+'ANEXO VII AGOSTO'!F19+'ANEXO VII SEPTIEMBRE'!F19)</f>
        <v>636073</v>
      </c>
      <c r="G18" s="12">
        <f>SUM('ANEXO VII JULIO'!G19+'ANEXO VII AGOSTO'!G19+'ANEXO VII SEPTIEMBRE'!G19)</f>
        <v>1165740</v>
      </c>
      <c r="H18" s="12">
        <f>SUM('ANEXO VII JULIO'!H19+'ANEXO VII AGOSTO'!H19+'ANEXO VII SEPTIEMBRE'!H19)</f>
        <v>0</v>
      </c>
      <c r="I18" s="12">
        <f>SUM('ANEXO VII JULIO'!I19+'ANEXO VII AGOSTO'!I19+'ANEXO VII SEPTIEMBRE'!I19)</f>
        <v>112056</v>
      </c>
      <c r="J18" s="10">
        <f>SUM('ANEXO VII JULIO'!J19+'ANEXO VII AGOSTO'!J19+'ANEXO VII SEPTIEMBRE'!J19)</f>
        <v>418456</v>
      </c>
      <c r="K18" s="12">
        <f>SUM('ANEXO VII JULIO'!K19+'ANEXO VII AGOSTO'!K19+'ANEXO VII SEPTIEMBRE'!K19)</f>
        <v>1655537</v>
      </c>
      <c r="L18" s="10">
        <f>+'ANEXO VII JULIO'!L19+'ANEXO VII AGOSTO'!L19+'ANEXO VII SEPTIEMBRE'!L19</f>
        <v>7927237</v>
      </c>
      <c r="M18" s="10">
        <f>'ANEXO VII JULIO'!M19+'ANEXO VII AGOSTO'!M19+'ANEXO VII SEPTIEMBRE'!M19</f>
        <v>372984</v>
      </c>
      <c r="N18" s="11">
        <f t="shared" si="0"/>
        <v>61000476</v>
      </c>
    </row>
    <row r="19" spans="1:14" x14ac:dyDescent="0.25">
      <c r="A19" s="6" t="s">
        <v>22</v>
      </c>
      <c r="B19" s="12">
        <f>SUM('ANEXO VII JULIO'!B20+'ANEXO VII AGOSTO'!B20+'ANEXO VII SEPTIEMBRE'!B20)</f>
        <v>12165424</v>
      </c>
      <c r="C19" s="12">
        <f>SUM('ANEXO VII JULIO'!C20+'ANEXO VII AGOSTO'!C20+'ANEXO VII SEPTIEMBRE'!C20)</f>
        <v>3890869</v>
      </c>
      <c r="D19" s="12">
        <f>SUM('ANEXO VII JULIO'!D20+'ANEXO VII AGOSTO'!D20+'ANEXO VII SEPTIEMBRE'!D20)</f>
        <v>199712</v>
      </c>
      <c r="E19" s="12">
        <f>SUM('ANEXO VII JULIO'!E20+'ANEXO VII AGOSTO'!E20+'ANEXO VII SEPTIEMBRE'!E20)</f>
        <v>0</v>
      </c>
      <c r="F19" s="12">
        <f>SUM('ANEXO VII JULIO'!F20+'ANEXO VII AGOSTO'!F20+'ANEXO VII SEPTIEMBRE'!F20)</f>
        <v>212268</v>
      </c>
      <c r="G19" s="12">
        <f>SUM('ANEXO VII JULIO'!G20+'ANEXO VII AGOSTO'!G20+'ANEXO VII SEPTIEMBRE'!G20)</f>
        <v>389025</v>
      </c>
      <c r="H19" s="12">
        <f>SUM('ANEXO VII JULIO'!H20+'ANEXO VII AGOSTO'!H20+'ANEXO VII SEPTIEMBRE'!H20)</f>
        <v>0</v>
      </c>
      <c r="I19" s="12">
        <f>SUM('ANEXO VII JULIO'!I20+'ANEXO VII AGOSTO'!I20+'ANEXO VII SEPTIEMBRE'!I20)</f>
        <v>37395</v>
      </c>
      <c r="J19" s="10">
        <f>SUM('ANEXO VII JULIO'!J20+'ANEXO VII AGOSTO'!J20+'ANEXO VII SEPTIEMBRE'!J20)</f>
        <v>139644</v>
      </c>
      <c r="K19" s="12">
        <f>SUM('ANEXO VII JULIO'!K20+'ANEXO VII AGOSTO'!K20+'ANEXO VII SEPTIEMBRE'!K20)</f>
        <v>441614</v>
      </c>
      <c r="L19" s="10">
        <f>+'ANEXO VII JULIO'!L20+'ANEXO VII AGOSTO'!L20+'ANEXO VII SEPTIEMBRE'!L20</f>
        <v>920304</v>
      </c>
      <c r="M19" s="10">
        <f>'ANEXO VII JULIO'!M20+'ANEXO VII AGOSTO'!M20+'ANEXO VII SEPTIEMBRE'!M20</f>
        <v>123736</v>
      </c>
      <c r="N19" s="11">
        <f t="shared" si="0"/>
        <v>18519991</v>
      </c>
    </row>
    <row r="20" spans="1:14" x14ac:dyDescent="0.25">
      <c r="A20" s="6" t="s">
        <v>23</v>
      </c>
      <c r="B20" s="12">
        <f>SUM('ANEXO VII JULIO'!B21+'ANEXO VII AGOSTO'!B21+'ANEXO VII SEPTIEMBRE'!B21)</f>
        <v>7248741</v>
      </c>
      <c r="C20" s="12">
        <f>SUM('ANEXO VII JULIO'!C21+'ANEXO VII AGOSTO'!C21+'ANEXO VII SEPTIEMBRE'!C21)</f>
        <v>2318367</v>
      </c>
      <c r="D20" s="12">
        <f>SUM('ANEXO VII JULIO'!D21+'ANEXO VII AGOSTO'!D21+'ANEXO VII SEPTIEMBRE'!D21)</f>
        <v>118997</v>
      </c>
      <c r="E20" s="12">
        <f>SUM('ANEXO VII JULIO'!E21+'ANEXO VII AGOSTO'!E21+'ANEXO VII SEPTIEMBRE'!E21)</f>
        <v>0</v>
      </c>
      <c r="F20" s="12">
        <f>SUM('ANEXO VII JULIO'!F21+'ANEXO VII AGOSTO'!F21+'ANEXO VII SEPTIEMBRE'!F21)</f>
        <v>126480</v>
      </c>
      <c r="G20" s="12">
        <f>SUM('ANEXO VII JULIO'!G21+'ANEXO VII AGOSTO'!G21+'ANEXO VII SEPTIEMBRE'!G21)</f>
        <v>231798</v>
      </c>
      <c r="H20" s="12">
        <f>SUM('ANEXO VII JULIO'!H21+'ANEXO VII AGOSTO'!H21+'ANEXO VII SEPTIEMBRE'!H21)</f>
        <v>0</v>
      </c>
      <c r="I20" s="12">
        <f>SUM('ANEXO VII JULIO'!I21+'ANEXO VII AGOSTO'!I21+'ANEXO VII SEPTIEMBRE'!I21)</f>
        <v>22281</v>
      </c>
      <c r="J20" s="10">
        <f>SUM('ANEXO VII JULIO'!J21+'ANEXO VII AGOSTO'!J21+'ANEXO VII SEPTIEMBRE'!J21)</f>
        <v>83207</v>
      </c>
      <c r="K20" s="12">
        <f>SUM('ANEXO VII JULIO'!K21+'ANEXO VII AGOSTO'!K21+'ANEXO VII SEPTIEMBRE'!K21)</f>
        <v>121302</v>
      </c>
      <c r="L20" s="10">
        <f>+'ANEXO VII JULIO'!L21+'ANEXO VII AGOSTO'!L21+'ANEXO VII SEPTIEMBRE'!L21</f>
        <v>97800</v>
      </c>
      <c r="M20" s="10">
        <f>'ANEXO VII JULIO'!M21+'ANEXO VII AGOSTO'!M21+'ANEXO VII SEPTIEMBRE'!M21</f>
        <v>72606</v>
      </c>
      <c r="N20" s="11">
        <f t="shared" si="0"/>
        <v>10441579</v>
      </c>
    </row>
    <row r="21" spans="1:14" x14ac:dyDescent="0.25">
      <c r="A21" s="6" t="s">
        <v>24</v>
      </c>
      <c r="B21" s="12">
        <f>SUM('ANEXO VII JULIO'!B22+'ANEXO VII AGOSTO'!B22+'ANEXO VII SEPTIEMBRE'!B22)</f>
        <v>7090165</v>
      </c>
      <c r="C21" s="12">
        <f>SUM('ANEXO VII JULIO'!C22+'ANEXO VII AGOSTO'!C22+'ANEXO VII SEPTIEMBRE'!C22)</f>
        <v>2267649</v>
      </c>
      <c r="D21" s="12">
        <f>SUM('ANEXO VII JULIO'!D22+'ANEXO VII AGOSTO'!D22+'ANEXO VII SEPTIEMBRE'!D22)</f>
        <v>116394</v>
      </c>
      <c r="E21" s="12">
        <f>SUM('ANEXO VII JULIO'!E22+'ANEXO VII AGOSTO'!E22+'ANEXO VII SEPTIEMBRE'!E22)</f>
        <v>0</v>
      </c>
      <c r="F21" s="12">
        <f>SUM('ANEXO VII JULIO'!F22+'ANEXO VII AGOSTO'!F22+'ANEXO VII SEPTIEMBRE'!F22)</f>
        <v>123713</v>
      </c>
      <c r="G21" s="12">
        <f>SUM('ANEXO VII JULIO'!G22+'ANEXO VII AGOSTO'!G22+'ANEXO VII SEPTIEMBRE'!G22)</f>
        <v>226728</v>
      </c>
      <c r="H21" s="12">
        <f>SUM('ANEXO VII JULIO'!H22+'ANEXO VII AGOSTO'!H22+'ANEXO VII SEPTIEMBRE'!H22)</f>
        <v>0</v>
      </c>
      <c r="I21" s="12">
        <f>SUM('ANEXO VII JULIO'!I22+'ANEXO VII AGOSTO'!I22+'ANEXO VII SEPTIEMBRE'!I22)</f>
        <v>21795</v>
      </c>
      <c r="J21" s="10">
        <f>SUM('ANEXO VII JULIO'!J22+'ANEXO VII AGOSTO'!J22+'ANEXO VII SEPTIEMBRE'!J22)</f>
        <v>81387</v>
      </c>
      <c r="K21" s="12">
        <f>SUM('ANEXO VII JULIO'!K22+'ANEXO VII AGOSTO'!K22+'ANEXO VII SEPTIEMBRE'!K22)</f>
        <v>77057</v>
      </c>
      <c r="L21" s="10">
        <f>+'ANEXO VII JULIO'!L22+'ANEXO VII AGOSTO'!L22+'ANEXO VII SEPTIEMBRE'!L22</f>
        <v>318655</v>
      </c>
      <c r="M21" s="10">
        <f>'ANEXO VII JULIO'!M22+'ANEXO VII AGOSTO'!M22+'ANEXO VII SEPTIEMBRE'!M22</f>
        <v>70695</v>
      </c>
      <c r="N21" s="11">
        <f t="shared" si="0"/>
        <v>10394238</v>
      </c>
    </row>
    <row r="22" spans="1:14" x14ac:dyDescent="0.25">
      <c r="A22" s="6" t="s">
        <v>25</v>
      </c>
      <c r="B22" s="12">
        <f>SUM('ANEXO VII JULIO'!B23+'ANEXO VII AGOSTO'!B23+'ANEXO VII SEPTIEMBRE'!B23)</f>
        <v>5309312</v>
      </c>
      <c r="C22" s="12">
        <f>SUM('ANEXO VII JULIO'!C23+'ANEXO VII AGOSTO'!C23+'ANEXO VII SEPTIEMBRE'!C23)</f>
        <v>1698079</v>
      </c>
      <c r="D22" s="12">
        <f>SUM('ANEXO VII JULIO'!D23+'ANEXO VII AGOSTO'!D23+'ANEXO VII SEPTIEMBRE'!D23)</f>
        <v>87159</v>
      </c>
      <c r="E22" s="12">
        <f>SUM('ANEXO VII JULIO'!E23+'ANEXO VII AGOSTO'!E23+'ANEXO VII SEPTIEMBRE'!E23)</f>
        <v>0</v>
      </c>
      <c r="F22" s="12">
        <f>SUM('ANEXO VII JULIO'!F23+'ANEXO VII AGOSTO'!F23+'ANEXO VII SEPTIEMBRE'!F23)</f>
        <v>92639</v>
      </c>
      <c r="G22" s="12">
        <f>SUM('ANEXO VII JULIO'!G23+'ANEXO VII AGOSTO'!G23+'ANEXO VII SEPTIEMBRE'!G23)</f>
        <v>169779</v>
      </c>
      <c r="H22" s="12">
        <f>SUM('ANEXO VII JULIO'!H23+'ANEXO VII AGOSTO'!H23+'ANEXO VII SEPTIEMBRE'!H23)</f>
        <v>0</v>
      </c>
      <c r="I22" s="12">
        <f>SUM('ANEXO VII JULIO'!I23+'ANEXO VII AGOSTO'!I23+'ANEXO VII SEPTIEMBRE'!I23)</f>
        <v>16320</v>
      </c>
      <c r="J22" s="10">
        <f>SUM('ANEXO VII JULIO'!J23+'ANEXO VII AGOSTO'!J23+'ANEXO VII SEPTIEMBRE'!J23)</f>
        <v>60944</v>
      </c>
      <c r="K22" s="12">
        <f>SUM('ANEXO VII JULIO'!K23+'ANEXO VII AGOSTO'!K23+'ANEXO VII SEPTIEMBRE'!K23)</f>
        <v>124681</v>
      </c>
      <c r="L22" s="10">
        <f>+'ANEXO VII JULIO'!L23+'ANEXO VII AGOSTO'!L23+'ANEXO VII SEPTIEMBRE'!L23</f>
        <v>0</v>
      </c>
      <c r="M22" s="10">
        <f>'ANEXO VII JULIO'!M23+'ANEXO VII AGOSTO'!M23+'ANEXO VII SEPTIEMBRE'!M23</f>
        <v>53460</v>
      </c>
      <c r="N22" s="11">
        <f t="shared" si="0"/>
        <v>7612373</v>
      </c>
    </row>
    <row r="23" spans="1:14" x14ac:dyDescent="0.25">
      <c r="A23" s="6" t="s">
        <v>26</v>
      </c>
      <c r="B23" s="12">
        <f>SUM('ANEXO VII JULIO'!B24+'ANEXO VII AGOSTO'!B24+'ANEXO VII SEPTIEMBRE'!B24)</f>
        <v>8287313</v>
      </c>
      <c r="C23" s="12">
        <f>SUM('ANEXO VII JULIO'!C24+'ANEXO VII AGOSTO'!C24+'ANEXO VII SEPTIEMBRE'!C24)</f>
        <v>2650532</v>
      </c>
      <c r="D23" s="12">
        <f>SUM('ANEXO VII JULIO'!D24+'ANEXO VII AGOSTO'!D24+'ANEXO VII SEPTIEMBRE'!D24)</f>
        <v>136047</v>
      </c>
      <c r="E23" s="12">
        <f>SUM('ANEXO VII JULIO'!E24+'ANEXO VII AGOSTO'!E24+'ANEXO VII SEPTIEMBRE'!E24)</f>
        <v>0</v>
      </c>
      <c r="F23" s="12">
        <f>SUM('ANEXO VII JULIO'!F24+'ANEXO VII AGOSTO'!F24+'ANEXO VII SEPTIEMBRE'!F24)</f>
        <v>144600</v>
      </c>
      <c r="G23" s="12">
        <f>SUM('ANEXO VII JULIO'!G24+'ANEXO VII AGOSTO'!G24+'ANEXO VII SEPTIEMBRE'!G24)</f>
        <v>265011</v>
      </c>
      <c r="H23" s="12">
        <f>SUM('ANEXO VII JULIO'!H24+'ANEXO VII AGOSTO'!H24+'ANEXO VII SEPTIEMBRE'!H24)</f>
        <v>0</v>
      </c>
      <c r="I23" s="12">
        <f>SUM('ANEXO VII JULIO'!I24+'ANEXO VII AGOSTO'!I24+'ANEXO VII SEPTIEMBRE'!I24)</f>
        <v>25473</v>
      </c>
      <c r="J23" s="10">
        <f>SUM('ANEXO VII JULIO'!J24+'ANEXO VII AGOSTO'!J24+'ANEXO VII SEPTIEMBRE'!J24)</f>
        <v>95128</v>
      </c>
      <c r="K23" s="12">
        <f>SUM('ANEXO VII JULIO'!K24+'ANEXO VII AGOSTO'!K24+'ANEXO VII SEPTIEMBRE'!K24)</f>
        <v>143645</v>
      </c>
      <c r="L23" s="10">
        <f>+'ANEXO VII JULIO'!L24+'ANEXO VII AGOSTO'!L24+'ANEXO VII SEPTIEMBRE'!L24</f>
        <v>1501680</v>
      </c>
      <c r="M23" s="10">
        <f>'ANEXO VII JULIO'!M24+'ANEXO VII AGOSTO'!M24+'ANEXO VII SEPTIEMBRE'!M24</f>
        <v>83048</v>
      </c>
      <c r="N23" s="11">
        <f t="shared" si="0"/>
        <v>13332477</v>
      </c>
    </row>
    <row r="24" spans="1:14" x14ac:dyDescent="0.25">
      <c r="A24" s="6" t="s">
        <v>27</v>
      </c>
      <c r="B24" s="12">
        <f>SUM('ANEXO VII JULIO'!B25+'ANEXO VII AGOSTO'!B25+'ANEXO VII SEPTIEMBRE'!B25)</f>
        <v>8445327</v>
      </c>
      <c r="C24" s="12">
        <f>SUM('ANEXO VII JULIO'!C25+'ANEXO VII AGOSTO'!C25+'ANEXO VII SEPTIEMBRE'!C25)</f>
        <v>2701071</v>
      </c>
      <c r="D24" s="12">
        <f>SUM('ANEXO VII JULIO'!D25+'ANEXO VII AGOSTO'!D25+'ANEXO VII SEPTIEMBRE'!D25)</f>
        <v>138640</v>
      </c>
      <c r="E24" s="12">
        <f>SUM('ANEXO VII JULIO'!E25+'ANEXO VII AGOSTO'!E25+'ANEXO VII SEPTIEMBRE'!E25)</f>
        <v>0</v>
      </c>
      <c r="F24" s="12">
        <f>SUM('ANEXO VII JULIO'!F25+'ANEXO VII AGOSTO'!F25+'ANEXO VII SEPTIEMBRE'!F25)</f>
        <v>147357</v>
      </c>
      <c r="G24" s="12">
        <f>SUM('ANEXO VII JULIO'!G25+'ANEXO VII AGOSTO'!G25+'ANEXO VII SEPTIEMBRE'!G25)</f>
        <v>270063</v>
      </c>
      <c r="H24" s="12">
        <f>SUM('ANEXO VII JULIO'!H25+'ANEXO VII AGOSTO'!H25+'ANEXO VII SEPTIEMBRE'!H25)</f>
        <v>0</v>
      </c>
      <c r="I24" s="12">
        <f>SUM('ANEXO VII JULIO'!I25+'ANEXO VII AGOSTO'!I25+'ANEXO VII SEPTIEMBRE'!I25)</f>
        <v>25959</v>
      </c>
      <c r="J24" s="10">
        <f>SUM('ANEXO VII JULIO'!J25+'ANEXO VII AGOSTO'!J25+'ANEXO VII SEPTIEMBRE'!J25)</f>
        <v>96942</v>
      </c>
      <c r="K24" s="12">
        <f>SUM('ANEXO VII JULIO'!K25+'ANEXO VII AGOSTO'!K25+'ANEXO VII SEPTIEMBRE'!K25)</f>
        <v>320479</v>
      </c>
      <c r="L24" s="10">
        <f>+'ANEXO VII JULIO'!L25+'ANEXO VII AGOSTO'!L25+'ANEXO VII SEPTIEMBRE'!L25</f>
        <v>745451</v>
      </c>
      <c r="M24" s="10">
        <f>'ANEXO VII JULIO'!M25+'ANEXO VII AGOSTO'!M25+'ANEXO VII SEPTIEMBRE'!M25</f>
        <v>85942</v>
      </c>
      <c r="N24" s="11">
        <f t="shared" si="0"/>
        <v>12977231</v>
      </c>
    </row>
    <row r="25" spans="1:14" x14ac:dyDescent="0.25">
      <c r="A25" s="6" t="s">
        <v>28</v>
      </c>
      <c r="B25" s="12">
        <f>SUM('ANEXO VII JULIO'!B26+'ANEXO VII AGOSTO'!B26+'ANEXO VII SEPTIEMBRE'!B26)</f>
        <v>21751561</v>
      </c>
      <c r="C25" s="12">
        <f>SUM('ANEXO VII JULIO'!C26+'ANEXO VII AGOSTO'!C26+'ANEXO VII SEPTIEMBRE'!C26)</f>
        <v>6956806</v>
      </c>
      <c r="D25" s="12">
        <f>SUM('ANEXO VII JULIO'!D26+'ANEXO VII AGOSTO'!D26+'ANEXO VII SEPTIEMBRE'!D26)</f>
        <v>357081</v>
      </c>
      <c r="E25" s="12">
        <f>SUM('ANEXO VII JULIO'!E26+'ANEXO VII AGOSTO'!E26+'ANEXO VII SEPTIEMBRE'!E26)</f>
        <v>0</v>
      </c>
      <c r="F25" s="12">
        <f>SUM('ANEXO VII JULIO'!F26+'ANEXO VII AGOSTO'!F26+'ANEXO VII SEPTIEMBRE'!F26)</f>
        <v>379531</v>
      </c>
      <c r="G25" s="12">
        <f>SUM('ANEXO VII JULIO'!G26+'ANEXO VII AGOSTO'!G26+'ANEXO VII SEPTIEMBRE'!G26)</f>
        <v>695568</v>
      </c>
      <c r="H25" s="12">
        <f>SUM('ANEXO VII JULIO'!H26+'ANEXO VII AGOSTO'!H26+'ANEXO VII SEPTIEMBRE'!H26)</f>
        <v>0</v>
      </c>
      <c r="I25" s="12">
        <f>SUM('ANEXO VII JULIO'!I26+'ANEXO VII AGOSTO'!I26+'ANEXO VII SEPTIEMBRE'!I26)</f>
        <v>66861</v>
      </c>
      <c r="J25" s="10">
        <f>SUM('ANEXO VII JULIO'!J26+'ANEXO VII AGOSTO'!J26+'ANEXO VII SEPTIEMBRE'!J26)</f>
        <v>249682</v>
      </c>
      <c r="K25" s="12">
        <f>SUM('ANEXO VII JULIO'!K26+'ANEXO VII AGOSTO'!K26+'ANEXO VII SEPTIEMBRE'!K26)</f>
        <v>897926</v>
      </c>
      <c r="L25" s="10">
        <f>+'ANEXO VII JULIO'!L26+'ANEXO VII AGOSTO'!L26+'ANEXO VII SEPTIEMBRE'!L26</f>
        <v>3069691</v>
      </c>
      <c r="M25" s="10">
        <f>'ANEXO VII JULIO'!M26+'ANEXO VII AGOSTO'!M26+'ANEXO VII SEPTIEMBRE'!M26</f>
        <v>222029</v>
      </c>
      <c r="N25" s="11">
        <f t="shared" si="0"/>
        <v>34646736</v>
      </c>
    </row>
    <row r="26" spans="1:14" x14ac:dyDescent="0.25">
      <c r="A26" s="6" t="s">
        <v>29</v>
      </c>
      <c r="B26" s="12">
        <f>SUM('ANEXO VII JULIO'!B27+'ANEXO VII AGOSTO'!B27+'ANEXO VII SEPTIEMBRE'!B27)</f>
        <v>7610255</v>
      </c>
      <c r="C26" s="12">
        <f>SUM('ANEXO VII JULIO'!C27+'ANEXO VII AGOSTO'!C27+'ANEXO VII SEPTIEMBRE'!C27)</f>
        <v>2433989</v>
      </c>
      <c r="D26" s="12">
        <f>SUM('ANEXO VII JULIO'!D27+'ANEXO VII AGOSTO'!D27+'ANEXO VII SEPTIEMBRE'!D27)</f>
        <v>124932</v>
      </c>
      <c r="E26" s="12">
        <f>SUM('ANEXO VII JULIO'!E27+'ANEXO VII AGOSTO'!E27+'ANEXO VII SEPTIEMBRE'!E27)</f>
        <v>0</v>
      </c>
      <c r="F26" s="12">
        <f>SUM('ANEXO VII JULIO'!F27+'ANEXO VII AGOSTO'!F27+'ANEXO VII SEPTIEMBRE'!F27)</f>
        <v>132787</v>
      </c>
      <c r="G26" s="12">
        <f>SUM('ANEXO VII JULIO'!G27+'ANEXO VII AGOSTO'!G27+'ANEXO VII SEPTIEMBRE'!G27)</f>
        <v>243360</v>
      </c>
      <c r="H26" s="12">
        <f>SUM('ANEXO VII JULIO'!H27+'ANEXO VII AGOSTO'!H27+'ANEXO VII SEPTIEMBRE'!H27)</f>
        <v>0</v>
      </c>
      <c r="I26" s="12">
        <f>SUM('ANEXO VII JULIO'!I27+'ANEXO VII AGOSTO'!I27+'ANEXO VII SEPTIEMBRE'!I27)</f>
        <v>23394</v>
      </c>
      <c r="J26" s="10">
        <f>SUM('ANEXO VII JULIO'!J27+'ANEXO VII AGOSTO'!J27+'ANEXO VII SEPTIEMBRE'!J27)</f>
        <v>87357</v>
      </c>
      <c r="K26" s="12">
        <f>SUM('ANEXO VII JULIO'!K27+'ANEXO VII AGOSTO'!K27+'ANEXO VII SEPTIEMBRE'!K27)</f>
        <v>122493</v>
      </c>
      <c r="L26" s="10">
        <f>+'ANEXO VII JULIO'!L27+'ANEXO VII AGOSTO'!L27+'ANEXO VII SEPTIEMBRE'!L27</f>
        <v>629085</v>
      </c>
      <c r="M26" s="10">
        <f>'ANEXO VII JULIO'!M27+'ANEXO VII AGOSTO'!M27+'ANEXO VII SEPTIEMBRE'!M27</f>
        <v>76187</v>
      </c>
      <c r="N26" s="11">
        <f t="shared" si="0"/>
        <v>11483839</v>
      </c>
    </row>
    <row r="27" spans="1:14" x14ac:dyDescent="0.25">
      <c r="A27" s="6" t="s">
        <v>30</v>
      </c>
      <c r="B27" s="12">
        <f>SUM('ANEXO VII JULIO'!B28+'ANEXO VII AGOSTO'!B28+'ANEXO VII SEPTIEMBRE'!B28)</f>
        <v>8931793</v>
      </c>
      <c r="C27" s="12">
        <f>SUM('ANEXO VII JULIO'!C28+'ANEXO VII AGOSTO'!C28+'ANEXO VII SEPTIEMBRE'!C28)</f>
        <v>2856658</v>
      </c>
      <c r="D27" s="12">
        <f>SUM('ANEXO VII JULIO'!D28+'ANEXO VII AGOSTO'!D28+'ANEXO VII SEPTIEMBRE'!D28)</f>
        <v>146627</v>
      </c>
      <c r="E27" s="12">
        <f>SUM('ANEXO VII JULIO'!E28+'ANEXO VII AGOSTO'!E28+'ANEXO VII SEPTIEMBRE'!E28)</f>
        <v>0</v>
      </c>
      <c r="F27" s="12">
        <f>SUM('ANEXO VII JULIO'!F28+'ANEXO VII AGOSTO'!F28+'ANEXO VII SEPTIEMBRE'!F28)</f>
        <v>155845</v>
      </c>
      <c r="G27" s="12">
        <f>SUM('ANEXO VII JULIO'!G28+'ANEXO VII AGOSTO'!G28+'ANEXO VII SEPTIEMBRE'!G28)</f>
        <v>285618</v>
      </c>
      <c r="H27" s="12">
        <f>SUM('ANEXO VII JULIO'!H28+'ANEXO VII AGOSTO'!H28+'ANEXO VII SEPTIEMBRE'!H28)</f>
        <v>0</v>
      </c>
      <c r="I27" s="12">
        <f>SUM('ANEXO VII JULIO'!I28+'ANEXO VII AGOSTO'!I28+'ANEXO VII SEPTIEMBRE'!I28)</f>
        <v>27456</v>
      </c>
      <c r="J27" s="10">
        <f>SUM('ANEXO VII JULIO'!J28+'ANEXO VII AGOSTO'!J28+'ANEXO VII SEPTIEMBRE'!J28)</f>
        <v>102526</v>
      </c>
      <c r="K27" s="12">
        <f>SUM('ANEXO VII JULIO'!K28+'ANEXO VII AGOSTO'!K28+'ANEXO VII SEPTIEMBRE'!K28)</f>
        <v>210188</v>
      </c>
      <c r="L27" s="10">
        <f>+'ANEXO VII JULIO'!L28+'ANEXO VII AGOSTO'!L28+'ANEXO VII SEPTIEMBRE'!L28</f>
        <v>0</v>
      </c>
      <c r="M27" s="10">
        <f>'ANEXO VII JULIO'!M28+'ANEXO VII AGOSTO'!M28+'ANEXO VII SEPTIEMBRE'!M28</f>
        <v>89933</v>
      </c>
      <c r="N27" s="11">
        <f t="shared" si="0"/>
        <v>12806644</v>
      </c>
    </row>
    <row r="28" spans="1:14" x14ac:dyDescent="0.25">
      <c r="A28" s="6" t="s">
        <v>31</v>
      </c>
      <c r="B28" s="12">
        <f>SUM('ANEXO VII JULIO'!B29+'ANEXO VII AGOSTO'!B29+'ANEXO VII SEPTIEMBRE'!B29)</f>
        <v>11287337</v>
      </c>
      <c r="C28" s="12">
        <f>SUM('ANEXO VII JULIO'!C29+'ANEXO VII AGOSTO'!C29+'ANEXO VII SEPTIEMBRE'!C29)</f>
        <v>3610032</v>
      </c>
      <c r="D28" s="12">
        <f>SUM('ANEXO VII JULIO'!D29+'ANEXO VII AGOSTO'!D29+'ANEXO VII SEPTIEMBRE'!D29)</f>
        <v>185296</v>
      </c>
      <c r="E28" s="12">
        <f>SUM('ANEXO VII JULIO'!E29+'ANEXO VII AGOSTO'!E29+'ANEXO VII SEPTIEMBRE'!E29)</f>
        <v>0</v>
      </c>
      <c r="F28" s="12">
        <f>SUM('ANEXO VII JULIO'!F29+'ANEXO VII AGOSTO'!F29+'ANEXO VII SEPTIEMBRE'!F29)</f>
        <v>196946</v>
      </c>
      <c r="G28" s="12">
        <f>SUM('ANEXO VII JULIO'!G29+'ANEXO VII AGOSTO'!G29+'ANEXO VII SEPTIEMBRE'!G29)</f>
        <v>360945</v>
      </c>
      <c r="H28" s="12">
        <f>SUM('ANEXO VII JULIO'!H29+'ANEXO VII AGOSTO'!H29+'ANEXO VII SEPTIEMBRE'!H29)</f>
        <v>0</v>
      </c>
      <c r="I28" s="12">
        <f>SUM('ANEXO VII JULIO'!I29+'ANEXO VII AGOSTO'!I29+'ANEXO VII SEPTIEMBRE'!I29)</f>
        <v>34695</v>
      </c>
      <c r="J28" s="10">
        <f>SUM('ANEXO VII JULIO'!J29+'ANEXO VII AGOSTO'!J29+'ANEXO VII SEPTIEMBRE'!J29)</f>
        <v>129565</v>
      </c>
      <c r="K28" s="12">
        <f>SUM('ANEXO VII JULIO'!K29+'ANEXO VII AGOSTO'!K29+'ANEXO VII SEPTIEMBRE'!K29)</f>
        <v>362950</v>
      </c>
      <c r="L28" s="10">
        <f>+'ANEXO VII JULIO'!L29+'ANEXO VII AGOSTO'!L29+'ANEXO VII SEPTIEMBRE'!L29</f>
        <v>625161</v>
      </c>
      <c r="M28" s="10">
        <f>'ANEXO VII JULIO'!M29+'ANEXO VII AGOSTO'!M29+'ANEXO VII SEPTIEMBRE'!M29</f>
        <v>114415</v>
      </c>
      <c r="N28" s="11">
        <f t="shared" si="0"/>
        <v>16907342</v>
      </c>
    </row>
    <row r="29" spans="1:14" x14ac:dyDescent="0.25">
      <c r="A29" s="6" t="s">
        <v>32</v>
      </c>
      <c r="B29" s="12">
        <f>SUM('ANEXO VII JULIO'!B30+'ANEXO VII AGOSTO'!B30+'ANEXO VII SEPTIEMBRE'!B30)</f>
        <v>6991498</v>
      </c>
      <c r="C29" s="12">
        <f>SUM('ANEXO VII JULIO'!C30+'ANEXO VII AGOSTO'!C30+'ANEXO VII SEPTIEMBRE'!C30)</f>
        <v>2236093</v>
      </c>
      <c r="D29" s="12">
        <f>SUM('ANEXO VII JULIO'!D30+'ANEXO VII AGOSTO'!D30+'ANEXO VII SEPTIEMBRE'!D30)</f>
        <v>114775</v>
      </c>
      <c r="E29" s="12">
        <f>SUM('ANEXO VII JULIO'!E30+'ANEXO VII AGOSTO'!E30+'ANEXO VII SEPTIEMBRE'!E30)</f>
        <v>0</v>
      </c>
      <c r="F29" s="12">
        <f>SUM('ANEXO VII JULIO'!F30+'ANEXO VII AGOSTO'!F30+'ANEXO VII SEPTIEMBRE'!F30)</f>
        <v>121991</v>
      </c>
      <c r="G29" s="12">
        <f>SUM('ANEXO VII JULIO'!G30+'ANEXO VII AGOSTO'!G30+'ANEXO VII SEPTIEMBRE'!G30)</f>
        <v>223572</v>
      </c>
      <c r="H29" s="12">
        <f>SUM('ANEXO VII JULIO'!H30+'ANEXO VII AGOSTO'!H30+'ANEXO VII SEPTIEMBRE'!H30)</f>
        <v>0</v>
      </c>
      <c r="I29" s="12">
        <f>SUM('ANEXO VII JULIO'!I30+'ANEXO VII AGOSTO'!I30+'ANEXO VII SEPTIEMBRE'!I30)</f>
        <v>21492</v>
      </c>
      <c r="J29" s="10">
        <f>SUM('ANEXO VII JULIO'!J30+'ANEXO VII AGOSTO'!J30+'ANEXO VII SEPTIEMBRE'!J30)</f>
        <v>80254</v>
      </c>
      <c r="K29" s="12">
        <f>SUM('ANEXO VII JULIO'!K30+'ANEXO VII AGOSTO'!K30+'ANEXO VII SEPTIEMBRE'!K30)</f>
        <v>60087</v>
      </c>
      <c r="L29" s="10">
        <f>+'ANEXO VII JULIO'!L30+'ANEXO VII AGOSTO'!L30+'ANEXO VII SEPTIEMBRE'!L30</f>
        <v>0</v>
      </c>
      <c r="M29" s="10">
        <f>'ANEXO VII JULIO'!M30+'ANEXO VII AGOSTO'!M30+'ANEXO VII SEPTIEMBRE'!M30</f>
        <v>69599</v>
      </c>
      <c r="N29" s="11">
        <f t="shared" si="0"/>
        <v>9919361</v>
      </c>
    </row>
    <row r="30" spans="1:14" x14ac:dyDescent="0.25">
      <c r="A30" s="6" t="s">
        <v>33</v>
      </c>
      <c r="B30" s="12">
        <f>SUM('ANEXO VII JULIO'!B31+'ANEXO VII AGOSTO'!B31+'ANEXO VII SEPTIEMBRE'!B31)</f>
        <v>5073952</v>
      </c>
      <c r="C30" s="12">
        <f>SUM('ANEXO VII JULIO'!C31+'ANEXO VII AGOSTO'!C31+'ANEXO VII SEPTIEMBRE'!C31)</f>
        <v>1622803</v>
      </c>
      <c r="D30" s="12">
        <f>SUM('ANEXO VII JULIO'!D31+'ANEXO VII AGOSTO'!D31+'ANEXO VII SEPTIEMBRE'!D31)</f>
        <v>83296</v>
      </c>
      <c r="E30" s="12">
        <f>SUM('ANEXO VII JULIO'!E31+'ANEXO VII AGOSTO'!E31+'ANEXO VII SEPTIEMBRE'!E31)</f>
        <v>0</v>
      </c>
      <c r="F30" s="12">
        <f>SUM('ANEXO VII JULIO'!F31+'ANEXO VII AGOSTO'!F31+'ANEXO VII SEPTIEMBRE'!F31)</f>
        <v>88533</v>
      </c>
      <c r="G30" s="12">
        <f>SUM('ANEXO VII JULIO'!G31+'ANEXO VII AGOSTO'!G31+'ANEXO VII SEPTIEMBRE'!G31)</f>
        <v>162255</v>
      </c>
      <c r="H30" s="12">
        <f>SUM('ANEXO VII JULIO'!H31+'ANEXO VII AGOSTO'!H31+'ANEXO VII SEPTIEMBRE'!H31)</f>
        <v>0</v>
      </c>
      <c r="I30" s="12">
        <f>SUM('ANEXO VII JULIO'!I31+'ANEXO VII AGOSTO'!I31+'ANEXO VII SEPTIEMBRE'!I31)</f>
        <v>15597</v>
      </c>
      <c r="J30" s="10">
        <f>SUM('ANEXO VII JULIO'!J31+'ANEXO VII AGOSTO'!J31+'ANEXO VII SEPTIEMBRE'!J31)</f>
        <v>58243</v>
      </c>
      <c r="K30" s="12">
        <f>SUM('ANEXO VII JULIO'!K31+'ANEXO VII AGOSTO'!K31+'ANEXO VII SEPTIEMBRE'!K31)</f>
        <v>103450</v>
      </c>
      <c r="L30" s="10">
        <f>+'ANEXO VII JULIO'!L31+'ANEXO VII AGOSTO'!L31+'ANEXO VII SEPTIEMBRE'!L31</f>
        <v>435223</v>
      </c>
      <c r="M30" s="10">
        <f>'ANEXO VII JULIO'!M31+'ANEXO VII AGOSTO'!M31+'ANEXO VII SEPTIEMBRE'!M31</f>
        <v>50966</v>
      </c>
      <c r="N30" s="11">
        <f t="shared" si="0"/>
        <v>7694318</v>
      </c>
    </row>
    <row r="31" spans="1:14" x14ac:dyDescent="0.25">
      <c r="A31" s="6" t="s">
        <v>34</v>
      </c>
      <c r="B31" s="12">
        <f>SUM('ANEXO VII JULIO'!B32+'ANEXO VII AGOSTO'!B32+'ANEXO VII SEPTIEMBRE'!B32)</f>
        <v>7662284</v>
      </c>
      <c r="C31" s="12">
        <f>SUM('ANEXO VII JULIO'!C32+'ANEXO VII AGOSTO'!C32+'ANEXO VII SEPTIEMBRE'!C32)</f>
        <v>2450630</v>
      </c>
      <c r="D31" s="12">
        <f>SUM('ANEXO VII JULIO'!D32+'ANEXO VII AGOSTO'!D32+'ANEXO VII SEPTIEMBRE'!D32)</f>
        <v>125786</v>
      </c>
      <c r="E31" s="12">
        <f>SUM('ANEXO VII JULIO'!E32+'ANEXO VII AGOSTO'!E32+'ANEXO VII SEPTIEMBRE'!E32)</f>
        <v>0</v>
      </c>
      <c r="F31" s="12">
        <f>SUM('ANEXO VII JULIO'!F32+'ANEXO VII AGOSTO'!F32+'ANEXO VII SEPTIEMBRE'!F32)</f>
        <v>133695</v>
      </c>
      <c r="G31" s="12">
        <f>SUM('ANEXO VII JULIO'!G32+'ANEXO VII AGOSTO'!G32+'ANEXO VII SEPTIEMBRE'!G32)</f>
        <v>245022</v>
      </c>
      <c r="H31" s="12">
        <f>SUM('ANEXO VII JULIO'!H32+'ANEXO VII AGOSTO'!H32+'ANEXO VII SEPTIEMBRE'!H32)</f>
        <v>0</v>
      </c>
      <c r="I31" s="12">
        <f>SUM('ANEXO VII JULIO'!I32+'ANEXO VII AGOSTO'!I32+'ANEXO VII SEPTIEMBRE'!I32)</f>
        <v>23553</v>
      </c>
      <c r="J31" s="10">
        <f>SUM('ANEXO VII JULIO'!J32+'ANEXO VII AGOSTO'!J32+'ANEXO VII SEPTIEMBRE'!J32)</f>
        <v>87954</v>
      </c>
      <c r="K31" s="12">
        <f>SUM('ANEXO VII JULIO'!K32+'ANEXO VII AGOSTO'!K32+'ANEXO VII SEPTIEMBRE'!K32)</f>
        <v>55402</v>
      </c>
      <c r="L31" s="10">
        <f>+'ANEXO VII JULIO'!L32+'ANEXO VII AGOSTO'!L32+'ANEXO VII SEPTIEMBRE'!L32</f>
        <v>660125</v>
      </c>
      <c r="M31" s="10">
        <f>'ANEXO VII JULIO'!M32+'ANEXO VII AGOSTO'!M32+'ANEXO VII SEPTIEMBRE'!M32</f>
        <v>76185</v>
      </c>
      <c r="N31" s="11">
        <f t="shared" si="0"/>
        <v>11520636</v>
      </c>
    </row>
    <row r="32" spans="1:14" x14ac:dyDescent="0.25">
      <c r="A32" s="6" t="s">
        <v>35</v>
      </c>
      <c r="B32" s="12">
        <f>SUM('ANEXO VII JULIO'!B33+'ANEXO VII AGOSTO'!B33+'ANEXO VII SEPTIEMBRE'!B33)</f>
        <v>11726478</v>
      </c>
      <c r="C32" s="12">
        <f>SUM('ANEXO VII JULIO'!C33+'ANEXO VII AGOSTO'!C33+'ANEXO VII SEPTIEMBRE'!C33)</f>
        <v>3750482</v>
      </c>
      <c r="D32" s="12">
        <f>SUM('ANEXO VII JULIO'!D33+'ANEXO VII AGOSTO'!D33+'ANEXO VII SEPTIEMBRE'!D33)</f>
        <v>192505</v>
      </c>
      <c r="E32" s="12">
        <f>SUM('ANEXO VII JULIO'!E33+'ANEXO VII AGOSTO'!E33+'ANEXO VII SEPTIEMBRE'!E33)</f>
        <v>0</v>
      </c>
      <c r="F32" s="12">
        <f>SUM('ANEXO VII JULIO'!F33+'ANEXO VII AGOSTO'!F33+'ANEXO VII SEPTIEMBRE'!F33)</f>
        <v>204609</v>
      </c>
      <c r="G32" s="12">
        <f>SUM('ANEXO VII JULIO'!G33+'ANEXO VII AGOSTO'!G33+'ANEXO VII SEPTIEMBRE'!G33)</f>
        <v>374988</v>
      </c>
      <c r="H32" s="12">
        <f>SUM('ANEXO VII JULIO'!H33+'ANEXO VII AGOSTO'!H33+'ANEXO VII SEPTIEMBRE'!H33)</f>
        <v>0</v>
      </c>
      <c r="I32" s="12">
        <f>SUM('ANEXO VII JULIO'!I33+'ANEXO VII AGOSTO'!I33+'ANEXO VII SEPTIEMBRE'!I33)</f>
        <v>36045</v>
      </c>
      <c r="J32" s="10">
        <f>SUM('ANEXO VII JULIO'!J33+'ANEXO VII AGOSTO'!J33+'ANEXO VII SEPTIEMBRE'!J33)</f>
        <v>134606</v>
      </c>
      <c r="K32" s="12">
        <f>SUM('ANEXO VII JULIO'!K33+'ANEXO VII AGOSTO'!K33+'ANEXO VII SEPTIEMBRE'!K33)</f>
        <v>402873</v>
      </c>
      <c r="L32" s="10">
        <f>+'ANEXO VII JULIO'!L33+'ANEXO VII AGOSTO'!L33+'ANEXO VII SEPTIEMBRE'!L33</f>
        <v>0</v>
      </c>
      <c r="M32" s="10">
        <f>'ANEXO VII JULIO'!M33+'ANEXO VII AGOSTO'!M33+'ANEXO VII SEPTIEMBRE'!M33</f>
        <v>118997</v>
      </c>
      <c r="N32" s="11">
        <f t="shared" si="0"/>
        <v>16941583</v>
      </c>
    </row>
    <row r="33" spans="1:14" x14ac:dyDescent="0.25">
      <c r="A33" s="6" t="s">
        <v>36</v>
      </c>
      <c r="B33" s="12">
        <f>SUM('ANEXO VII JULIO'!B34+'ANEXO VII AGOSTO'!B34+'ANEXO VII SEPTIEMBRE'!B34)</f>
        <v>9127620</v>
      </c>
      <c r="C33" s="12">
        <f>SUM('ANEXO VII JULIO'!C34+'ANEXO VII AGOSTO'!C34+'ANEXO VII SEPTIEMBRE'!C34)</f>
        <v>2919289</v>
      </c>
      <c r="D33" s="12">
        <f>SUM('ANEXO VII JULIO'!D34+'ANEXO VII AGOSTO'!D34+'ANEXO VII SEPTIEMBRE'!D34)</f>
        <v>149842</v>
      </c>
      <c r="E33" s="12">
        <f>SUM('ANEXO VII JULIO'!E34+'ANEXO VII AGOSTO'!E34+'ANEXO VII SEPTIEMBRE'!E34)</f>
        <v>0</v>
      </c>
      <c r="F33" s="12">
        <f>SUM('ANEXO VII JULIO'!F34+'ANEXO VII AGOSTO'!F34+'ANEXO VII SEPTIEMBRE'!F34)</f>
        <v>159263</v>
      </c>
      <c r="G33" s="12">
        <f>SUM('ANEXO VII JULIO'!G34+'ANEXO VII AGOSTO'!G34+'ANEXO VII SEPTIEMBRE'!G34)</f>
        <v>291882</v>
      </c>
      <c r="H33" s="12">
        <f>SUM('ANEXO VII JULIO'!H34+'ANEXO VII AGOSTO'!H34+'ANEXO VII SEPTIEMBRE'!H34)</f>
        <v>0</v>
      </c>
      <c r="I33" s="12">
        <f>SUM('ANEXO VII JULIO'!I34+'ANEXO VII AGOSTO'!I34+'ANEXO VII SEPTIEMBRE'!I34)</f>
        <v>28056</v>
      </c>
      <c r="J33" s="10">
        <f>SUM('ANEXO VII JULIO'!J34+'ANEXO VII AGOSTO'!J34+'ANEXO VII SEPTIEMBRE'!J34)</f>
        <v>104774</v>
      </c>
      <c r="K33" s="12">
        <f>SUM('ANEXO VII JULIO'!K34+'ANEXO VII AGOSTO'!K34+'ANEXO VII SEPTIEMBRE'!K34)</f>
        <v>261655</v>
      </c>
      <c r="L33" s="10">
        <f>+'ANEXO VII JULIO'!L34+'ANEXO VII AGOSTO'!L34+'ANEXO VII SEPTIEMBRE'!L34</f>
        <v>0</v>
      </c>
      <c r="M33" s="10">
        <f>'ANEXO VII JULIO'!M34+'ANEXO VII AGOSTO'!M34+'ANEXO VII SEPTIEMBRE'!M34</f>
        <v>92256</v>
      </c>
      <c r="N33" s="11">
        <f t="shared" si="0"/>
        <v>13134637</v>
      </c>
    </row>
    <row r="34" spans="1:14" x14ac:dyDescent="0.25">
      <c r="A34" s="6" t="s">
        <v>37</v>
      </c>
      <c r="B34" s="12">
        <f>SUM('ANEXO VII JULIO'!B35+'ANEXO VII AGOSTO'!B35+'ANEXO VII SEPTIEMBRE'!B35)</f>
        <v>7809420</v>
      </c>
      <c r="C34" s="12">
        <f>SUM('ANEXO VII JULIO'!C35+'ANEXO VII AGOSTO'!C35+'ANEXO VII SEPTIEMBRE'!C35)</f>
        <v>2497688</v>
      </c>
      <c r="D34" s="12">
        <f>SUM('ANEXO VII JULIO'!D35+'ANEXO VII AGOSTO'!D35+'ANEXO VII SEPTIEMBRE'!D35)</f>
        <v>128202</v>
      </c>
      <c r="E34" s="12">
        <f>SUM('ANEXO VII JULIO'!E35+'ANEXO VII AGOSTO'!E35+'ANEXO VII SEPTIEMBRE'!E35)</f>
        <v>0</v>
      </c>
      <c r="F34" s="12">
        <f>SUM('ANEXO VII JULIO'!F35+'ANEXO VII AGOSTO'!F35+'ANEXO VII SEPTIEMBRE'!F35)</f>
        <v>136262</v>
      </c>
      <c r="G34" s="12">
        <f>SUM('ANEXO VII JULIO'!G35+'ANEXO VII AGOSTO'!G35+'ANEXO VII SEPTIEMBRE'!G35)</f>
        <v>249729</v>
      </c>
      <c r="H34" s="12">
        <f>SUM('ANEXO VII JULIO'!H35+'ANEXO VII AGOSTO'!H35+'ANEXO VII SEPTIEMBRE'!H35)</f>
        <v>0</v>
      </c>
      <c r="I34" s="12">
        <f>SUM('ANEXO VII JULIO'!I35+'ANEXO VII AGOSTO'!I35+'ANEXO VII SEPTIEMBRE'!I35)</f>
        <v>24006</v>
      </c>
      <c r="J34" s="10">
        <f>SUM('ANEXO VII JULIO'!J35+'ANEXO VII AGOSTO'!J35+'ANEXO VII SEPTIEMBRE'!J35)</f>
        <v>89643</v>
      </c>
      <c r="K34" s="12">
        <f>SUM('ANEXO VII JULIO'!K35+'ANEXO VII AGOSTO'!K35+'ANEXO VII SEPTIEMBRE'!K35)</f>
        <v>136951</v>
      </c>
      <c r="L34" s="10">
        <f>+'ANEXO VII JULIO'!L35+'ANEXO VII AGOSTO'!L35+'ANEXO VII SEPTIEMBRE'!L35</f>
        <v>403531</v>
      </c>
      <c r="M34" s="10">
        <f>'ANEXO VII JULIO'!M35+'ANEXO VII AGOSTO'!M35+'ANEXO VII SEPTIEMBRE'!M35</f>
        <v>78250</v>
      </c>
      <c r="N34" s="11">
        <f t="shared" si="0"/>
        <v>11553682</v>
      </c>
    </row>
    <row r="35" spans="1:14" x14ac:dyDescent="0.25">
      <c r="A35" s="6" t="s">
        <v>38</v>
      </c>
      <c r="B35" s="12">
        <f>SUM('ANEXO VII JULIO'!B36+'ANEXO VII AGOSTO'!B36+'ANEXO VII SEPTIEMBRE'!B36)</f>
        <v>7602422</v>
      </c>
      <c r="C35" s="12">
        <f>SUM('ANEXO VII JULIO'!C36+'ANEXO VII AGOSTO'!C36+'ANEXO VII SEPTIEMBRE'!C36)</f>
        <v>2431485</v>
      </c>
      <c r="D35" s="12">
        <f>SUM('ANEXO VII JULIO'!D36+'ANEXO VII AGOSTO'!D36+'ANEXO VII SEPTIEMBRE'!D36)</f>
        <v>124804</v>
      </c>
      <c r="E35" s="12">
        <f>SUM('ANEXO VII JULIO'!E36+'ANEXO VII AGOSTO'!E36+'ANEXO VII SEPTIEMBRE'!E36)</f>
        <v>0</v>
      </c>
      <c r="F35" s="12">
        <f>SUM('ANEXO VII JULIO'!F36+'ANEXO VII AGOSTO'!F36+'ANEXO VII SEPTIEMBRE'!F36)</f>
        <v>132650</v>
      </c>
      <c r="G35" s="12">
        <f>SUM('ANEXO VII JULIO'!G36+'ANEXO VII AGOSTO'!G36+'ANEXO VII SEPTIEMBRE'!G36)</f>
        <v>243108</v>
      </c>
      <c r="H35" s="12">
        <f>SUM('ANEXO VII JULIO'!H36+'ANEXO VII AGOSTO'!H36+'ANEXO VII SEPTIEMBRE'!H36)</f>
        <v>0</v>
      </c>
      <c r="I35" s="12">
        <f>SUM('ANEXO VII JULIO'!I36+'ANEXO VII AGOSTO'!I36+'ANEXO VII SEPTIEMBRE'!I36)</f>
        <v>23370</v>
      </c>
      <c r="J35" s="10">
        <f>SUM('ANEXO VII JULIO'!J36+'ANEXO VII AGOSTO'!J36+'ANEXO VII SEPTIEMBRE'!J36)</f>
        <v>87267</v>
      </c>
      <c r="K35" s="12">
        <f>SUM('ANEXO VII JULIO'!K36+'ANEXO VII AGOSTO'!K36+'ANEXO VII SEPTIEMBRE'!K36)</f>
        <v>92713</v>
      </c>
      <c r="L35" s="10">
        <f>+'ANEXO VII JULIO'!L36+'ANEXO VII AGOSTO'!L36+'ANEXO VII SEPTIEMBRE'!L36</f>
        <v>722913</v>
      </c>
      <c r="M35" s="10">
        <f>'ANEXO VII JULIO'!M36+'ANEXO VII AGOSTO'!M36+'ANEXO VII SEPTIEMBRE'!M36</f>
        <v>75881</v>
      </c>
      <c r="N35" s="11">
        <f t="shared" si="0"/>
        <v>11536613</v>
      </c>
    </row>
    <row r="36" spans="1:14" x14ac:dyDescent="0.25">
      <c r="A36" s="6" t="s">
        <v>39</v>
      </c>
      <c r="B36" s="12">
        <f>SUM('ANEXO VII JULIO'!B37+'ANEXO VII AGOSTO'!B37+'ANEXO VII SEPTIEMBRE'!B37)</f>
        <v>14896227</v>
      </c>
      <c r="C36" s="12">
        <f>SUM('ANEXO VII JULIO'!C37+'ANEXO VII AGOSTO'!C37+'ANEXO VII SEPTIEMBRE'!C37)</f>
        <v>4764263</v>
      </c>
      <c r="D36" s="12">
        <f>SUM('ANEXO VII JULIO'!D37+'ANEXO VII AGOSTO'!D37+'ANEXO VII SEPTIEMBRE'!D37)</f>
        <v>244542</v>
      </c>
      <c r="E36" s="12">
        <f>SUM('ANEXO VII JULIO'!E37+'ANEXO VII AGOSTO'!E37+'ANEXO VII SEPTIEMBRE'!E37)</f>
        <v>0</v>
      </c>
      <c r="F36" s="12">
        <f>SUM('ANEXO VII JULIO'!F37+'ANEXO VII AGOSTO'!F37+'ANEXO VII SEPTIEMBRE'!F37)</f>
        <v>259917</v>
      </c>
      <c r="G36" s="12">
        <f>SUM('ANEXO VII JULIO'!G37+'ANEXO VII AGOSTO'!G37+'ANEXO VII SEPTIEMBRE'!G37)</f>
        <v>476349</v>
      </c>
      <c r="H36" s="12">
        <f>SUM('ANEXO VII JULIO'!H37+'ANEXO VII AGOSTO'!H37+'ANEXO VII SEPTIEMBRE'!H37)</f>
        <v>0</v>
      </c>
      <c r="I36" s="12">
        <f>SUM('ANEXO VII JULIO'!I37+'ANEXO VII AGOSTO'!I37+'ANEXO VII SEPTIEMBRE'!I37)</f>
        <v>45789</v>
      </c>
      <c r="J36" s="10">
        <f>SUM('ANEXO VII JULIO'!J37+'ANEXO VII AGOSTO'!J37+'ANEXO VII SEPTIEMBRE'!J37)</f>
        <v>170991</v>
      </c>
      <c r="K36" s="12">
        <f>SUM('ANEXO VII JULIO'!K37+'ANEXO VII AGOSTO'!K37+'ANEXO VII SEPTIEMBRE'!K37)</f>
        <v>533330</v>
      </c>
      <c r="L36" s="10">
        <f>+'ANEXO VII JULIO'!L37+'ANEXO VII AGOSTO'!L37+'ANEXO VII SEPTIEMBRE'!L37</f>
        <v>1761723</v>
      </c>
      <c r="M36" s="10">
        <f>'ANEXO VII JULIO'!M37+'ANEXO VII AGOSTO'!M37+'ANEXO VII SEPTIEMBRE'!M37</f>
        <v>151395</v>
      </c>
      <c r="N36" s="11">
        <f t="shared" si="0"/>
        <v>23304526</v>
      </c>
    </row>
    <row r="37" spans="1:14" x14ac:dyDescent="0.25">
      <c r="A37" s="6" t="s">
        <v>53</v>
      </c>
      <c r="B37" s="12">
        <f>SUM('ANEXO VII JULIO'!B38+'ANEXO VII AGOSTO'!B38+'ANEXO VII SEPTIEMBRE'!B38)</f>
        <v>5090660</v>
      </c>
      <c r="C37" s="12">
        <f>SUM('ANEXO VII JULIO'!C38+'ANEXO VII AGOSTO'!C38+'ANEXO VII SEPTIEMBRE'!C38)</f>
        <v>1628147</v>
      </c>
      <c r="D37" s="12">
        <f>SUM('ANEXO VII JULIO'!D38+'ANEXO VII AGOSTO'!D38+'ANEXO VII SEPTIEMBRE'!D38)</f>
        <v>83570</v>
      </c>
      <c r="E37" s="12">
        <f>SUM('ANEXO VII JULIO'!E38+'ANEXO VII AGOSTO'!E38+'ANEXO VII SEPTIEMBRE'!E38)</f>
        <v>0</v>
      </c>
      <c r="F37" s="12">
        <f>SUM('ANEXO VII JULIO'!F38+'ANEXO VII AGOSTO'!F38+'ANEXO VII SEPTIEMBRE'!F38)</f>
        <v>88824</v>
      </c>
      <c r="G37" s="12">
        <f>SUM('ANEXO VII JULIO'!G38+'ANEXO VII AGOSTO'!G38+'ANEXO VII SEPTIEMBRE'!G38)</f>
        <v>162789</v>
      </c>
      <c r="H37" s="12">
        <f>SUM('ANEXO VII JULIO'!H38+'ANEXO VII AGOSTO'!H38+'ANEXO VII SEPTIEMBRE'!H38)</f>
        <v>0</v>
      </c>
      <c r="I37" s="12">
        <f>SUM('ANEXO VII JULIO'!I38+'ANEXO VII AGOSTO'!I38+'ANEXO VII SEPTIEMBRE'!I38)</f>
        <v>15648</v>
      </c>
      <c r="J37" s="10">
        <f>SUM('ANEXO VII JULIO'!J38+'ANEXO VII AGOSTO'!J38+'ANEXO VII SEPTIEMBRE'!J38)</f>
        <v>58434</v>
      </c>
      <c r="K37" s="12">
        <f>SUM('ANEXO VII JULIO'!K38+'ANEXO VII AGOSTO'!K38+'ANEXO VII SEPTIEMBRE'!K38)</f>
        <v>193144</v>
      </c>
      <c r="L37" s="10">
        <f>+'ANEXO VII JULIO'!L38+'ANEXO VII AGOSTO'!L38+'ANEXO VII SEPTIEMBRE'!L38</f>
        <v>0</v>
      </c>
      <c r="M37" s="10">
        <f>'ANEXO VII JULIO'!M38+'ANEXO VII AGOSTO'!M38+'ANEXO VII SEPTIEMBRE'!M38</f>
        <v>51808</v>
      </c>
      <c r="N37" s="11">
        <f t="shared" si="0"/>
        <v>7373024</v>
      </c>
    </row>
    <row r="38" spans="1:14" x14ac:dyDescent="0.25">
      <c r="A38" s="6" t="s">
        <v>40</v>
      </c>
      <c r="B38" s="12">
        <f>SUM('ANEXO VII JULIO'!B39+'ANEXO VII AGOSTO'!B39+'ANEXO VII SEPTIEMBRE'!B39)</f>
        <v>20581427</v>
      </c>
      <c r="C38" s="12">
        <f>SUM('ANEXO VII JULIO'!C39+'ANEXO VII AGOSTO'!C39+'ANEXO VII SEPTIEMBRE'!C39)</f>
        <v>6582562</v>
      </c>
      <c r="D38" s="12">
        <f>SUM('ANEXO VII JULIO'!D39+'ANEXO VII AGOSTO'!D39+'ANEXO VII SEPTIEMBRE'!D39)</f>
        <v>337871</v>
      </c>
      <c r="E38" s="12">
        <f>SUM('ANEXO VII JULIO'!E39+'ANEXO VII AGOSTO'!E39+'ANEXO VII SEPTIEMBRE'!E39)</f>
        <v>0</v>
      </c>
      <c r="F38" s="12">
        <f>SUM('ANEXO VII JULIO'!F39+'ANEXO VII AGOSTO'!F39+'ANEXO VII SEPTIEMBRE'!F39)</f>
        <v>359114</v>
      </c>
      <c r="G38" s="12">
        <f>SUM('ANEXO VII JULIO'!G39+'ANEXO VII AGOSTO'!G39+'ANEXO VII SEPTIEMBRE'!G39)</f>
        <v>658149</v>
      </c>
      <c r="H38" s="12">
        <f>SUM('ANEXO VII JULIO'!H39+'ANEXO VII AGOSTO'!H39+'ANEXO VII SEPTIEMBRE'!H39)</f>
        <v>0</v>
      </c>
      <c r="I38" s="12">
        <f>SUM('ANEXO VII JULIO'!I39+'ANEXO VII AGOSTO'!I39+'ANEXO VII SEPTIEMBRE'!I39)</f>
        <v>63264</v>
      </c>
      <c r="J38" s="10">
        <f>SUM('ANEXO VII JULIO'!J39+'ANEXO VII AGOSTO'!J39+'ANEXO VII SEPTIEMBRE'!J39)</f>
        <v>236250</v>
      </c>
      <c r="K38" s="12">
        <f>SUM('ANEXO VII JULIO'!K39+'ANEXO VII AGOSTO'!K39+'ANEXO VII SEPTIEMBRE'!K39)</f>
        <v>793918</v>
      </c>
      <c r="L38" s="10">
        <f>+'ANEXO VII JULIO'!L39+'ANEXO VII AGOSTO'!L39+'ANEXO VII SEPTIEMBRE'!L39</f>
        <v>2692770</v>
      </c>
      <c r="M38" s="10">
        <f>'ANEXO VII JULIO'!M39+'ANEXO VII AGOSTO'!M39+'ANEXO VII SEPTIEMBRE'!M39</f>
        <v>209424</v>
      </c>
      <c r="N38" s="11">
        <f t="shared" si="0"/>
        <v>32514749</v>
      </c>
    </row>
    <row r="39" spans="1:14" x14ac:dyDescent="0.25">
      <c r="A39" s="6" t="s">
        <v>41</v>
      </c>
      <c r="B39" s="12">
        <f>SUM('ANEXO VII JULIO'!B40+'ANEXO VII AGOSTO'!B40+'ANEXO VII SEPTIEMBRE'!B40)</f>
        <v>12245923</v>
      </c>
      <c r="C39" s="12">
        <f>SUM('ANEXO VII JULIO'!C40+'ANEXO VII AGOSTO'!C40+'ANEXO VII SEPTIEMBRE'!C40)</f>
        <v>3916616</v>
      </c>
      <c r="D39" s="12">
        <f>SUM('ANEXO VII JULIO'!D40+'ANEXO VII AGOSTO'!D40+'ANEXO VII SEPTIEMBRE'!D40)</f>
        <v>201033</v>
      </c>
      <c r="E39" s="12">
        <f>SUM('ANEXO VII JULIO'!E40+'ANEXO VII AGOSTO'!E40+'ANEXO VII SEPTIEMBRE'!E40)</f>
        <v>0</v>
      </c>
      <c r="F39" s="12">
        <f>SUM('ANEXO VII JULIO'!F40+'ANEXO VII AGOSTO'!F40+'ANEXO VII SEPTIEMBRE'!F40)</f>
        <v>213673</v>
      </c>
      <c r="G39" s="12">
        <f>SUM('ANEXO VII JULIO'!G40+'ANEXO VII AGOSTO'!G40+'ANEXO VII SEPTIEMBRE'!G40)</f>
        <v>391599</v>
      </c>
      <c r="H39" s="12">
        <f>SUM('ANEXO VII JULIO'!H40+'ANEXO VII AGOSTO'!H40+'ANEXO VII SEPTIEMBRE'!H40)</f>
        <v>0</v>
      </c>
      <c r="I39" s="12">
        <f>SUM('ANEXO VII JULIO'!I40+'ANEXO VII AGOSTO'!I40+'ANEXO VII SEPTIEMBRE'!I40)</f>
        <v>37641</v>
      </c>
      <c r="J39" s="10">
        <f>SUM('ANEXO VII JULIO'!J40+'ANEXO VII AGOSTO'!J40+'ANEXO VII SEPTIEMBRE'!J40)</f>
        <v>140568</v>
      </c>
      <c r="K39" s="12">
        <f>SUM('ANEXO VII JULIO'!K40+'ANEXO VII AGOSTO'!K40+'ANEXO VII SEPTIEMBRE'!K40)</f>
        <v>407056</v>
      </c>
      <c r="L39" s="10">
        <f>+'ANEXO VII JULIO'!L40+'ANEXO VII AGOSTO'!L40+'ANEXO VII SEPTIEMBRE'!L40</f>
        <v>139529</v>
      </c>
      <c r="M39" s="10">
        <f>'ANEXO VII JULIO'!M40+'ANEXO VII AGOSTO'!M40+'ANEXO VII SEPTIEMBRE'!M40</f>
        <v>124109</v>
      </c>
      <c r="N39" s="11">
        <f t="shared" si="0"/>
        <v>17817747</v>
      </c>
    </row>
    <row r="40" spans="1:14" x14ac:dyDescent="0.25">
      <c r="A40" s="6" t="s">
        <v>42</v>
      </c>
      <c r="B40" s="12">
        <f>SUM('ANEXO VII JULIO'!B41+'ANEXO VII AGOSTO'!B41+'ANEXO VII SEPTIEMBRE'!B41)</f>
        <v>8459788</v>
      </c>
      <c r="C40" s="12">
        <f>SUM('ANEXO VII JULIO'!C41+'ANEXO VII AGOSTO'!C41+'ANEXO VII SEPTIEMBRE'!C41)</f>
        <v>2705696</v>
      </c>
      <c r="D40" s="12">
        <f>SUM('ANEXO VII JULIO'!D41+'ANEXO VII AGOSTO'!D41+'ANEXO VII SEPTIEMBRE'!D41)</f>
        <v>138879</v>
      </c>
      <c r="E40" s="12">
        <f>SUM('ANEXO VII JULIO'!E41+'ANEXO VII AGOSTO'!E41+'ANEXO VII SEPTIEMBRE'!E41)</f>
        <v>0</v>
      </c>
      <c r="F40" s="12">
        <f>SUM('ANEXO VII JULIO'!F41+'ANEXO VII AGOSTO'!F41+'ANEXO VII SEPTIEMBRE'!F41)</f>
        <v>147611</v>
      </c>
      <c r="G40" s="12">
        <f>SUM('ANEXO VII JULIO'!G41+'ANEXO VII AGOSTO'!G41+'ANEXO VII SEPTIEMBRE'!G41)</f>
        <v>270525</v>
      </c>
      <c r="H40" s="12">
        <f>SUM('ANEXO VII JULIO'!H41+'ANEXO VII AGOSTO'!H41+'ANEXO VII SEPTIEMBRE'!H41)</f>
        <v>0</v>
      </c>
      <c r="I40" s="12">
        <f>SUM('ANEXO VII JULIO'!I41+'ANEXO VII AGOSTO'!I41+'ANEXO VII SEPTIEMBRE'!I41)</f>
        <v>26004</v>
      </c>
      <c r="J40" s="10">
        <f>SUM('ANEXO VII JULIO'!J41+'ANEXO VII AGOSTO'!J41+'ANEXO VII SEPTIEMBRE'!J41)</f>
        <v>97108</v>
      </c>
      <c r="K40" s="12">
        <f>SUM('ANEXO VII JULIO'!K41+'ANEXO VII AGOSTO'!K41+'ANEXO VII SEPTIEMBRE'!K41)</f>
        <v>279553</v>
      </c>
      <c r="L40" s="10">
        <f>+'ANEXO VII JULIO'!L41+'ANEXO VII AGOSTO'!L41+'ANEXO VII SEPTIEMBRE'!L41</f>
        <v>860569</v>
      </c>
      <c r="M40" s="10">
        <f>'ANEXO VII JULIO'!M41+'ANEXO VII AGOSTO'!M41+'ANEXO VII SEPTIEMBRE'!M41</f>
        <v>85848</v>
      </c>
      <c r="N40" s="11">
        <f t="shared" si="0"/>
        <v>13071581</v>
      </c>
    </row>
    <row r="41" spans="1:14" x14ac:dyDescent="0.25">
      <c r="A41" s="6" t="s">
        <v>43</v>
      </c>
      <c r="B41" s="12">
        <f>SUM('ANEXO VII JULIO'!B42+'ANEXO VII AGOSTO'!B42+'ANEXO VII SEPTIEMBRE'!B42)</f>
        <v>6868802</v>
      </c>
      <c r="C41" s="12">
        <f>SUM('ANEXO VII JULIO'!C42+'ANEXO VII AGOSTO'!C42+'ANEXO VII SEPTIEMBRE'!C42)</f>
        <v>2196851</v>
      </c>
      <c r="D41" s="12">
        <f>SUM('ANEXO VII JULIO'!D42+'ANEXO VII AGOSTO'!D42+'ANEXO VII SEPTIEMBRE'!D42)</f>
        <v>112760</v>
      </c>
      <c r="E41" s="12">
        <f>SUM('ANEXO VII JULIO'!E42+'ANEXO VII AGOSTO'!E42+'ANEXO VII SEPTIEMBRE'!E42)</f>
        <v>0</v>
      </c>
      <c r="F41" s="12">
        <f>SUM('ANEXO VII JULIO'!F42+'ANEXO VII AGOSTO'!F42+'ANEXO VII SEPTIEMBRE'!F42)</f>
        <v>119849</v>
      </c>
      <c r="G41" s="12">
        <f>SUM('ANEXO VII JULIO'!G42+'ANEXO VII AGOSTO'!G42+'ANEXO VII SEPTIEMBRE'!G42)</f>
        <v>219648</v>
      </c>
      <c r="H41" s="12">
        <f>SUM('ANEXO VII JULIO'!H42+'ANEXO VII AGOSTO'!H42+'ANEXO VII SEPTIEMBRE'!H42)</f>
        <v>0</v>
      </c>
      <c r="I41" s="12">
        <f>SUM('ANEXO VII JULIO'!I42+'ANEXO VII AGOSTO'!I42+'ANEXO VII SEPTIEMBRE'!I42)</f>
        <v>21114</v>
      </c>
      <c r="J41" s="10">
        <f>SUM('ANEXO VII JULIO'!J42+'ANEXO VII AGOSTO'!J42+'ANEXO VII SEPTIEMBRE'!J42)</f>
        <v>78846</v>
      </c>
      <c r="K41" s="12">
        <f>SUM('ANEXO VII JULIO'!K42+'ANEXO VII AGOSTO'!K42+'ANEXO VII SEPTIEMBRE'!K42)</f>
        <v>72442</v>
      </c>
      <c r="L41" s="10">
        <f>+'ANEXO VII JULIO'!L42+'ANEXO VII AGOSTO'!L42+'ANEXO VII SEPTIEMBRE'!L42</f>
        <v>292117</v>
      </c>
      <c r="M41" s="10">
        <f>'ANEXO VII JULIO'!M42+'ANEXO VII AGOSTO'!M42+'ANEXO VII SEPTIEMBRE'!M42</f>
        <v>68474</v>
      </c>
      <c r="N41" s="11">
        <f t="shared" si="0"/>
        <v>10050903</v>
      </c>
    </row>
    <row r="42" spans="1:14" ht="15.75" thickBot="1" x14ac:dyDescent="0.3">
      <c r="A42" s="7" t="s">
        <v>44</v>
      </c>
      <c r="B42" s="13">
        <f>SUM(B6:B41)</f>
        <v>449053534</v>
      </c>
      <c r="C42" s="13">
        <f t="shared" ref="C42:M42" si="1">SUM(C6:C41)</f>
        <v>143620890</v>
      </c>
      <c r="D42" s="13">
        <f t="shared" si="1"/>
        <v>7371805</v>
      </c>
      <c r="E42" s="13">
        <f t="shared" si="1"/>
        <v>0</v>
      </c>
      <c r="F42" s="13">
        <f t="shared" si="1"/>
        <v>7835285</v>
      </c>
      <c r="G42" s="13">
        <f t="shared" si="1"/>
        <v>14359758</v>
      </c>
      <c r="H42" s="13">
        <f t="shared" si="1"/>
        <v>0</v>
      </c>
      <c r="I42" s="13">
        <f t="shared" si="1"/>
        <v>1380333</v>
      </c>
      <c r="J42" s="13">
        <f t="shared" si="1"/>
        <v>5154597</v>
      </c>
      <c r="K42" s="13">
        <f t="shared" si="1"/>
        <v>14718758</v>
      </c>
      <c r="L42" s="13">
        <f t="shared" si="1"/>
        <v>56114531</v>
      </c>
      <c r="M42" s="13">
        <f t="shared" si="1"/>
        <v>4553293</v>
      </c>
      <c r="N42" s="14">
        <f>SUM(N6:N41)</f>
        <v>704162784</v>
      </c>
    </row>
    <row r="43" spans="1:14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  <c r="N43" s="16"/>
    </row>
    <row r="44" spans="1:14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</sheetData>
  <pageMargins left="0.2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4" width="21" customWidth="1"/>
  </cols>
  <sheetData>
    <row r="1" spans="1:16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18.75" x14ac:dyDescent="0.3">
      <c r="A3" s="4" t="s">
        <v>62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54</v>
      </c>
      <c r="L6" s="3" t="s">
        <v>49</v>
      </c>
      <c r="M6" s="3" t="s">
        <v>64</v>
      </c>
      <c r="N6" s="2" t="s">
        <v>10</v>
      </c>
    </row>
    <row r="7" spans="1:16" ht="21" customHeight="1" x14ac:dyDescent="0.25">
      <c r="A7" s="6" t="s">
        <v>11</v>
      </c>
      <c r="B7" s="9">
        <v>2487658</v>
      </c>
      <c r="C7" s="9">
        <v>803589</v>
      </c>
      <c r="D7" s="9">
        <v>38334</v>
      </c>
      <c r="E7" s="9">
        <v>0</v>
      </c>
      <c r="F7" s="9">
        <v>44459</v>
      </c>
      <c r="G7" s="9">
        <v>82253</v>
      </c>
      <c r="H7" s="9">
        <v>0</v>
      </c>
      <c r="I7" s="9">
        <v>7907</v>
      </c>
      <c r="J7" s="9">
        <v>88576</v>
      </c>
      <c r="K7" s="9">
        <v>44408</v>
      </c>
      <c r="L7" s="9">
        <v>141266</v>
      </c>
      <c r="M7" s="10">
        <v>21920</v>
      </c>
      <c r="N7" s="11">
        <f t="shared" ref="N7:N42" si="0">SUM(B7:M7)</f>
        <v>3760370</v>
      </c>
      <c r="P7" s="19"/>
    </row>
    <row r="8" spans="1:16" x14ac:dyDescent="0.25">
      <c r="A8" s="6" t="s">
        <v>12</v>
      </c>
      <c r="B8" s="12">
        <v>3066154</v>
      </c>
      <c r="C8" s="12">
        <v>990461</v>
      </c>
      <c r="D8" s="12">
        <v>47248</v>
      </c>
      <c r="E8" s="12">
        <v>0</v>
      </c>
      <c r="F8" s="12">
        <v>54798</v>
      </c>
      <c r="G8" s="12">
        <v>101380</v>
      </c>
      <c r="H8" s="12">
        <v>0</v>
      </c>
      <c r="I8" s="12">
        <v>9745</v>
      </c>
      <c r="J8" s="12">
        <v>109175</v>
      </c>
      <c r="K8" s="12">
        <v>55170</v>
      </c>
      <c r="L8" s="12">
        <v>442617</v>
      </c>
      <c r="M8" s="10">
        <v>27022</v>
      </c>
      <c r="N8" s="11">
        <f t="shared" si="0"/>
        <v>4903770</v>
      </c>
      <c r="P8" s="19"/>
    </row>
    <row r="9" spans="1:16" x14ac:dyDescent="0.25">
      <c r="A9" s="6" t="s">
        <v>13</v>
      </c>
      <c r="B9" s="12">
        <v>3401949</v>
      </c>
      <c r="C9" s="12">
        <v>1098932</v>
      </c>
      <c r="D9" s="12">
        <v>52422</v>
      </c>
      <c r="E9" s="12">
        <v>0</v>
      </c>
      <c r="F9" s="12">
        <v>60800</v>
      </c>
      <c r="G9" s="12">
        <v>112483</v>
      </c>
      <c r="H9" s="12">
        <v>0</v>
      </c>
      <c r="I9" s="12">
        <v>10812</v>
      </c>
      <c r="J9" s="12">
        <v>121131</v>
      </c>
      <c r="K9" s="12">
        <v>89177</v>
      </c>
      <c r="L9" s="12">
        <v>148078</v>
      </c>
      <c r="M9" s="10">
        <v>30169</v>
      </c>
      <c r="N9" s="11">
        <f t="shared" si="0"/>
        <v>5125953</v>
      </c>
      <c r="P9" s="19"/>
    </row>
    <row r="10" spans="1:16" x14ac:dyDescent="0.25">
      <c r="A10" s="6" t="s">
        <v>14</v>
      </c>
      <c r="B10" s="12">
        <v>5403487</v>
      </c>
      <c r="C10" s="12">
        <v>1745490</v>
      </c>
      <c r="D10" s="12">
        <v>83265</v>
      </c>
      <c r="E10" s="12">
        <v>0</v>
      </c>
      <c r="F10" s="12">
        <v>96571</v>
      </c>
      <c r="G10" s="12">
        <v>178662</v>
      </c>
      <c r="H10" s="12">
        <v>0</v>
      </c>
      <c r="I10" s="12">
        <v>17174</v>
      </c>
      <c r="J10" s="12">
        <v>192399</v>
      </c>
      <c r="K10" s="12">
        <v>213694</v>
      </c>
      <c r="L10" s="12">
        <v>807579</v>
      </c>
      <c r="M10" s="10">
        <v>48411</v>
      </c>
      <c r="N10" s="11">
        <f t="shared" si="0"/>
        <v>8786732</v>
      </c>
      <c r="P10" s="19"/>
    </row>
    <row r="11" spans="1:16" x14ac:dyDescent="0.25">
      <c r="A11" s="6" t="s">
        <v>51</v>
      </c>
      <c r="B11" s="12">
        <v>1122813</v>
      </c>
      <c r="C11" s="12">
        <v>362703</v>
      </c>
      <c r="D11" s="12">
        <v>17302</v>
      </c>
      <c r="E11" s="12">
        <v>0</v>
      </c>
      <c r="F11" s="12">
        <v>20067</v>
      </c>
      <c r="G11" s="12">
        <v>37125</v>
      </c>
      <c r="H11" s="12">
        <v>0</v>
      </c>
      <c r="I11" s="12">
        <v>3569</v>
      </c>
      <c r="J11" s="12">
        <v>39980</v>
      </c>
      <c r="K11" s="12">
        <v>26452</v>
      </c>
      <c r="L11" s="12">
        <v>67</v>
      </c>
      <c r="M11" s="10">
        <v>9937</v>
      </c>
      <c r="N11" s="11">
        <f t="shared" si="0"/>
        <v>1640015</v>
      </c>
      <c r="P11" s="19"/>
    </row>
    <row r="12" spans="1:16" x14ac:dyDescent="0.25">
      <c r="A12" s="6" t="s">
        <v>15</v>
      </c>
      <c r="B12" s="12">
        <v>2393445</v>
      </c>
      <c r="C12" s="12">
        <v>773155</v>
      </c>
      <c r="D12" s="12">
        <v>36882</v>
      </c>
      <c r="E12" s="12">
        <v>0</v>
      </c>
      <c r="F12" s="12">
        <v>42776</v>
      </c>
      <c r="G12" s="12">
        <v>79138</v>
      </c>
      <c r="H12" s="12">
        <v>0</v>
      </c>
      <c r="I12" s="12">
        <v>7607</v>
      </c>
      <c r="J12" s="12">
        <v>85222</v>
      </c>
      <c r="K12" s="12">
        <v>24408</v>
      </c>
      <c r="L12" s="12">
        <v>2226</v>
      </c>
      <c r="M12" s="10">
        <v>20971</v>
      </c>
      <c r="N12" s="11">
        <f t="shared" si="0"/>
        <v>3465830</v>
      </c>
      <c r="P12" s="19"/>
    </row>
    <row r="13" spans="1:16" x14ac:dyDescent="0.25">
      <c r="A13" s="6" t="s">
        <v>16</v>
      </c>
      <c r="B13" s="12">
        <v>10478701</v>
      </c>
      <c r="C13" s="12">
        <v>3384937</v>
      </c>
      <c r="D13" s="12">
        <v>161472</v>
      </c>
      <c r="E13" s="12">
        <v>0</v>
      </c>
      <c r="F13" s="12">
        <v>187275</v>
      </c>
      <c r="G13" s="12">
        <v>346471</v>
      </c>
      <c r="H13" s="12">
        <v>0</v>
      </c>
      <c r="I13" s="12">
        <v>33305</v>
      </c>
      <c r="J13" s="12">
        <v>373109</v>
      </c>
      <c r="K13" s="12">
        <v>486719</v>
      </c>
      <c r="L13" s="12">
        <v>194434</v>
      </c>
      <c r="M13" s="10">
        <v>94326</v>
      </c>
      <c r="N13" s="11">
        <f t="shared" si="0"/>
        <v>15740749</v>
      </c>
      <c r="P13" s="19"/>
    </row>
    <row r="14" spans="1:16" x14ac:dyDescent="0.25">
      <c r="A14" s="6" t="s">
        <v>17</v>
      </c>
      <c r="B14" s="12">
        <v>21016137</v>
      </c>
      <c r="C14" s="12">
        <v>6788848</v>
      </c>
      <c r="D14" s="12">
        <v>323849</v>
      </c>
      <c r="E14" s="12">
        <v>0</v>
      </c>
      <c r="F14" s="12">
        <v>375600</v>
      </c>
      <c r="G14" s="12">
        <v>694884</v>
      </c>
      <c r="H14" s="12">
        <v>0</v>
      </c>
      <c r="I14" s="12">
        <v>66796</v>
      </c>
      <c r="J14" s="12">
        <v>748309</v>
      </c>
      <c r="K14" s="12">
        <v>915340</v>
      </c>
      <c r="L14" s="12">
        <v>866209</v>
      </c>
      <c r="M14" s="10">
        <v>189043</v>
      </c>
      <c r="N14" s="11">
        <f t="shared" si="0"/>
        <v>31985015</v>
      </c>
      <c r="P14" s="19"/>
    </row>
    <row r="15" spans="1:16" x14ac:dyDescent="0.25">
      <c r="A15" s="6" t="s">
        <v>18</v>
      </c>
      <c r="B15" s="12">
        <v>6211494</v>
      </c>
      <c r="C15" s="12">
        <v>2006500</v>
      </c>
      <c r="D15" s="12">
        <v>95716</v>
      </c>
      <c r="E15" s="12">
        <v>0</v>
      </c>
      <c r="F15" s="12">
        <v>111012</v>
      </c>
      <c r="G15" s="12">
        <v>205379</v>
      </c>
      <c r="H15" s="12">
        <v>0</v>
      </c>
      <c r="I15" s="12">
        <v>19742</v>
      </c>
      <c r="J15" s="12">
        <v>221169</v>
      </c>
      <c r="K15" s="12">
        <v>248607</v>
      </c>
      <c r="L15" s="12">
        <v>729671</v>
      </c>
      <c r="M15" s="10">
        <v>55639</v>
      </c>
      <c r="N15" s="11">
        <f t="shared" si="0"/>
        <v>9904929</v>
      </c>
      <c r="P15" s="19"/>
    </row>
    <row r="16" spans="1:16" x14ac:dyDescent="0.25">
      <c r="A16" s="6" t="s">
        <v>52</v>
      </c>
      <c r="B16" s="12">
        <v>892563</v>
      </c>
      <c r="C16" s="12">
        <v>288325</v>
      </c>
      <c r="D16" s="12">
        <v>13754</v>
      </c>
      <c r="E16" s="12">
        <v>0</v>
      </c>
      <c r="F16" s="12">
        <v>15952</v>
      </c>
      <c r="G16" s="12">
        <v>29512</v>
      </c>
      <c r="H16" s="12">
        <v>0</v>
      </c>
      <c r="I16" s="12">
        <v>2837</v>
      </c>
      <c r="J16" s="12">
        <v>31781</v>
      </c>
      <c r="K16" s="12">
        <v>18284</v>
      </c>
      <c r="L16" s="12">
        <v>0</v>
      </c>
      <c r="M16" s="10">
        <v>7881</v>
      </c>
      <c r="N16" s="11">
        <f t="shared" si="0"/>
        <v>1300889</v>
      </c>
      <c r="P16" s="19"/>
    </row>
    <row r="17" spans="1:16" x14ac:dyDescent="0.25">
      <c r="A17" s="6" t="s">
        <v>19</v>
      </c>
      <c r="B17" s="12">
        <v>2427788</v>
      </c>
      <c r="C17" s="12">
        <v>784249</v>
      </c>
      <c r="D17" s="12">
        <v>37411</v>
      </c>
      <c r="E17" s="12">
        <v>0</v>
      </c>
      <c r="F17" s="12">
        <v>43389</v>
      </c>
      <c r="G17" s="12">
        <v>80273</v>
      </c>
      <c r="H17" s="12">
        <v>0</v>
      </c>
      <c r="I17" s="12">
        <v>7716</v>
      </c>
      <c r="J17" s="12">
        <v>86445</v>
      </c>
      <c r="K17" s="12">
        <v>48053</v>
      </c>
      <c r="L17" s="12">
        <v>237383</v>
      </c>
      <c r="M17" s="10">
        <v>21428</v>
      </c>
      <c r="N17" s="11">
        <f t="shared" si="0"/>
        <v>3774135</v>
      </c>
      <c r="P17" s="19"/>
    </row>
    <row r="18" spans="1:16" x14ac:dyDescent="0.25">
      <c r="A18" s="6" t="s">
        <v>20</v>
      </c>
      <c r="B18" s="12">
        <v>2458136</v>
      </c>
      <c r="C18" s="12">
        <v>794052</v>
      </c>
      <c r="D18" s="12">
        <v>37879</v>
      </c>
      <c r="E18" s="12">
        <v>0</v>
      </c>
      <c r="F18" s="12">
        <v>43932</v>
      </c>
      <c r="G18" s="12">
        <v>81276</v>
      </c>
      <c r="H18" s="12">
        <v>0</v>
      </c>
      <c r="I18" s="12">
        <v>7813</v>
      </c>
      <c r="J18" s="12">
        <v>87525</v>
      </c>
      <c r="K18" s="12">
        <v>43073</v>
      </c>
      <c r="L18" s="12">
        <v>170505</v>
      </c>
      <c r="M18" s="10">
        <v>21659</v>
      </c>
      <c r="N18" s="11">
        <f t="shared" si="0"/>
        <v>3745850</v>
      </c>
      <c r="P18" s="19"/>
    </row>
    <row r="19" spans="1:16" x14ac:dyDescent="0.25">
      <c r="A19" s="6" t="s">
        <v>21</v>
      </c>
      <c r="B19" s="12">
        <v>11752263</v>
      </c>
      <c r="C19" s="12">
        <v>3796336</v>
      </c>
      <c r="D19" s="12">
        <v>181097</v>
      </c>
      <c r="E19" s="12">
        <v>0</v>
      </c>
      <c r="F19" s="12">
        <v>210032</v>
      </c>
      <c r="G19" s="12">
        <v>388580</v>
      </c>
      <c r="H19" s="12">
        <v>0</v>
      </c>
      <c r="I19" s="12">
        <v>37352</v>
      </c>
      <c r="J19" s="12">
        <v>418456</v>
      </c>
      <c r="K19" s="12">
        <v>535072</v>
      </c>
      <c r="L19" s="12">
        <v>2339671</v>
      </c>
      <c r="M19" s="10">
        <v>105705</v>
      </c>
      <c r="N19" s="11">
        <f t="shared" si="0"/>
        <v>19764564</v>
      </c>
      <c r="P19" s="19"/>
    </row>
    <row r="20" spans="1:16" x14ac:dyDescent="0.25">
      <c r="A20" s="6" t="s">
        <v>22</v>
      </c>
      <c r="B20" s="12">
        <v>3921894</v>
      </c>
      <c r="C20" s="12">
        <v>1266890</v>
      </c>
      <c r="D20" s="12">
        <v>60435</v>
      </c>
      <c r="E20" s="12">
        <v>0</v>
      </c>
      <c r="F20" s="12">
        <v>70092</v>
      </c>
      <c r="G20" s="12">
        <v>129675</v>
      </c>
      <c r="H20" s="12">
        <v>0</v>
      </c>
      <c r="I20" s="12">
        <v>12465</v>
      </c>
      <c r="J20" s="12">
        <v>139644</v>
      </c>
      <c r="K20" s="12">
        <v>142730</v>
      </c>
      <c r="L20" s="12">
        <v>0</v>
      </c>
      <c r="M20" s="10">
        <v>35067</v>
      </c>
      <c r="N20" s="11">
        <f t="shared" si="0"/>
        <v>5778892</v>
      </c>
      <c r="P20" s="19"/>
    </row>
    <row r="21" spans="1:16" x14ac:dyDescent="0.25">
      <c r="A21" s="6" t="s">
        <v>23</v>
      </c>
      <c r="B21" s="12">
        <v>2336852</v>
      </c>
      <c r="C21" s="12">
        <v>754874</v>
      </c>
      <c r="D21" s="12">
        <v>36010</v>
      </c>
      <c r="E21" s="12">
        <v>0</v>
      </c>
      <c r="F21" s="12">
        <v>41764</v>
      </c>
      <c r="G21" s="12">
        <v>77266</v>
      </c>
      <c r="H21" s="12">
        <v>0</v>
      </c>
      <c r="I21" s="12">
        <v>7427</v>
      </c>
      <c r="J21" s="12">
        <v>83207</v>
      </c>
      <c r="K21" s="12">
        <v>39205</v>
      </c>
      <c r="L21" s="12">
        <v>0</v>
      </c>
      <c r="M21" s="10">
        <v>20577</v>
      </c>
      <c r="N21" s="11">
        <f t="shared" si="0"/>
        <v>3397182</v>
      </c>
      <c r="P21" s="19"/>
    </row>
    <row r="22" spans="1:16" x14ac:dyDescent="0.25">
      <c r="A22" s="6" t="s">
        <v>24</v>
      </c>
      <c r="B22" s="12">
        <v>2285730</v>
      </c>
      <c r="C22" s="12">
        <v>738360</v>
      </c>
      <c r="D22" s="12">
        <v>35222</v>
      </c>
      <c r="E22" s="12">
        <v>0</v>
      </c>
      <c r="F22" s="12">
        <v>40851</v>
      </c>
      <c r="G22" s="12">
        <v>75576</v>
      </c>
      <c r="H22" s="12">
        <v>0</v>
      </c>
      <c r="I22" s="12">
        <v>7265</v>
      </c>
      <c r="J22" s="12">
        <v>81387</v>
      </c>
      <c r="K22" s="12">
        <v>24905</v>
      </c>
      <c r="L22" s="12">
        <v>199895</v>
      </c>
      <c r="M22" s="10">
        <v>20035</v>
      </c>
      <c r="N22" s="11">
        <f t="shared" si="0"/>
        <v>3509226</v>
      </c>
      <c r="P22" s="19"/>
    </row>
    <row r="23" spans="1:16" x14ac:dyDescent="0.25">
      <c r="A23" s="6" t="s">
        <v>25</v>
      </c>
      <c r="B23" s="12">
        <v>1711618</v>
      </c>
      <c r="C23" s="12">
        <v>552905</v>
      </c>
      <c r="D23" s="12">
        <v>26375</v>
      </c>
      <c r="E23" s="12">
        <v>0</v>
      </c>
      <c r="F23" s="12">
        <v>30590</v>
      </c>
      <c r="G23" s="12">
        <v>56593</v>
      </c>
      <c r="H23" s="12">
        <v>0</v>
      </c>
      <c r="I23" s="12">
        <v>5440</v>
      </c>
      <c r="J23" s="12">
        <v>60944</v>
      </c>
      <c r="K23" s="12">
        <v>40297</v>
      </c>
      <c r="L23" s="12">
        <v>0</v>
      </c>
      <c r="M23" s="10">
        <v>15151</v>
      </c>
      <c r="N23" s="11">
        <f t="shared" si="0"/>
        <v>2499913</v>
      </c>
      <c r="P23" s="19"/>
    </row>
    <row r="24" spans="1:16" x14ac:dyDescent="0.25">
      <c r="A24" s="6" t="s">
        <v>26</v>
      </c>
      <c r="B24" s="12">
        <v>2671667</v>
      </c>
      <c r="C24" s="12">
        <v>863029</v>
      </c>
      <c r="D24" s="12">
        <v>41169</v>
      </c>
      <c r="E24" s="12">
        <v>0</v>
      </c>
      <c r="F24" s="12">
        <v>47748</v>
      </c>
      <c r="G24" s="12">
        <v>88337</v>
      </c>
      <c r="H24" s="12">
        <v>0</v>
      </c>
      <c r="I24" s="12">
        <v>8491</v>
      </c>
      <c r="J24" s="12">
        <v>95128</v>
      </c>
      <c r="K24" s="12">
        <v>46426</v>
      </c>
      <c r="L24" s="12">
        <v>280268</v>
      </c>
      <c r="M24" s="10">
        <v>23536</v>
      </c>
      <c r="N24" s="11">
        <f t="shared" si="0"/>
        <v>4165799</v>
      </c>
      <c r="P24" s="19"/>
    </row>
    <row r="25" spans="1:16" x14ac:dyDescent="0.25">
      <c r="A25" s="6" t="s">
        <v>27</v>
      </c>
      <c r="B25" s="12">
        <v>2722608</v>
      </c>
      <c r="C25" s="12">
        <v>879485</v>
      </c>
      <c r="D25" s="12">
        <v>41954</v>
      </c>
      <c r="E25" s="12">
        <v>0</v>
      </c>
      <c r="F25" s="12">
        <v>48658</v>
      </c>
      <c r="G25" s="12">
        <v>90021</v>
      </c>
      <c r="H25" s="12">
        <v>0</v>
      </c>
      <c r="I25" s="12">
        <v>8653</v>
      </c>
      <c r="J25" s="12">
        <v>96942</v>
      </c>
      <c r="K25" s="12">
        <v>103579</v>
      </c>
      <c r="L25" s="12">
        <v>206262</v>
      </c>
      <c r="M25" s="10">
        <v>24356</v>
      </c>
      <c r="N25" s="11">
        <f t="shared" si="0"/>
        <v>4222518</v>
      </c>
      <c r="P25" s="19"/>
    </row>
    <row r="26" spans="1:16" x14ac:dyDescent="0.25">
      <c r="A26" s="6" t="s">
        <v>28</v>
      </c>
      <c r="B26" s="12">
        <v>7012277</v>
      </c>
      <c r="C26" s="12">
        <v>2265177</v>
      </c>
      <c r="D26" s="12">
        <v>108056</v>
      </c>
      <c r="E26" s="12">
        <v>0</v>
      </c>
      <c r="F26" s="12">
        <v>125323</v>
      </c>
      <c r="G26" s="12">
        <v>231856</v>
      </c>
      <c r="H26" s="12">
        <v>0</v>
      </c>
      <c r="I26" s="12">
        <v>22287</v>
      </c>
      <c r="J26" s="12">
        <v>249682</v>
      </c>
      <c r="K26" s="12">
        <v>290211</v>
      </c>
      <c r="L26" s="12">
        <v>746656</v>
      </c>
      <c r="M26" s="10">
        <v>62924</v>
      </c>
      <c r="N26" s="11">
        <f t="shared" si="0"/>
        <v>11114449</v>
      </c>
      <c r="P26" s="19"/>
    </row>
    <row r="27" spans="1:16" x14ac:dyDescent="0.25">
      <c r="A27" s="6" t="s">
        <v>29</v>
      </c>
      <c r="B27" s="12">
        <v>2453397</v>
      </c>
      <c r="C27" s="12">
        <v>792521</v>
      </c>
      <c r="D27" s="12">
        <v>37806</v>
      </c>
      <c r="E27" s="12">
        <v>0</v>
      </c>
      <c r="F27" s="12">
        <v>43847</v>
      </c>
      <c r="G27" s="12">
        <v>81120</v>
      </c>
      <c r="H27" s="12">
        <v>0</v>
      </c>
      <c r="I27" s="12">
        <v>7798</v>
      </c>
      <c r="J27" s="12">
        <v>87357</v>
      </c>
      <c r="K27" s="12">
        <v>39590</v>
      </c>
      <c r="L27" s="12">
        <v>0</v>
      </c>
      <c r="M27" s="10">
        <v>21592</v>
      </c>
      <c r="N27" s="11">
        <f t="shared" si="0"/>
        <v>3565028</v>
      </c>
      <c r="P27" s="19"/>
    </row>
    <row r="28" spans="1:16" x14ac:dyDescent="0.25">
      <c r="A28" s="6" t="s">
        <v>30</v>
      </c>
      <c r="B28" s="12">
        <v>2879435</v>
      </c>
      <c r="C28" s="12">
        <v>930145</v>
      </c>
      <c r="D28" s="12">
        <v>44371</v>
      </c>
      <c r="E28" s="12">
        <v>0</v>
      </c>
      <c r="F28" s="12">
        <v>51461</v>
      </c>
      <c r="G28" s="12">
        <v>95206</v>
      </c>
      <c r="H28" s="12">
        <v>0</v>
      </c>
      <c r="I28" s="12">
        <v>9152</v>
      </c>
      <c r="J28" s="12">
        <v>102526</v>
      </c>
      <c r="K28" s="12">
        <v>67933</v>
      </c>
      <c r="L28" s="12">
        <v>0</v>
      </c>
      <c r="M28" s="10">
        <v>25487</v>
      </c>
      <c r="N28" s="11">
        <f t="shared" si="0"/>
        <v>4205716</v>
      </c>
      <c r="P28" s="19"/>
    </row>
    <row r="29" spans="1:16" x14ac:dyDescent="0.25">
      <c r="A29" s="6" t="s">
        <v>31</v>
      </c>
      <c r="B29" s="12">
        <v>3638816</v>
      </c>
      <c r="C29" s="12">
        <v>1175448</v>
      </c>
      <c r="D29" s="12">
        <v>56072</v>
      </c>
      <c r="E29" s="12">
        <v>0</v>
      </c>
      <c r="F29" s="12">
        <v>65033</v>
      </c>
      <c r="G29" s="12">
        <v>120315</v>
      </c>
      <c r="H29" s="12">
        <v>0</v>
      </c>
      <c r="I29" s="12">
        <v>11565</v>
      </c>
      <c r="J29" s="12">
        <v>129565</v>
      </c>
      <c r="K29" s="12">
        <v>117306</v>
      </c>
      <c r="L29" s="12">
        <v>202821</v>
      </c>
      <c r="M29" s="10">
        <v>32426</v>
      </c>
      <c r="N29" s="11">
        <f t="shared" si="0"/>
        <v>5549367</v>
      </c>
      <c r="P29" s="19"/>
    </row>
    <row r="30" spans="1:16" x14ac:dyDescent="0.25">
      <c r="A30" s="6" t="s">
        <v>32</v>
      </c>
      <c r="B30" s="12">
        <v>2253922</v>
      </c>
      <c r="C30" s="12">
        <v>728085</v>
      </c>
      <c r="D30" s="12">
        <v>34732</v>
      </c>
      <c r="E30" s="12">
        <v>0</v>
      </c>
      <c r="F30" s="12">
        <v>40282</v>
      </c>
      <c r="G30" s="12">
        <v>74524</v>
      </c>
      <c r="H30" s="12">
        <v>0</v>
      </c>
      <c r="I30" s="12">
        <v>7164</v>
      </c>
      <c r="J30" s="12">
        <v>80254</v>
      </c>
      <c r="K30" s="12">
        <v>19420</v>
      </c>
      <c r="L30" s="12">
        <v>0</v>
      </c>
      <c r="M30" s="10">
        <v>19724</v>
      </c>
      <c r="N30" s="11">
        <f t="shared" si="0"/>
        <v>3258107</v>
      </c>
      <c r="P30" s="19"/>
    </row>
    <row r="31" spans="1:16" x14ac:dyDescent="0.25">
      <c r="A31" s="6" t="s">
        <v>33</v>
      </c>
      <c r="B31" s="12">
        <v>1635743</v>
      </c>
      <c r="C31" s="12">
        <v>528394</v>
      </c>
      <c r="D31" s="12">
        <v>25206</v>
      </c>
      <c r="E31" s="12">
        <v>0</v>
      </c>
      <c r="F31" s="12">
        <v>29234</v>
      </c>
      <c r="G31" s="12">
        <v>54085</v>
      </c>
      <c r="H31" s="12">
        <v>0</v>
      </c>
      <c r="I31" s="12">
        <v>5199</v>
      </c>
      <c r="J31" s="12">
        <v>58243</v>
      </c>
      <c r="K31" s="12">
        <v>33435</v>
      </c>
      <c r="L31" s="12">
        <v>143616</v>
      </c>
      <c r="M31" s="10">
        <v>14444</v>
      </c>
      <c r="N31" s="11">
        <f t="shared" si="0"/>
        <v>2527599</v>
      </c>
      <c r="P31" s="19"/>
    </row>
    <row r="32" spans="1:16" x14ac:dyDescent="0.25">
      <c r="A32" s="6" t="s">
        <v>34</v>
      </c>
      <c r="B32" s="12">
        <v>2470170</v>
      </c>
      <c r="C32" s="12">
        <v>797940</v>
      </c>
      <c r="D32" s="12">
        <v>38064</v>
      </c>
      <c r="E32" s="12">
        <v>0</v>
      </c>
      <c r="F32" s="12">
        <v>44147</v>
      </c>
      <c r="G32" s="12">
        <v>81674</v>
      </c>
      <c r="H32" s="12">
        <v>0</v>
      </c>
      <c r="I32" s="12">
        <v>7851</v>
      </c>
      <c r="J32" s="12">
        <v>87954</v>
      </c>
      <c r="K32" s="12">
        <v>17906</v>
      </c>
      <c r="L32" s="12">
        <v>195050</v>
      </c>
      <c r="M32" s="10">
        <v>21591</v>
      </c>
      <c r="N32" s="11">
        <f t="shared" si="0"/>
        <v>3762347</v>
      </c>
      <c r="P32" s="19"/>
    </row>
    <row r="33" spans="1:16" x14ac:dyDescent="0.25">
      <c r="A33" s="6" t="s">
        <v>35</v>
      </c>
      <c r="B33" s="12">
        <v>3780387</v>
      </c>
      <c r="C33" s="12">
        <v>1221179</v>
      </c>
      <c r="D33" s="12">
        <v>58254</v>
      </c>
      <c r="E33" s="12">
        <v>0</v>
      </c>
      <c r="F33" s="12">
        <v>67563</v>
      </c>
      <c r="G33" s="12">
        <v>124996</v>
      </c>
      <c r="H33" s="12">
        <v>0</v>
      </c>
      <c r="I33" s="12">
        <v>12015</v>
      </c>
      <c r="J33" s="12">
        <v>134606</v>
      </c>
      <c r="K33" s="12">
        <v>130209</v>
      </c>
      <c r="L33" s="12">
        <v>0</v>
      </c>
      <c r="M33" s="10">
        <v>33724</v>
      </c>
      <c r="N33" s="11">
        <f t="shared" si="0"/>
        <v>5562933</v>
      </c>
      <c r="P33" s="19"/>
    </row>
    <row r="34" spans="1:16" x14ac:dyDescent="0.25">
      <c r="A34" s="6" t="s">
        <v>36</v>
      </c>
      <c r="B34" s="12">
        <v>2942566</v>
      </c>
      <c r="C34" s="12">
        <v>950538</v>
      </c>
      <c r="D34" s="12">
        <v>45344</v>
      </c>
      <c r="E34" s="12">
        <v>0</v>
      </c>
      <c r="F34" s="12">
        <v>52589</v>
      </c>
      <c r="G34" s="12">
        <v>97294</v>
      </c>
      <c r="H34" s="12">
        <v>0</v>
      </c>
      <c r="I34" s="12">
        <v>9352</v>
      </c>
      <c r="J34" s="12">
        <v>104774</v>
      </c>
      <c r="K34" s="12">
        <v>84567</v>
      </c>
      <c r="L34" s="12">
        <v>0</v>
      </c>
      <c r="M34" s="10">
        <v>26146</v>
      </c>
      <c r="N34" s="11">
        <f t="shared" si="0"/>
        <v>4313170</v>
      </c>
      <c r="P34" s="19"/>
    </row>
    <row r="35" spans="1:16" x14ac:dyDescent="0.25">
      <c r="A35" s="6" t="s">
        <v>37</v>
      </c>
      <c r="B35" s="12">
        <v>2517604</v>
      </c>
      <c r="C35" s="12">
        <v>813262</v>
      </c>
      <c r="D35" s="12">
        <v>38795</v>
      </c>
      <c r="E35" s="12">
        <v>0</v>
      </c>
      <c r="F35" s="12">
        <v>44995</v>
      </c>
      <c r="G35" s="12">
        <v>83243</v>
      </c>
      <c r="H35" s="12">
        <v>0</v>
      </c>
      <c r="I35" s="12">
        <v>8002</v>
      </c>
      <c r="J35" s="12">
        <v>89643</v>
      </c>
      <c r="K35" s="12">
        <v>44263</v>
      </c>
      <c r="L35" s="12">
        <v>189516</v>
      </c>
      <c r="M35" s="10">
        <v>22176</v>
      </c>
      <c r="N35" s="11">
        <f t="shared" si="0"/>
        <v>3851499</v>
      </c>
      <c r="P35" s="19"/>
    </row>
    <row r="36" spans="1:16" x14ac:dyDescent="0.25">
      <c r="A36" s="6" t="s">
        <v>38</v>
      </c>
      <c r="B36" s="12">
        <v>2450872</v>
      </c>
      <c r="C36" s="12">
        <v>791706</v>
      </c>
      <c r="D36" s="12">
        <v>37767</v>
      </c>
      <c r="E36" s="12">
        <v>0</v>
      </c>
      <c r="F36" s="12">
        <v>43802</v>
      </c>
      <c r="G36" s="12">
        <v>81036</v>
      </c>
      <c r="H36" s="12">
        <v>0</v>
      </c>
      <c r="I36" s="12">
        <v>7790</v>
      </c>
      <c r="J36" s="12">
        <v>87267</v>
      </c>
      <c r="K36" s="12">
        <v>29965</v>
      </c>
      <c r="L36" s="12">
        <v>225844</v>
      </c>
      <c r="M36" s="10">
        <v>21505</v>
      </c>
      <c r="N36" s="11">
        <f t="shared" si="0"/>
        <v>3777554</v>
      </c>
      <c r="P36" s="19"/>
    </row>
    <row r="37" spans="1:16" x14ac:dyDescent="0.25">
      <c r="A37" s="6" t="s">
        <v>39</v>
      </c>
      <c r="B37" s="12">
        <v>4802252</v>
      </c>
      <c r="C37" s="12">
        <v>1551272</v>
      </c>
      <c r="D37" s="12">
        <v>74001</v>
      </c>
      <c r="E37" s="12">
        <v>0</v>
      </c>
      <c r="F37" s="12">
        <v>85826</v>
      </c>
      <c r="G37" s="12">
        <v>158783</v>
      </c>
      <c r="H37" s="12">
        <v>0</v>
      </c>
      <c r="I37" s="12">
        <v>15263</v>
      </c>
      <c r="J37" s="12">
        <v>170991</v>
      </c>
      <c r="K37" s="12">
        <v>172373</v>
      </c>
      <c r="L37" s="12">
        <v>542380</v>
      </c>
      <c r="M37" s="10">
        <v>42906</v>
      </c>
      <c r="N37" s="11">
        <f t="shared" si="0"/>
        <v>7616047</v>
      </c>
      <c r="P37" s="19"/>
    </row>
    <row r="38" spans="1:16" x14ac:dyDescent="0.25">
      <c r="A38" s="6" t="s">
        <v>53</v>
      </c>
      <c r="B38" s="12">
        <v>1641129</v>
      </c>
      <c r="C38" s="12">
        <v>530134</v>
      </c>
      <c r="D38" s="12">
        <v>25289</v>
      </c>
      <c r="E38" s="12">
        <v>0</v>
      </c>
      <c r="F38" s="12">
        <v>29330</v>
      </c>
      <c r="G38" s="12">
        <v>54263</v>
      </c>
      <c r="H38" s="12">
        <v>0</v>
      </c>
      <c r="I38" s="12">
        <v>5216</v>
      </c>
      <c r="J38" s="12">
        <v>58434</v>
      </c>
      <c r="K38" s="12">
        <v>62424</v>
      </c>
      <c r="L38" s="12">
        <v>0</v>
      </c>
      <c r="M38" s="10">
        <v>14683</v>
      </c>
      <c r="N38" s="11">
        <f t="shared" si="0"/>
        <v>2420902</v>
      </c>
      <c r="P38" s="19"/>
    </row>
    <row r="39" spans="1:16" x14ac:dyDescent="0.25">
      <c r="A39" s="6" t="s">
        <v>40</v>
      </c>
      <c r="B39" s="12">
        <v>6635049</v>
      </c>
      <c r="C39" s="12">
        <v>2143321</v>
      </c>
      <c r="D39" s="12">
        <v>102243</v>
      </c>
      <c r="E39" s="12">
        <v>0</v>
      </c>
      <c r="F39" s="12">
        <v>118581</v>
      </c>
      <c r="G39" s="12">
        <v>219383</v>
      </c>
      <c r="H39" s="12">
        <v>0</v>
      </c>
      <c r="I39" s="12">
        <v>21088</v>
      </c>
      <c r="J39" s="12">
        <v>236250</v>
      </c>
      <c r="K39" s="12">
        <v>256595</v>
      </c>
      <c r="L39" s="12">
        <v>1293408</v>
      </c>
      <c r="M39" s="10">
        <v>59351</v>
      </c>
      <c r="N39" s="11">
        <f t="shared" si="0"/>
        <v>11085269</v>
      </c>
      <c r="P39" s="19"/>
    </row>
    <row r="40" spans="1:16" x14ac:dyDescent="0.25">
      <c r="A40" s="6" t="s">
        <v>41</v>
      </c>
      <c r="B40" s="12">
        <v>3947846</v>
      </c>
      <c r="C40" s="12">
        <v>1275273</v>
      </c>
      <c r="D40" s="12">
        <v>60834</v>
      </c>
      <c r="E40" s="12">
        <v>0</v>
      </c>
      <c r="F40" s="12">
        <v>70556</v>
      </c>
      <c r="G40" s="12">
        <v>130533</v>
      </c>
      <c r="H40" s="12">
        <v>0</v>
      </c>
      <c r="I40" s="12">
        <v>12547</v>
      </c>
      <c r="J40" s="12">
        <v>140568</v>
      </c>
      <c r="K40" s="12">
        <v>131561</v>
      </c>
      <c r="L40" s="12">
        <v>0</v>
      </c>
      <c r="M40" s="10">
        <v>35173</v>
      </c>
      <c r="N40" s="11">
        <f t="shared" si="0"/>
        <v>5804891</v>
      </c>
      <c r="P40" s="19"/>
    </row>
    <row r="41" spans="1:16" x14ac:dyDescent="0.25">
      <c r="A41" s="6" t="s">
        <v>42</v>
      </c>
      <c r="B41" s="12">
        <v>2727270</v>
      </c>
      <c r="C41" s="12">
        <v>880991</v>
      </c>
      <c r="D41" s="12">
        <v>42026</v>
      </c>
      <c r="E41" s="12">
        <v>0</v>
      </c>
      <c r="F41" s="12">
        <v>48742</v>
      </c>
      <c r="G41" s="12">
        <v>90175</v>
      </c>
      <c r="H41" s="12">
        <v>0</v>
      </c>
      <c r="I41" s="12">
        <v>8668</v>
      </c>
      <c r="J41" s="12">
        <v>97108</v>
      </c>
      <c r="K41" s="12">
        <v>90352</v>
      </c>
      <c r="L41" s="12">
        <v>283262</v>
      </c>
      <c r="M41" s="10">
        <v>24330</v>
      </c>
      <c r="N41" s="11">
        <f t="shared" si="0"/>
        <v>4292924</v>
      </c>
      <c r="P41" s="19"/>
    </row>
    <row r="42" spans="1:16" x14ac:dyDescent="0.25">
      <c r="A42" s="6" t="s">
        <v>43</v>
      </c>
      <c r="B42" s="12">
        <v>2214367</v>
      </c>
      <c r="C42" s="12">
        <v>715308</v>
      </c>
      <c r="D42" s="12">
        <v>34122</v>
      </c>
      <c r="E42" s="12">
        <v>0</v>
      </c>
      <c r="F42" s="12">
        <v>39575</v>
      </c>
      <c r="G42" s="12">
        <v>73216</v>
      </c>
      <c r="H42" s="12">
        <v>0</v>
      </c>
      <c r="I42" s="12">
        <v>7038</v>
      </c>
      <c r="J42" s="12">
        <v>78846</v>
      </c>
      <c r="K42" s="12">
        <v>23413</v>
      </c>
      <c r="L42" s="12">
        <v>0</v>
      </c>
      <c r="M42" s="10">
        <v>19406</v>
      </c>
      <c r="N42" s="11">
        <f t="shared" si="0"/>
        <v>3205291</v>
      </c>
      <c r="P42" s="19"/>
    </row>
    <row r="43" spans="1:16" ht="15.75" thickBot="1" x14ac:dyDescent="0.3">
      <c r="A43" s="7" t="s">
        <v>44</v>
      </c>
      <c r="B43" s="13">
        <f>SUM(B7:B42)</f>
        <v>144766059</v>
      </c>
      <c r="C43" s="13">
        <f t="shared" ref="C43:N43" si="1">SUM(C7:C42)</f>
        <v>46763814</v>
      </c>
      <c r="D43" s="13">
        <f t="shared" si="1"/>
        <v>2230778</v>
      </c>
      <c r="E43" s="13">
        <f t="shared" si="1"/>
        <v>0</v>
      </c>
      <c r="F43" s="13">
        <f t="shared" si="1"/>
        <v>2587252</v>
      </c>
      <c r="G43" s="13">
        <f t="shared" si="1"/>
        <v>4786586</v>
      </c>
      <c r="H43" s="13">
        <f t="shared" si="1"/>
        <v>0</v>
      </c>
      <c r="I43" s="13">
        <f t="shared" si="1"/>
        <v>460111</v>
      </c>
      <c r="J43" s="13">
        <f t="shared" si="1"/>
        <v>5154597</v>
      </c>
      <c r="K43" s="13">
        <f t="shared" si="1"/>
        <v>4757122</v>
      </c>
      <c r="L43" s="13">
        <f t="shared" si="1"/>
        <v>10588684</v>
      </c>
      <c r="M43" s="13">
        <f t="shared" si="1"/>
        <v>1290421</v>
      </c>
      <c r="N43" s="14">
        <f t="shared" si="1"/>
        <v>223385424</v>
      </c>
    </row>
    <row r="44" spans="1:16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</row>
    <row r="46" spans="1:16" x14ac:dyDescent="0.25">
      <c r="L46" s="20"/>
      <c r="M46" s="20"/>
      <c r="N46" s="20"/>
      <c r="O46" s="20"/>
    </row>
    <row r="47" spans="1:16" x14ac:dyDescent="0.25">
      <c r="L47" s="20"/>
      <c r="M47" s="20"/>
      <c r="N47" s="20"/>
      <c r="O47" s="20"/>
    </row>
    <row r="48" spans="1:16" x14ac:dyDescent="0.25">
      <c r="L48" s="21"/>
      <c r="M48" s="21"/>
      <c r="N48" s="22"/>
      <c r="O48" s="20"/>
    </row>
  </sheetData>
  <pageMargins left="1.1811023622047245" right="0.15748031496062992" top="1.38" bottom="0.74803149606299213" header="0.62992125984251968" footer="0.31496062992125984"/>
  <pageSetup paperSize="5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4" width="20.7109375" customWidth="1"/>
  </cols>
  <sheetData>
    <row r="1" spans="1:14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.75" x14ac:dyDescent="0.3">
      <c r="A3" s="4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8.75" x14ac:dyDescent="0.3">
      <c r="A4" s="23" t="s">
        <v>50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55</v>
      </c>
      <c r="L6" s="3" t="s">
        <v>49</v>
      </c>
      <c r="M6" s="3" t="s">
        <v>58</v>
      </c>
      <c r="N6" s="2" t="s">
        <v>10</v>
      </c>
    </row>
    <row r="7" spans="1:14" ht="21" customHeight="1" x14ac:dyDescent="0.25">
      <c r="A7" s="6" t="s">
        <v>11</v>
      </c>
      <c r="B7" s="9">
        <v>2779763</v>
      </c>
      <c r="C7" s="9">
        <v>867780</v>
      </c>
      <c r="D7" s="9">
        <v>43968</v>
      </c>
      <c r="E7" s="9">
        <v>0</v>
      </c>
      <c r="F7" s="9">
        <v>44890</v>
      </c>
      <c r="G7" s="9">
        <v>82253</v>
      </c>
      <c r="H7" s="9">
        <v>0</v>
      </c>
      <c r="I7" s="9">
        <v>7907</v>
      </c>
      <c r="J7" s="10">
        <v>0</v>
      </c>
      <c r="K7" s="9">
        <v>41698</v>
      </c>
      <c r="L7" s="10">
        <v>171609</v>
      </c>
      <c r="M7" s="10">
        <v>19566</v>
      </c>
      <c r="N7" s="17">
        <f t="shared" ref="N7:N42" si="0">SUM(B7:M7)</f>
        <v>4059434</v>
      </c>
    </row>
    <row r="8" spans="1:14" x14ac:dyDescent="0.25">
      <c r="A8" s="6" t="s">
        <v>12</v>
      </c>
      <c r="B8" s="12">
        <v>3426187</v>
      </c>
      <c r="C8" s="12">
        <v>1069579</v>
      </c>
      <c r="D8" s="12">
        <v>54194</v>
      </c>
      <c r="E8" s="12">
        <v>0</v>
      </c>
      <c r="F8" s="12">
        <v>55329</v>
      </c>
      <c r="G8" s="12">
        <v>101380</v>
      </c>
      <c r="H8" s="12">
        <v>0</v>
      </c>
      <c r="I8" s="12">
        <v>9745</v>
      </c>
      <c r="J8" s="10">
        <v>0</v>
      </c>
      <c r="K8" s="12">
        <v>51804</v>
      </c>
      <c r="L8" s="10">
        <v>15200</v>
      </c>
      <c r="M8" s="10">
        <v>24120</v>
      </c>
      <c r="N8" s="17">
        <f t="shared" si="0"/>
        <v>4807538</v>
      </c>
    </row>
    <row r="9" spans="1:14" x14ac:dyDescent="0.25">
      <c r="A9" s="6" t="s">
        <v>13</v>
      </c>
      <c r="B9" s="12">
        <v>3801412</v>
      </c>
      <c r="C9" s="12">
        <v>1186716</v>
      </c>
      <c r="D9" s="12">
        <v>60127</v>
      </c>
      <c r="E9" s="12">
        <v>0</v>
      </c>
      <c r="F9" s="12">
        <v>61388</v>
      </c>
      <c r="G9" s="12">
        <v>112483</v>
      </c>
      <c r="H9" s="12">
        <v>0</v>
      </c>
      <c r="I9" s="12">
        <v>10812</v>
      </c>
      <c r="J9" s="10">
        <v>0</v>
      </c>
      <c r="K9" s="12">
        <v>83736</v>
      </c>
      <c r="L9" s="10">
        <v>153086</v>
      </c>
      <c r="M9" s="10">
        <v>26929</v>
      </c>
      <c r="N9" s="17">
        <f t="shared" si="0"/>
        <v>5496689</v>
      </c>
    </row>
    <row r="10" spans="1:14" x14ac:dyDescent="0.25">
      <c r="A10" s="6" t="s">
        <v>14</v>
      </c>
      <c r="B10" s="12">
        <v>6037974</v>
      </c>
      <c r="C10" s="12">
        <v>1884920</v>
      </c>
      <c r="D10" s="12">
        <v>95504</v>
      </c>
      <c r="E10" s="12">
        <v>0</v>
      </c>
      <c r="F10" s="12">
        <v>97506</v>
      </c>
      <c r="G10" s="12">
        <v>178662</v>
      </c>
      <c r="H10" s="12">
        <v>0</v>
      </c>
      <c r="I10" s="12">
        <v>17174</v>
      </c>
      <c r="J10" s="10">
        <v>0</v>
      </c>
      <c r="K10" s="12">
        <v>200656</v>
      </c>
      <c r="L10" s="10">
        <v>812650</v>
      </c>
      <c r="M10" s="10">
        <v>43212</v>
      </c>
      <c r="N10" s="17">
        <f t="shared" si="0"/>
        <v>9368258</v>
      </c>
    </row>
    <row r="11" spans="1:14" x14ac:dyDescent="0.25">
      <c r="A11" s="6" t="s">
        <v>51</v>
      </c>
      <c r="B11" s="12">
        <v>1254656</v>
      </c>
      <c r="C11" s="12">
        <v>391675</v>
      </c>
      <c r="D11" s="12">
        <v>19845</v>
      </c>
      <c r="E11" s="12">
        <v>0</v>
      </c>
      <c r="F11" s="12">
        <v>20261</v>
      </c>
      <c r="G11" s="12">
        <v>37125</v>
      </c>
      <c r="H11" s="12">
        <v>0</v>
      </c>
      <c r="I11" s="12">
        <v>3569</v>
      </c>
      <c r="J11" s="10">
        <v>0</v>
      </c>
      <c r="K11" s="12">
        <v>24838</v>
      </c>
      <c r="L11" s="10">
        <v>0</v>
      </c>
      <c r="M11" s="10">
        <v>8870</v>
      </c>
      <c r="N11" s="17">
        <f t="shared" si="0"/>
        <v>1760839</v>
      </c>
    </row>
    <row r="12" spans="1:14" x14ac:dyDescent="0.25">
      <c r="A12" s="6" t="s">
        <v>15</v>
      </c>
      <c r="B12" s="12">
        <v>2674487</v>
      </c>
      <c r="C12" s="12">
        <v>834915</v>
      </c>
      <c r="D12" s="12">
        <v>42303</v>
      </c>
      <c r="E12" s="12">
        <v>0</v>
      </c>
      <c r="F12" s="12">
        <v>43190</v>
      </c>
      <c r="G12" s="12">
        <v>79138</v>
      </c>
      <c r="H12" s="12">
        <v>0</v>
      </c>
      <c r="I12" s="12">
        <v>7607</v>
      </c>
      <c r="J12" s="10">
        <v>0</v>
      </c>
      <c r="K12" s="12">
        <v>22919</v>
      </c>
      <c r="L12" s="10">
        <v>2480</v>
      </c>
      <c r="M12" s="10">
        <v>18719</v>
      </c>
      <c r="N12" s="17">
        <f t="shared" si="0"/>
        <v>3725758</v>
      </c>
    </row>
    <row r="13" spans="1:14" x14ac:dyDescent="0.25">
      <c r="A13" s="6" t="s">
        <v>16</v>
      </c>
      <c r="B13" s="12">
        <v>11709127</v>
      </c>
      <c r="C13" s="12">
        <v>3655328</v>
      </c>
      <c r="D13" s="12">
        <v>185205</v>
      </c>
      <c r="E13" s="12">
        <v>0</v>
      </c>
      <c r="F13" s="12">
        <v>189088</v>
      </c>
      <c r="G13" s="12">
        <v>346471</v>
      </c>
      <c r="H13" s="12">
        <v>0</v>
      </c>
      <c r="I13" s="12">
        <v>33305</v>
      </c>
      <c r="J13" s="10">
        <v>0</v>
      </c>
      <c r="K13" s="12">
        <v>457023</v>
      </c>
      <c r="L13" s="10">
        <v>1506449</v>
      </c>
      <c r="M13" s="10">
        <v>84197</v>
      </c>
      <c r="N13" s="17">
        <f t="shared" si="0"/>
        <v>18166193</v>
      </c>
    </row>
    <row r="14" spans="1:14" x14ac:dyDescent="0.25">
      <c r="A14" s="6" t="s">
        <v>17</v>
      </c>
      <c r="B14" s="12">
        <v>23483887</v>
      </c>
      <c r="C14" s="12">
        <v>7331145</v>
      </c>
      <c r="D14" s="12">
        <v>371448</v>
      </c>
      <c r="E14" s="12">
        <v>0</v>
      </c>
      <c r="F14" s="12">
        <v>379237</v>
      </c>
      <c r="G14" s="12">
        <v>694884</v>
      </c>
      <c r="H14" s="12">
        <v>0</v>
      </c>
      <c r="I14" s="12">
        <v>66796</v>
      </c>
      <c r="J14" s="10">
        <v>0</v>
      </c>
      <c r="K14" s="12">
        <v>859492</v>
      </c>
      <c r="L14" s="10">
        <v>1199918</v>
      </c>
      <c r="M14" s="10">
        <v>168744</v>
      </c>
      <c r="N14" s="17">
        <f t="shared" si="0"/>
        <v>34555551</v>
      </c>
    </row>
    <row r="15" spans="1:14" x14ac:dyDescent="0.25">
      <c r="A15" s="6" t="s">
        <v>18</v>
      </c>
      <c r="B15" s="12">
        <v>6940858</v>
      </c>
      <c r="C15" s="12">
        <v>2166781</v>
      </c>
      <c r="D15" s="12">
        <v>109785</v>
      </c>
      <c r="E15" s="12">
        <v>0</v>
      </c>
      <c r="F15" s="12">
        <v>112087</v>
      </c>
      <c r="G15" s="12">
        <v>205379</v>
      </c>
      <c r="H15" s="12">
        <v>0</v>
      </c>
      <c r="I15" s="12">
        <v>19742</v>
      </c>
      <c r="J15" s="10">
        <v>0</v>
      </c>
      <c r="K15" s="12">
        <v>233438</v>
      </c>
      <c r="L15" s="10">
        <v>688809</v>
      </c>
      <c r="M15" s="10">
        <v>49665</v>
      </c>
      <c r="N15" s="17">
        <f t="shared" si="0"/>
        <v>10526544</v>
      </c>
    </row>
    <row r="16" spans="1:14" x14ac:dyDescent="0.25">
      <c r="A16" s="6" t="s">
        <v>52</v>
      </c>
      <c r="B16" s="12">
        <v>997369</v>
      </c>
      <c r="C16" s="12">
        <v>311356</v>
      </c>
      <c r="D16" s="12">
        <v>15775</v>
      </c>
      <c r="E16" s="12">
        <v>0</v>
      </c>
      <c r="F16" s="12">
        <v>16106</v>
      </c>
      <c r="G16" s="12">
        <v>29512</v>
      </c>
      <c r="H16" s="12">
        <v>0</v>
      </c>
      <c r="I16" s="12">
        <v>2837</v>
      </c>
      <c r="J16" s="10">
        <v>0</v>
      </c>
      <c r="K16" s="12">
        <v>17168</v>
      </c>
      <c r="L16" s="10">
        <v>0</v>
      </c>
      <c r="M16" s="10">
        <v>7035</v>
      </c>
      <c r="N16" s="17">
        <f t="shared" si="0"/>
        <v>1397158</v>
      </c>
    </row>
    <row r="17" spans="1:14" x14ac:dyDescent="0.25">
      <c r="A17" s="6" t="s">
        <v>19</v>
      </c>
      <c r="B17" s="12">
        <v>2712862</v>
      </c>
      <c r="C17" s="12">
        <v>846895</v>
      </c>
      <c r="D17" s="12">
        <v>42910</v>
      </c>
      <c r="E17" s="12">
        <v>0</v>
      </c>
      <c r="F17" s="12">
        <v>43809</v>
      </c>
      <c r="G17" s="12">
        <v>80273</v>
      </c>
      <c r="H17" s="12">
        <v>0</v>
      </c>
      <c r="I17" s="12">
        <v>7716</v>
      </c>
      <c r="J17" s="10">
        <v>0</v>
      </c>
      <c r="K17" s="12">
        <v>45121</v>
      </c>
      <c r="L17" s="10">
        <v>111595</v>
      </c>
      <c r="M17" s="10">
        <v>19127</v>
      </c>
      <c r="N17" s="17">
        <f t="shared" si="0"/>
        <v>3910308</v>
      </c>
    </row>
    <row r="18" spans="1:14" x14ac:dyDescent="0.25">
      <c r="A18" s="6" t="s">
        <v>20</v>
      </c>
      <c r="B18" s="12">
        <v>2746775</v>
      </c>
      <c r="C18" s="12">
        <v>857482</v>
      </c>
      <c r="D18" s="12">
        <v>43446</v>
      </c>
      <c r="E18" s="12">
        <v>0</v>
      </c>
      <c r="F18" s="12">
        <v>44357</v>
      </c>
      <c r="G18" s="12">
        <v>81276</v>
      </c>
      <c r="H18" s="12">
        <v>0</v>
      </c>
      <c r="I18" s="12">
        <v>7813</v>
      </c>
      <c r="J18" s="10">
        <v>0</v>
      </c>
      <c r="K18" s="12">
        <v>40445</v>
      </c>
      <c r="L18" s="10">
        <v>171628</v>
      </c>
      <c r="M18" s="10">
        <v>19333</v>
      </c>
      <c r="N18" s="17">
        <f t="shared" si="0"/>
        <v>4012555</v>
      </c>
    </row>
    <row r="19" spans="1:14" x14ac:dyDescent="0.25">
      <c r="A19" s="6" t="s">
        <v>21</v>
      </c>
      <c r="B19" s="12">
        <v>13132233</v>
      </c>
      <c r="C19" s="12">
        <v>4099590</v>
      </c>
      <c r="D19" s="12">
        <v>207715</v>
      </c>
      <c r="E19" s="12">
        <v>0</v>
      </c>
      <c r="F19" s="12">
        <v>212070</v>
      </c>
      <c r="G19" s="12">
        <v>388580</v>
      </c>
      <c r="H19" s="12">
        <v>0</v>
      </c>
      <c r="I19" s="12">
        <v>37352</v>
      </c>
      <c r="J19" s="10">
        <v>0</v>
      </c>
      <c r="K19" s="12">
        <v>502425</v>
      </c>
      <c r="L19" s="10">
        <v>95530</v>
      </c>
      <c r="M19" s="10">
        <v>94355</v>
      </c>
      <c r="N19" s="17">
        <f t="shared" si="0"/>
        <v>18769850</v>
      </c>
    </row>
    <row r="20" spans="1:14" x14ac:dyDescent="0.25">
      <c r="A20" s="6" t="s">
        <v>22</v>
      </c>
      <c r="B20" s="12">
        <v>4382410</v>
      </c>
      <c r="C20" s="12">
        <v>1368090</v>
      </c>
      <c r="D20" s="12">
        <v>69317</v>
      </c>
      <c r="E20" s="12">
        <v>0</v>
      </c>
      <c r="F20" s="12">
        <v>70771</v>
      </c>
      <c r="G20" s="12">
        <v>129675</v>
      </c>
      <c r="H20" s="12">
        <v>0</v>
      </c>
      <c r="I20" s="12">
        <v>12465</v>
      </c>
      <c r="J20" s="10">
        <v>0</v>
      </c>
      <c r="K20" s="12">
        <v>134022</v>
      </c>
      <c r="L20" s="10">
        <v>292509</v>
      </c>
      <c r="M20" s="10">
        <v>31302</v>
      </c>
      <c r="N20" s="17">
        <f t="shared" si="0"/>
        <v>6490561</v>
      </c>
    </row>
    <row r="21" spans="1:14" x14ac:dyDescent="0.25">
      <c r="A21" s="6" t="s">
        <v>23</v>
      </c>
      <c r="B21" s="12">
        <v>2611249</v>
      </c>
      <c r="C21" s="12">
        <v>815174</v>
      </c>
      <c r="D21" s="12">
        <v>41302</v>
      </c>
      <c r="E21" s="12">
        <v>0</v>
      </c>
      <c r="F21" s="12">
        <v>42169</v>
      </c>
      <c r="G21" s="12">
        <v>77266</v>
      </c>
      <c r="H21" s="12">
        <v>0</v>
      </c>
      <c r="I21" s="12">
        <v>7427</v>
      </c>
      <c r="J21" s="10">
        <v>0</v>
      </c>
      <c r="K21" s="12">
        <v>36813</v>
      </c>
      <c r="L21" s="10">
        <v>70334</v>
      </c>
      <c r="M21" s="10">
        <v>18367</v>
      </c>
      <c r="N21" s="17">
        <f t="shared" si="0"/>
        <v>3720101</v>
      </c>
    </row>
    <row r="22" spans="1:14" x14ac:dyDescent="0.25">
      <c r="A22" s="6" t="s">
        <v>24</v>
      </c>
      <c r="B22" s="12">
        <v>2554125</v>
      </c>
      <c r="C22" s="12">
        <v>797341</v>
      </c>
      <c r="D22" s="12">
        <v>40399</v>
      </c>
      <c r="E22" s="12">
        <v>0</v>
      </c>
      <c r="F22" s="12">
        <v>41246</v>
      </c>
      <c r="G22" s="12">
        <v>75576</v>
      </c>
      <c r="H22" s="12">
        <v>0</v>
      </c>
      <c r="I22" s="12">
        <v>7265</v>
      </c>
      <c r="J22" s="10">
        <v>0</v>
      </c>
      <c r="K22" s="12">
        <v>23385</v>
      </c>
      <c r="L22" s="10">
        <v>115356</v>
      </c>
      <c r="M22" s="10">
        <v>17884</v>
      </c>
      <c r="N22" s="17">
        <f t="shared" si="0"/>
        <v>3672577</v>
      </c>
    </row>
    <row r="23" spans="1:14" x14ac:dyDescent="0.25">
      <c r="A23" s="6" t="s">
        <v>25</v>
      </c>
      <c r="B23" s="12">
        <v>1912599</v>
      </c>
      <c r="C23" s="12">
        <v>597071</v>
      </c>
      <c r="D23" s="12">
        <v>30252</v>
      </c>
      <c r="E23" s="12">
        <v>0</v>
      </c>
      <c r="F23" s="12">
        <v>30886</v>
      </c>
      <c r="G23" s="12">
        <v>56593</v>
      </c>
      <c r="H23" s="12">
        <v>0</v>
      </c>
      <c r="I23" s="12">
        <v>5440</v>
      </c>
      <c r="J23" s="10">
        <v>0</v>
      </c>
      <c r="K23" s="12">
        <v>37838</v>
      </c>
      <c r="L23" s="10">
        <v>0</v>
      </c>
      <c r="M23" s="10">
        <v>13524</v>
      </c>
      <c r="N23" s="17">
        <f t="shared" si="0"/>
        <v>2684203</v>
      </c>
    </row>
    <row r="24" spans="1:14" x14ac:dyDescent="0.25">
      <c r="A24" s="6" t="s">
        <v>26</v>
      </c>
      <c r="B24" s="12">
        <v>2985379</v>
      </c>
      <c r="C24" s="12">
        <v>931968</v>
      </c>
      <c r="D24" s="12">
        <v>47220</v>
      </c>
      <c r="E24" s="12">
        <v>0</v>
      </c>
      <c r="F24" s="12">
        <v>48210</v>
      </c>
      <c r="G24" s="12">
        <v>88337</v>
      </c>
      <c r="H24" s="12">
        <v>0</v>
      </c>
      <c r="I24" s="12">
        <v>8491</v>
      </c>
      <c r="J24" s="10">
        <v>0</v>
      </c>
      <c r="K24" s="12">
        <v>43594</v>
      </c>
      <c r="L24" s="10">
        <v>322126</v>
      </c>
      <c r="M24" s="10">
        <v>21009</v>
      </c>
      <c r="N24" s="17">
        <f t="shared" si="0"/>
        <v>4496334</v>
      </c>
    </row>
    <row r="25" spans="1:14" x14ac:dyDescent="0.25">
      <c r="A25" s="6" t="s">
        <v>27</v>
      </c>
      <c r="B25" s="12">
        <v>3042301</v>
      </c>
      <c r="C25" s="12">
        <v>949738</v>
      </c>
      <c r="D25" s="12">
        <v>48120</v>
      </c>
      <c r="E25" s="12">
        <v>0</v>
      </c>
      <c r="F25" s="12">
        <v>49129</v>
      </c>
      <c r="G25" s="12">
        <v>90021</v>
      </c>
      <c r="H25" s="12">
        <v>0</v>
      </c>
      <c r="I25" s="12">
        <v>8653</v>
      </c>
      <c r="J25" s="10">
        <v>0</v>
      </c>
      <c r="K25" s="12">
        <v>97260</v>
      </c>
      <c r="L25" s="10">
        <v>24574</v>
      </c>
      <c r="M25" s="10">
        <v>21741</v>
      </c>
      <c r="N25" s="17">
        <f t="shared" si="0"/>
        <v>4331537</v>
      </c>
    </row>
    <row r="26" spans="1:14" x14ac:dyDescent="0.25">
      <c r="A26" s="6" t="s">
        <v>28</v>
      </c>
      <c r="B26" s="12">
        <v>7835670</v>
      </c>
      <c r="C26" s="12">
        <v>2446121</v>
      </c>
      <c r="D26" s="12">
        <v>123938</v>
      </c>
      <c r="E26" s="12">
        <v>0</v>
      </c>
      <c r="F26" s="12">
        <v>126537</v>
      </c>
      <c r="G26" s="12">
        <v>231856</v>
      </c>
      <c r="H26" s="12">
        <v>0</v>
      </c>
      <c r="I26" s="12">
        <v>22287</v>
      </c>
      <c r="J26" s="10">
        <v>0</v>
      </c>
      <c r="K26" s="12">
        <v>272504</v>
      </c>
      <c r="L26" s="10">
        <v>818327</v>
      </c>
      <c r="M26" s="10">
        <v>56167</v>
      </c>
      <c r="N26" s="17">
        <f t="shared" si="0"/>
        <v>11933407</v>
      </c>
    </row>
    <row r="27" spans="1:14" x14ac:dyDescent="0.25">
      <c r="A27" s="6" t="s">
        <v>29</v>
      </c>
      <c r="B27" s="12">
        <v>2741479</v>
      </c>
      <c r="C27" s="12">
        <v>855828</v>
      </c>
      <c r="D27" s="12">
        <v>43362</v>
      </c>
      <c r="E27" s="12">
        <v>0</v>
      </c>
      <c r="F27" s="12">
        <v>44272</v>
      </c>
      <c r="G27" s="12">
        <v>81120</v>
      </c>
      <c r="H27" s="12">
        <v>0</v>
      </c>
      <c r="I27" s="12">
        <v>7798</v>
      </c>
      <c r="J27" s="10">
        <v>0</v>
      </c>
      <c r="K27" s="12">
        <v>37174</v>
      </c>
      <c r="L27" s="10">
        <v>284060</v>
      </c>
      <c r="M27" s="10">
        <v>19273</v>
      </c>
      <c r="N27" s="17">
        <f t="shared" si="0"/>
        <v>4114366</v>
      </c>
    </row>
    <row r="28" spans="1:14" x14ac:dyDescent="0.25">
      <c r="A28" s="6" t="s">
        <v>30</v>
      </c>
      <c r="B28" s="12">
        <v>3217543</v>
      </c>
      <c r="C28" s="12">
        <v>1004445</v>
      </c>
      <c r="D28" s="12">
        <v>50892</v>
      </c>
      <c r="E28" s="12">
        <v>0</v>
      </c>
      <c r="F28" s="12">
        <v>51959</v>
      </c>
      <c r="G28" s="12">
        <v>95206</v>
      </c>
      <c r="H28" s="12">
        <v>0</v>
      </c>
      <c r="I28" s="12">
        <v>9152</v>
      </c>
      <c r="J28" s="10">
        <v>0</v>
      </c>
      <c r="K28" s="12">
        <v>63788</v>
      </c>
      <c r="L28" s="10">
        <v>0</v>
      </c>
      <c r="M28" s="10">
        <v>22751</v>
      </c>
      <c r="N28" s="17">
        <f t="shared" si="0"/>
        <v>4515736</v>
      </c>
    </row>
    <row r="29" spans="1:14" x14ac:dyDescent="0.25">
      <c r="A29" s="6" t="s">
        <v>31</v>
      </c>
      <c r="B29" s="12">
        <v>4066092</v>
      </c>
      <c r="C29" s="12">
        <v>1269343</v>
      </c>
      <c r="D29" s="12">
        <v>64314</v>
      </c>
      <c r="E29" s="12">
        <v>0</v>
      </c>
      <c r="F29" s="12">
        <v>65662</v>
      </c>
      <c r="G29" s="12">
        <v>120315</v>
      </c>
      <c r="H29" s="12">
        <v>0</v>
      </c>
      <c r="I29" s="12">
        <v>11565</v>
      </c>
      <c r="J29" s="10">
        <v>0</v>
      </c>
      <c r="K29" s="12">
        <v>110149</v>
      </c>
      <c r="L29" s="10">
        <v>211976</v>
      </c>
      <c r="M29" s="10">
        <v>28944</v>
      </c>
      <c r="N29" s="17">
        <f t="shared" si="0"/>
        <v>5948360</v>
      </c>
    </row>
    <row r="30" spans="1:14" x14ac:dyDescent="0.25">
      <c r="A30" s="6" t="s">
        <v>32</v>
      </c>
      <c r="B30" s="12">
        <v>2518581</v>
      </c>
      <c r="C30" s="12">
        <v>786245</v>
      </c>
      <c r="D30" s="12">
        <v>39837</v>
      </c>
      <c r="E30" s="12">
        <v>0</v>
      </c>
      <c r="F30" s="12">
        <v>40672</v>
      </c>
      <c r="G30" s="12">
        <v>74524</v>
      </c>
      <c r="H30" s="12">
        <v>0</v>
      </c>
      <c r="I30" s="12">
        <v>7164</v>
      </c>
      <c r="J30" s="10">
        <v>0</v>
      </c>
      <c r="K30" s="12">
        <v>18235</v>
      </c>
      <c r="L30" s="10">
        <v>0</v>
      </c>
      <c r="M30" s="10">
        <v>17607</v>
      </c>
      <c r="N30" s="17">
        <f t="shared" si="0"/>
        <v>3502865</v>
      </c>
    </row>
    <row r="31" spans="1:14" x14ac:dyDescent="0.25">
      <c r="A31" s="6" t="s">
        <v>33</v>
      </c>
      <c r="B31" s="12">
        <v>1827814</v>
      </c>
      <c r="C31" s="12">
        <v>570603</v>
      </c>
      <c r="D31" s="12">
        <v>28911</v>
      </c>
      <c r="E31" s="12">
        <v>0</v>
      </c>
      <c r="F31" s="12">
        <v>29517</v>
      </c>
      <c r="G31" s="12">
        <v>54085</v>
      </c>
      <c r="H31" s="12">
        <v>0</v>
      </c>
      <c r="I31" s="12">
        <v>5199</v>
      </c>
      <c r="J31" s="10">
        <v>0</v>
      </c>
      <c r="K31" s="12">
        <v>31395</v>
      </c>
      <c r="L31" s="10">
        <v>149408</v>
      </c>
      <c r="M31" s="10">
        <v>12893</v>
      </c>
      <c r="N31" s="17">
        <f t="shared" si="0"/>
        <v>2709825</v>
      </c>
    </row>
    <row r="32" spans="1:14" x14ac:dyDescent="0.25">
      <c r="A32" s="6" t="s">
        <v>34</v>
      </c>
      <c r="B32" s="12">
        <v>2760222</v>
      </c>
      <c r="C32" s="12">
        <v>861679</v>
      </c>
      <c r="D32" s="12">
        <v>43659</v>
      </c>
      <c r="E32" s="12">
        <v>0</v>
      </c>
      <c r="F32" s="12">
        <v>44574</v>
      </c>
      <c r="G32" s="12">
        <v>81674</v>
      </c>
      <c r="H32" s="12">
        <v>0</v>
      </c>
      <c r="I32" s="12">
        <v>7851</v>
      </c>
      <c r="J32" s="10">
        <v>0</v>
      </c>
      <c r="K32" s="12">
        <v>16813</v>
      </c>
      <c r="L32" s="10">
        <v>0</v>
      </c>
      <c r="M32" s="10">
        <v>19273</v>
      </c>
      <c r="N32" s="17">
        <f t="shared" si="0"/>
        <v>3835745</v>
      </c>
    </row>
    <row r="33" spans="1:14" x14ac:dyDescent="0.25">
      <c r="A33" s="6" t="s">
        <v>35</v>
      </c>
      <c r="B33" s="12">
        <v>4224286</v>
      </c>
      <c r="C33" s="12">
        <v>1318728</v>
      </c>
      <c r="D33" s="12">
        <v>66816</v>
      </c>
      <c r="E33" s="12">
        <v>0</v>
      </c>
      <c r="F33" s="12">
        <v>68217</v>
      </c>
      <c r="G33" s="12">
        <v>124996</v>
      </c>
      <c r="H33" s="12">
        <v>0</v>
      </c>
      <c r="I33" s="12">
        <v>12015</v>
      </c>
      <c r="J33" s="10">
        <v>0</v>
      </c>
      <c r="K33" s="12">
        <v>122265</v>
      </c>
      <c r="L33" s="10">
        <v>0</v>
      </c>
      <c r="M33" s="10">
        <v>30103</v>
      </c>
      <c r="N33" s="17">
        <f t="shared" si="0"/>
        <v>5967426</v>
      </c>
    </row>
    <row r="34" spans="1:14" x14ac:dyDescent="0.25">
      <c r="A34" s="6" t="s">
        <v>36</v>
      </c>
      <c r="B34" s="12">
        <v>3288087</v>
      </c>
      <c r="C34" s="12">
        <v>1026467</v>
      </c>
      <c r="D34" s="12">
        <v>52008</v>
      </c>
      <c r="E34" s="12">
        <v>0</v>
      </c>
      <c r="F34" s="12">
        <v>53099</v>
      </c>
      <c r="G34" s="12">
        <v>97294</v>
      </c>
      <c r="H34" s="12">
        <v>0</v>
      </c>
      <c r="I34" s="12">
        <v>9352</v>
      </c>
      <c r="J34" s="10">
        <v>0</v>
      </c>
      <c r="K34" s="12">
        <v>79408</v>
      </c>
      <c r="L34" s="10">
        <v>0</v>
      </c>
      <c r="M34" s="10">
        <v>23338</v>
      </c>
      <c r="N34" s="17">
        <f t="shared" si="0"/>
        <v>4629053</v>
      </c>
    </row>
    <row r="35" spans="1:14" x14ac:dyDescent="0.25">
      <c r="A35" s="6" t="s">
        <v>37</v>
      </c>
      <c r="B35" s="12">
        <v>2813225</v>
      </c>
      <c r="C35" s="12">
        <v>878226</v>
      </c>
      <c r="D35" s="12">
        <v>44497</v>
      </c>
      <c r="E35" s="12">
        <v>0</v>
      </c>
      <c r="F35" s="12">
        <v>45430</v>
      </c>
      <c r="G35" s="12">
        <v>83243</v>
      </c>
      <c r="H35" s="12">
        <v>0</v>
      </c>
      <c r="I35" s="12">
        <v>8002</v>
      </c>
      <c r="J35" s="10">
        <v>0</v>
      </c>
      <c r="K35" s="12">
        <v>41562</v>
      </c>
      <c r="L35" s="10">
        <v>0</v>
      </c>
      <c r="M35" s="10">
        <v>19795</v>
      </c>
      <c r="N35" s="17">
        <f t="shared" si="0"/>
        <v>3933980</v>
      </c>
    </row>
    <row r="36" spans="1:14" x14ac:dyDescent="0.25">
      <c r="A36" s="6" t="s">
        <v>38</v>
      </c>
      <c r="B36" s="12">
        <v>2738657</v>
      </c>
      <c r="C36" s="12">
        <v>854948</v>
      </c>
      <c r="D36" s="12">
        <v>43318</v>
      </c>
      <c r="E36" s="12">
        <v>0</v>
      </c>
      <c r="F36" s="12">
        <v>44226</v>
      </c>
      <c r="G36" s="12">
        <v>81036</v>
      </c>
      <c r="H36" s="12">
        <v>0</v>
      </c>
      <c r="I36" s="12">
        <v>7790</v>
      </c>
      <c r="J36" s="10">
        <v>0</v>
      </c>
      <c r="K36" s="12">
        <v>28137</v>
      </c>
      <c r="L36" s="10">
        <v>233519</v>
      </c>
      <c r="M36" s="10">
        <v>19196</v>
      </c>
      <c r="N36" s="17">
        <f t="shared" si="0"/>
        <v>4050827</v>
      </c>
    </row>
    <row r="37" spans="1:14" x14ac:dyDescent="0.25">
      <c r="A37" s="6" t="s">
        <v>39</v>
      </c>
      <c r="B37" s="12">
        <v>5366140</v>
      </c>
      <c r="C37" s="12">
        <v>1675189</v>
      </c>
      <c r="D37" s="12">
        <v>84877</v>
      </c>
      <c r="E37" s="12">
        <v>0</v>
      </c>
      <c r="F37" s="12">
        <v>86657</v>
      </c>
      <c r="G37" s="12">
        <v>158783</v>
      </c>
      <c r="H37" s="12">
        <v>0</v>
      </c>
      <c r="I37" s="12">
        <v>15263</v>
      </c>
      <c r="J37" s="10">
        <v>0</v>
      </c>
      <c r="K37" s="12">
        <v>161856</v>
      </c>
      <c r="L37" s="10">
        <v>35212</v>
      </c>
      <c r="M37" s="10">
        <v>38299</v>
      </c>
      <c r="N37" s="17">
        <f t="shared" si="0"/>
        <v>7622276</v>
      </c>
    </row>
    <row r="38" spans="1:14" x14ac:dyDescent="0.25">
      <c r="A38" s="6" t="s">
        <v>53</v>
      </c>
      <c r="B38" s="12">
        <v>1833833</v>
      </c>
      <c r="C38" s="12">
        <v>572482</v>
      </c>
      <c r="D38" s="12">
        <v>29006</v>
      </c>
      <c r="E38" s="12">
        <v>0</v>
      </c>
      <c r="F38" s="12">
        <v>29614</v>
      </c>
      <c r="G38" s="12">
        <v>54263</v>
      </c>
      <c r="H38" s="12">
        <v>0</v>
      </c>
      <c r="I38" s="12">
        <v>5216</v>
      </c>
      <c r="J38" s="10">
        <v>0</v>
      </c>
      <c r="K38" s="12">
        <v>58616</v>
      </c>
      <c r="L38" s="10">
        <v>0</v>
      </c>
      <c r="M38" s="10">
        <v>13106</v>
      </c>
      <c r="N38" s="17">
        <f t="shared" si="0"/>
        <v>2596136</v>
      </c>
    </row>
    <row r="39" spans="1:14" x14ac:dyDescent="0.25">
      <c r="A39" s="6" t="s">
        <v>40</v>
      </c>
      <c r="B39" s="12">
        <v>7414147</v>
      </c>
      <c r="C39" s="12">
        <v>2314531</v>
      </c>
      <c r="D39" s="12">
        <v>117271</v>
      </c>
      <c r="E39" s="12">
        <v>0</v>
      </c>
      <c r="F39" s="12">
        <v>119730</v>
      </c>
      <c r="G39" s="12">
        <v>219383</v>
      </c>
      <c r="H39" s="12">
        <v>0</v>
      </c>
      <c r="I39" s="12">
        <v>21088</v>
      </c>
      <c r="J39" s="10">
        <v>0</v>
      </c>
      <c r="K39" s="12">
        <v>240940</v>
      </c>
      <c r="L39" s="10">
        <v>1298149</v>
      </c>
      <c r="M39" s="10">
        <v>52979</v>
      </c>
      <c r="N39" s="17">
        <f t="shared" si="0"/>
        <v>11798218</v>
      </c>
    </row>
    <row r="40" spans="1:14" x14ac:dyDescent="0.25">
      <c r="A40" s="6" t="s">
        <v>41</v>
      </c>
      <c r="B40" s="12">
        <v>4411408</v>
      </c>
      <c r="C40" s="12">
        <v>1377143</v>
      </c>
      <c r="D40" s="12">
        <v>69776</v>
      </c>
      <c r="E40" s="12">
        <v>0</v>
      </c>
      <c r="F40" s="12">
        <v>71239</v>
      </c>
      <c r="G40" s="12">
        <v>130533</v>
      </c>
      <c r="H40" s="12">
        <v>0</v>
      </c>
      <c r="I40" s="12">
        <v>12547</v>
      </c>
      <c r="J40" s="10">
        <v>0</v>
      </c>
      <c r="K40" s="12">
        <v>123534</v>
      </c>
      <c r="L40" s="10">
        <v>0</v>
      </c>
      <c r="M40" s="10">
        <v>31396</v>
      </c>
      <c r="N40" s="17">
        <f t="shared" si="0"/>
        <v>6227576</v>
      </c>
    </row>
    <row r="41" spans="1:14" x14ac:dyDescent="0.25">
      <c r="A41" s="6" t="s">
        <v>42</v>
      </c>
      <c r="B41" s="12">
        <v>3047510</v>
      </c>
      <c r="C41" s="12">
        <v>951365</v>
      </c>
      <c r="D41" s="12">
        <v>48203</v>
      </c>
      <c r="E41" s="12">
        <v>0</v>
      </c>
      <c r="F41" s="12">
        <v>49214</v>
      </c>
      <c r="G41" s="12">
        <v>90175</v>
      </c>
      <c r="H41" s="12">
        <v>0</v>
      </c>
      <c r="I41" s="12">
        <v>8668</v>
      </c>
      <c r="J41" s="10">
        <v>0</v>
      </c>
      <c r="K41" s="12">
        <v>84839</v>
      </c>
      <c r="L41" s="10">
        <v>280848</v>
      </c>
      <c r="M41" s="10">
        <v>21717</v>
      </c>
      <c r="N41" s="17">
        <f t="shared" si="0"/>
        <v>4582539</v>
      </c>
    </row>
    <row r="42" spans="1:14" x14ac:dyDescent="0.25">
      <c r="A42" s="6" t="s">
        <v>43</v>
      </c>
      <c r="B42" s="12">
        <v>2474382</v>
      </c>
      <c r="C42" s="12">
        <v>772447</v>
      </c>
      <c r="D42" s="12">
        <v>39138</v>
      </c>
      <c r="E42" s="12">
        <v>0</v>
      </c>
      <c r="F42" s="12">
        <v>39958</v>
      </c>
      <c r="G42" s="12">
        <v>73216</v>
      </c>
      <c r="H42" s="12">
        <v>0</v>
      </c>
      <c r="I42" s="12">
        <v>7038</v>
      </c>
      <c r="J42" s="10">
        <v>0</v>
      </c>
      <c r="K42" s="12">
        <v>21985</v>
      </c>
      <c r="L42" s="10">
        <v>0</v>
      </c>
      <c r="M42" s="10">
        <v>17322</v>
      </c>
      <c r="N42" s="17">
        <f t="shared" si="0"/>
        <v>3445486</v>
      </c>
    </row>
    <row r="43" spans="1:14" ht="15.75" thickBot="1" x14ac:dyDescent="0.3">
      <c r="A43" s="7" t="s">
        <v>44</v>
      </c>
      <c r="B43" s="13">
        <f>SUM(B7:B42)</f>
        <v>161764729</v>
      </c>
      <c r="C43" s="13">
        <f t="shared" ref="C43:M43" si="1">SUM(C7:C42)</f>
        <v>50499334</v>
      </c>
      <c r="D43" s="13">
        <f t="shared" si="1"/>
        <v>2558658</v>
      </c>
      <c r="E43" s="13">
        <f t="shared" si="1"/>
        <v>0</v>
      </c>
      <c r="F43" s="13">
        <f t="shared" si="1"/>
        <v>2612306</v>
      </c>
      <c r="G43" s="13">
        <f t="shared" si="1"/>
        <v>4786586</v>
      </c>
      <c r="H43" s="13">
        <f t="shared" si="1"/>
        <v>0</v>
      </c>
      <c r="I43" s="13">
        <f t="shared" si="1"/>
        <v>460111</v>
      </c>
      <c r="J43" s="13">
        <f t="shared" si="1"/>
        <v>0</v>
      </c>
      <c r="K43" s="13">
        <f t="shared" si="1"/>
        <v>4466875</v>
      </c>
      <c r="L43" s="13">
        <f t="shared" si="1"/>
        <v>9065352</v>
      </c>
      <c r="M43" s="13">
        <f t="shared" si="1"/>
        <v>1151858</v>
      </c>
      <c r="N43" s="18">
        <f>SUM(N7:N42)</f>
        <v>237365809</v>
      </c>
    </row>
    <row r="44" spans="1:14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</row>
    <row r="48" spans="1:14" x14ac:dyDescent="0.25">
      <c r="N48" s="19"/>
    </row>
  </sheetData>
  <mergeCells count="1">
    <mergeCell ref="A4:N4"/>
  </mergeCells>
  <pageMargins left="1.1811023622047245" right="0.15748031496062992" top="1.3779527559055118" bottom="0.74803149606299213" header="0.62992125984251968" footer="0.31496062992125984"/>
  <pageSetup paperSize="5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4" width="20.42578125" customWidth="1"/>
  </cols>
  <sheetData>
    <row r="1" spans="1:14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.75" x14ac:dyDescent="0.3">
      <c r="A3" s="4" t="s">
        <v>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1" customFormat="1" ht="60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46</v>
      </c>
      <c r="I6" s="3" t="s">
        <v>9</v>
      </c>
      <c r="J6" s="3" t="s">
        <v>47</v>
      </c>
      <c r="K6" s="3" t="s">
        <v>56</v>
      </c>
      <c r="L6" s="3" t="s">
        <v>49</v>
      </c>
      <c r="M6" s="3" t="s">
        <v>57</v>
      </c>
      <c r="N6" s="2" t="s">
        <v>10</v>
      </c>
    </row>
    <row r="7" spans="1:14" ht="21" customHeight="1" x14ac:dyDescent="0.25">
      <c r="A7" s="6" t="s">
        <v>11</v>
      </c>
      <c r="B7" s="9">
        <v>2449109</v>
      </c>
      <c r="C7" s="9">
        <v>796611</v>
      </c>
      <c r="D7" s="9">
        <v>44375</v>
      </c>
      <c r="E7" s="9">
        <v>0</v>
      </c>
      <c r="F7" s="9">
        <v>45292</v>
      </c>
      <c r="G7" s="9">
        <v>82253</v>
      </c>
      <c r="H7" s="9">
        <v>0</v>
      </c>
      <c r="I7" s="9">
        <v>7907</v>
      </c>
      <c r="J7" s="10">
        <v>0</v>
      </c>
      <c r="K7" s="9">
        <v>51293</v>
      </c>
      <c r="L7" s="10">
        <v>335988</v>
      </c>
      <c r="M7" s="10">
        <v>35859</v>
      </c>
      <c r="N7" s="17">
        <f t="shared" ref="N7:N42" si="0">SUM(B7:M7)</f>
        <v>3848687</v>
      </c>
    </row>
    <row r="8" spans="1:14" x14ac:dyDescent="0.25">
      <c r="A8" s="6" t="s">
        <v>12</v>
      </c>
      <c r="B8" s="12">
        <v>3018641</v>
      </c>
      <c r="C8" s="12">
        <v>981860</v>
      </c>
      <c r="D8" s="12">
        <v>54695</v>
      </c>
      <c r="E8" s="12">
        <v>0</v>
      </c>
      <c r="F8" s="12">
        <v>55825</v>
      </c>
      <c r="G8" s="12">
        <v>101380</v>
      </c>
      <c r="H8" s="12">
        <v>0</v>
      </c>
      <c r="I8" s="12">
        <v>9745</v>
      </c>
      <c r="J8" s="10">
        <v>0</v>
      </c>
      <c r="K8" s="12">
        <v>63724</v>
      </c>
      <c r="L8" s="10">
        <v>561353</v>
      </c>
      <c r="M8" s="10">
        <v>44206</v>
      </c>
      <c r="N8" s="17">
        <f t="shared" si="0"/>
        <v>4891429</v>
      </c>
    </row>
    <row r="9" spans="1:14" x14ac:dyDescent="0.25">
      <c r="A9" s="6" t="s">
        <v>13</v>
      </c>
      <c r="B9" s="12">
        <v>3349232</v>
      </c>
      <c r="C9" s="12">
        <v>1089390</v>
      </c>
      <c r="D9" s="12">
        <v>60685</v>
      </c>
      <c r="E9" s="12">
        <v>0</v>
      </c>
      <c r="F9" s="12">
        <v>61939</v>
      </c>
      <c r="G9" s="12">
        <v>112483</v>
      </c>
      <c r="H9" s="12">
        <v>0</v>
      </c>
      <c r="I9" s="12">
        <v>10812</v>
      </c>
      <c r="J9" s="10">
        <v>0</v>
      </c>
      <c r="K9" s="12">
        <v>103005</v>
      </c>
      <c r="L9" s="10">
        <v>402086</v>
      </c>
      <c r="M9" s="10">
        <v>49354</v>
      </c>
      <c r="N9" s="17">
        <f t="shared" si="0"/>
        <v>5238986</v>
      </c>
    </row>
    <row r="10" spans="1:14" x14ac:dyDescent="0.25">
      <c r="A10" s="6" t="s">
        <v>14</v>
      </c>
      <c r="B10" s="12">
        <v>5319754</v>
      </c>
      <c r="C10" s="12">
        <v>1730333</v>
      </c>
      <c r="D10" s="12">
        <v>96389</v>
      </c>
      <c r="E10" s="12">
        <v>0</v>
      </c>
      <c r="F10" s="12">
        <v>98380</v>
      </c>
      <c r="G10" s="12">
        <v>178662</v>
      </c>
      <c r="H10" s="12">
        <v>0</v>
      </c>
      <c r="I10" s="12">
        <v>17174</v>
      </c>
      <c r="J10" s="10">
        <v>0</v>
      </c>
      <c r="K10" s="12">
        <v>246830</v>
      </c>
      <c r="L10" s="10">
        <v>790792</v>
      </c>
      <c r="M10" s="10">
        <v>79195</v>
      </c>
      <c r="N10" s="17">
        <f t="shared" si="0"/>
        <v>8557509</v>
      </c>
    </row>
    <row r="11" spans="1:14" x14ac:dyDescent="0.25">
      <c r="A11" s="6" t="s">
        <v>51</v>
      </c>
      <c r="B11" s="12">
        <v>1105414</v>
      </c>
      <c r="C11" s="12">
        <v>359553</v>
      </c>
      <c r="D11" s="12">
        <v>20029</v>
      </c>
      <c r="E11" s="12">
        <v>0</v>
      </c>
      <c r="F11" s="12">
        <v>20443</v>
      </c>
      <c r="G11" s="12">
        <v>37125</v>
      </c>
      <c r="H11" s="12">
        <v>0</v>
      </c>
      <c r="I11" s="12">
        <v>3569</v>
      </c>
      <c r="J11" s="10">
        <v>0</v>
      </c>
      <c r="K11" s="12">
        <v>30553</v>
      </c>
      <c r="L11" s="10">
        <v>39193</v>
      </c>
      <c r="M11" s="10">
        <v>16257</v>
      </c>
      <c r="N11" s="17">
        <f t="shared" si="0"/>
        <v>1632136</v>
      </c>
    </row>
    <row r="12" spans="1:14" x14ac:dyDescent="0.25">
      <c r="A12" s="6" t="s">
        <v>15</v>
      </c>
      <c r="B12" s="12">
        <v>2356356</v>
      </c>
      <c r="C12" s="12">
        <v>766441</v>
      </c>
      <c r="D12" s="12">
        <v>42695</v>
      </c>
      <c r="E12" s="12">
        <v>0</v>
      </c>
      <c r="F12" s="12">
        <v>43577</v>
      </c>
      <c r="G12" s="12">
        <v>79138</v>
      </c>
      <c r="H12" s="12">
        <v>0</v>
      </c>
      <c r="I12" s="12">
        <v>7607</v>
      </c>
      <c r="J12" s="10">
        <v>0</v>
      </c>
      <c r="K12" s="12">
        <v>28192</v>
      </c>
      <c r="L12" s="10">
        <v>1000259</v>
      </c>
      <c r="M12" s="10">
        <v>34307</v>
      </c>
      <c r="N12" s="17">
        <f t="shared" si="0"/>
        <v>4358572</v>
      </c>
    </row>
    <row r="13" spans="1:14" x14ac:dyDescent="0.25">
      <c r="A13" s="6" t="s">
        <v>16</v>
      </c>
      <c r="B13" s="12">
        <v>10316322</v>
      </c>
      <c r="C13" s="12">
        <v>3355544</v>
      </c>
      <c r="D13" s="12">
        <v>186921</v>
      </c>
      <c r="E13" s="12">
        <v>0</v>
      </c>
      <c r="F13" s="12">
        <v>190784</v>
      </c>
      <c r="G13" s="12">
        <v>346471</v>
      </c>
      <c r="H13" s="12">
        <v>0</v>
      </c>
      <c r="I13" s="12">
        <v>33305</v>
      </c>
      <c r="J13" s="10">
        <v>0</v>
      </c>
      <c r="K13" s="12">
        <v>562189</v>
      </c>
      <c r="L13" s="10">
        <v>5285436</v>
      </c>
      <c r="M13" s="10">
        <v>154308</v>
      </c>
      <c r="N13" s="17">
        <f t="shared" si="0"/>
        <v>20431280</v>
      </c>
    </row>
    <row r="14" spans="1:14" x14ac:dyDescent="0.25">
      <c r="A14" s="6" t="s">
        <v>17</v>
      </c>
      <c r="B14" s="12">
        <v>20690468</v>
      </c>
      <c r="C14" s="12">
        <v>6729897</v>
      </c>
      <c r="D14" s="12">
        <v>374891</v>
      </c>
      <c r="E14" s="12">
        <v>0</v>
      </c>
      <c r="F14" s="12">
        <v>382637</v>
      </c>
      <c r="G14" s="12">
        <v>694884</v>
      </c>
      <c r="H14" s="12">
        <v>0</v>
      </c>
      <c r="I14" s="12">
        <v>66796</v>
      </c>
      <c r="J14" s="10">
        <v>0</v>
      </c>
      <c r="K14" s="12">
        <v>1057272</v>
      </c>
      <c r="L14" s="10">
        <v>14507734</v>
      </c>
      <c r="M14" s="10">
        <v>309257</v>
      </c>
      <c r="N14" s="17">
        <f t="shared" si="0"/>
        <v>44813836</v>
      </c>
    </row>
    <row r="15" spans="1:14" x14ac:dyDescent="0.25">
      <c r="A15" s="6" t="s">
        <v>18</v>
      </c>
      <c r="B15" s="12">
        <v>6115240</v>
      </c>
      <c r="C15" s="12">
        <v>1989077</v>
      </c>
      <c r="D15" s="12">
        <v>110802</v>
      </c>
      <c r="E15" s="12">
        <v>0</v>
      </c>
      <c r="F15" s="12">
        <v>113091</v>
      </c>
      <c r="G15" s="12">
        <v>205379</v>
      </c>
      <c r="H15" s="12">
        <v>0</v>
      </c>
      <c r="I15" s="12">
        <v>19742</v>
      </c>
      <c r="J15" s="10">
        <v>0</v>
      </c>
      <c r="K15" s="12">
        <v>287156</v>
      </c>
      <c r="L15" s="10">
        <v>650799</v>
      </c>
      <c r="M15" s="10">
        <v>91021</v>
      </c>
      <c r="N15" s="17">
        <f t="shared" si="0"/>
        <v>9582307</v>
      </c>
    </row>
    <row r="16" spans="1:14" x14ac:dyDescent="0.25">
      <c r="A16" s="6" t="s">
        <v>52</v>
      </c>
      <c r="B16" s="12">
        <v>878731</v>
      </c>
      <c r="C16" s="12">
        <v>285821</v>
      </c>
      <c r="D16" s="12">
        <v>15922</v>
      </c>
      <c r="E16" s="12">
        <v>0</v>
      </c>
      <c r="F16" s="12">
        <v>16251</v>
      </c>
      <c r="G16" s="12">
        <v>29512</v>
      </c>
      <c r="H16" s="12">
        <v>0</v>
      </c>
      <c r="I16" s="12">
        <v>2837</v>
      </c>
      <c r="J16" s="10">
        <v>0</v>
      </c>
      <c r="K16" s="12">
        <v>21119</v>
      </c>
      <c r="L16" s="10">
        <v>0</v>
      </c>
      <c r="M16" s="10">
        <v>12892</v>
      </c>
      <c r="N16" s="17">
        <f t="shared" si="0"/>
        <v>1263085</v>
      </c>
    </row>
    <row r="17" spans="1:14" x14ac:dyDescent="0.25">
      <c r="A17" s="6" t="s">
        <v>19</v>
      </c>
      <c r="B17" s="12">
        <v>2390166</v>
      </c>
      <c r="C17" s="12">
        <v>777439</v>
      </c>
      <c r="D17" s="12">
        <v>43307</v>
      </c>
      <c r="E17" s="12">
        <v>0</v>
      </c>
      <c r="F17" s="12">
        <v>44202</v>
      </c>
      <c r="G17" s="12">
        <v>80273</v>
      </c>
      <c r="H17" s="12">
        <v>0</v>
      </c>
      <c r="I17" s="12">
        <v>7716</v>
      </c>
      <c r="J17" s="10">
        <v>0</v>
      </c>
      <c r="K17" s="12">
        <v>55504</v>
      </c>
      <c r="L17" s="10">
        <v>0</v>
      </c>
      <c r="M17" s="10">
        <v>35054</v>
      </c>
      <c r="N17" s="17">
        <f t="shared" si="0"/>
        <v>3433661</v>
      </c>
    </row>
    <row r="18" spans="1:14" x14ac:dyDescent="0.25">
      <c r="A18" s="6" t="s">
        <v>20</v>
      </c>
      <c r="B18" s="12">
        <v>2420045</v>
      </c>
      <c r="C18" s="12">
        <v>787157</v>
      </c>
      <c r="D18" s="12">
        <v>43849</v>
      </c>
      <c r="E18" s="12">
        <v>0</v>
      </c>
      <c r="F18" s="12">
        <v>44755</v>
      </c>
      <c r="G18" s="12">
        <v>81276</v>
      </c>
      <c r="H18" s="12">
        <v>0</v>
      </c>
      <c r="I18" s="12">
        <v>7813</v>
      </c>
      <c r="J18" s="10">
        <v>0</v>
      </c>
      <c r="K18" s="12">
        <v>49752</v>
      </c>
      <c r="L18" s="10">
        <v>163868</v>
      </c>
      <c r="M18" s="10">
        <v>35433</v>
      </c>
      <c r="N18" s="17">
        <f t="shared" si="0"/>
        <v>3633948</v>
      </c>
    </row>
    <row r="19" spans="1:14" x14ac:dyDescent="0.25">
      <c r="A19" s="6" t="s">
        <v>21</v>
      </c>
      <c r="B19" s="12">
        <v>11570149</v>
      </c>
      <c r="C19" s="12">
        <v>3763371</v>
      </c>
      <c r="D19" s="12">
        <v>209639</v>
      </c>
      <c r="E19" s="12">
        <v>0</v>
      </c>
      <c r="F19" s="12">
        <v>213971</v>
      </c>
      <c r="G19" s="12">
        <v>388580</v>
      </c>
      <c r="H19" s="12">
        <v>0</v>
      </c>
      <c r="I19" s="12">
        <v>37352</v>
      </c>
      <c r="J19" s="10">
        <v>0</v>
      </c>
      <c r="K19" s="12">
        <v>618040</v>
      </c>
      <c r="L19" s="10">
        <v>5492036</v>
      </c>
      <c r="M19" s="10">
        <v>172924</v>
      </c>
      <c r="N19" s="17">
        <f t="shared" si="0"/>
        <v>22466062</v>
      </c>
    </row>
    <row r="20" spans="1:14" x14ac:dyDescent="0.25">
      <c r="A20" s="6" t="s">
        <v>22</v>
      </c>
      <c r="B20" s="12">
        <v>3861120</v>
      </c>
      <c r="C20" s="12">
        <v>1255889</v>
      </c>
      <c r="D20" s="12">
        <v>69960</v>
      </c>
      <c r="E20" s="12">
        <v>0</v>
      </c>
      <c r="F20" s="12">
        <v>71405</v>
      </c>
      <c r="G20" s="12">
        <v>129675</v>
      </c>
      <c r="H20" s="12">
        <v>0</v>
      </c>
      <c r="I20" s="12">
        <v>12465</v>
      </c>
      <c r="J20" s="10">
        <v>0</v>
      </c>
      <c r="K20" s="12">
        <v>164862</v>
      </c>
      <c r="L20" s="10">
        <v>627795</v>
      </c>
      <c r="M20" s="10">
        <v>57367</v>
      </c>
      <c r="N20" s="17">
        <f t="shared" si="0"/>
        <v>6250538</v>
      </c>
    </row>
    <row r="21" spans="1:14" x14ac:dyDescent="0.25">
      <c r="A21" s="6" t="s">
        <v>23</v>
      </c>
      <c r="B21" s="12">
        <v>2300640</v>
      </c>
      <c r="C21" s="12">
        <v>748319</v>
      </c>
      <c r="D21" s="12">
        <v>41685</v>
      </c>
      <c r="E21" s="12">
        <v>0</v>
      </c>
      <c r="F21" s="12">
        <v>42547</v>
      </c>
      <c r="G21" s="12">
        <v>77266</v>
      </c>
      <c r="H21" s="12">
        <v>0</v>
      </c>
      <c r="I21" s="12">
        <v>7427</v>
      </c>
      <c r="J21" s="10">
        <v>0</v>
      </c>
      <c r="K21" s="12">
        <v>45284</v>
      </c>
      <c r="L21" s="10">
        <v>27466</v>
      </c>
      <c r="M21" s="10">
        <v>33662</v>
      </c>
      <c r="N21" s="17">
        <f t="shared" si="0"/>
        <v>3324296</v>
      </c>
    </row>
    <row r="22" spans="1:14" x14ac:dyDescent="0.25">
      <c r="A22" s="6" t="s">
        <v>24</v>
      </c>
      <c r="B22" s="12">
        <v>2250310</v>
      </c>
      <c r="C22" s="12">
        <v>731948</v>
      </c>
      <c r="D22" s="12">
        <v>40773</v>
      </c>
      <c r="E22" s="12">
        <v>0</v>
      </c>
      <c r="F22" s="12">
        <v>41616</v>
      </c>
      <c r="G22" s="12">
        <v>75576</v>
      </c>
      <c r="H22" s="12">
        <v>0</v>
      </c>
      <c r="I22" s="12">
        <v>7265</v>
      </c>
      <c r="J22" s="10">
        <v>0</v>
      </c>
      <c r="K22" s="12">
        <v>28767</v>
      </c>
      <c r="L22" s="10">
        <v>3404</v>
      </c>
      <c r="M22" s="10">
        <v>32776</v>
      </c>
      <c r="N22" s="17">
        <f t="shared" si="0"/>
        <v>3212435</v>
      </c>
    </row>
    <row r="23" spans="1:14" x14ac:dyDescent="0.25">
      <c r="A23" s="6" t="s">
        <v>25</v>
      </c>
      <c r="B23" s="12">
        <v>1685095</v>
      </c>
      <c r="C23" s="12">
        <v>548103</v>
      </c>
      <c r="D23" s="12">
        <v>30532</v>
      </c>
      <c r="E23" s="12">
        <v>0</v>
      </c>
      <c r="F23" s="12">
        <v>31163</v>
      </c>
      <c r="G23" s="12">
        <v>56593</v>
      </c>
      <c r="H23" s="12">
        <v>0</v>
      </c>
      <c r="I23" s="12">
        <v>5440</v>
      </c>
      <c r="J23" s="10">
        <v>0</v>
      </c>
      <c r="K23" s="12">
        <v>46546</v>
      </c>
      <c r="L23" s="10">
        <v>0</v>
      </c>
      <c r="M23" s="10">
        <v>24785</v>
      </c>
      <c r="N23" s="17">
        <f t="shared" si="0"/>
        <v>2428257</v>
      </c>
    </row>
    <row r="24" spans="1:14" x14ac:dyDescent="0.25">
      <c r="A24" s="6" t="s">
        <v>26</v>
      </c>
      <c r="B24" s="12">
        <v>2630267</v>
      </c>
      <c r="C24" s="12">
        <v>855535</v>
      </c>
      <c r="D24" s="12">
        <v>47658</v>
      </c>
      <c r="E24" s="12">
        <v>0</v>
      </c>
      <c r="F24" s="12">
        <v>48642</v>
      </c>
      <c r="G24" s="12">
        <v>88337</v>
      </c>
      <c r="H24" s="12">
        <v>0</v>
      </c>
      <c r="I24" s="12">
        <v>8491</v>
      </c>
      <c r="J24" s="10">
        <v>0</v>
      </c>
      <c r="K24" s="12">
        <v>53625</v>
      </c>
      <c r="L24" s="10">
        <v>899286</v>
      </c>
      <c r="M24" s="10">
        <v>38503</v>
      </c>
      <c r="N24" s="17">
        <f t="shared" si="0"/>
        <v>4670344</v>
      </c>
    </row>
    <row r="25" spans="1:14" x14ac:dyDescent="0.25">
      <c r="A25" s="6" t="s">
        <v>27</v>
      </c>
      <c r="B25" s="12">
        <v>2680418</v>
      </c>
      <c r="C25" s="12">
        <v>871848</v>
      </c>
      <c r="D25" s="12">
        <v>48566</v>
      </c>
      <c r="E25" s="12">
        <v>0</v>
      </c>
      <c r="F25" s="12">
        <v>49570</v>
      </c>
      <c r="G25" s="12">
        <v>90021</v>
      </c>
      <c r="H25" s="12">
        <v>0</v>
      </c>
      <c r="I25" s="12">
        <v>8653</v>
      </c>
      <c r="J25" s="10">
        <v>0</v>
      </c>
      <c r="K25" s="12">
        <v>119640</v>
      </c>
      <c r="L25" s="10">
        <v>514615</v>
      </c>
      <c r="M25" s="10">
        <v>39845</v>
      </c>
      <c r="N25" s="17">
        <f t="shared" si="0"/>
        <v>4423176</v>
      </c>
    </row>
    <row r="26" spans="1:14" x14ac:dyDescent="0.25">
      <c r="A26" s="6" t="s">
        <v>28</v>
      </c>
      <c r="B26" s="12">
        <v>6903614</v>
      </c>
      <c r="C26" s="12">
        <v>2245508</v>
      </c>
      <c r="D26" s="12">
        <v>125087</v>
      </c>
      <c r="E26" s="12">
        <v>0</v>
      </c>
      <c r="F26" s="12">
        <v>127671</v>
      </c>
      <c r="G26" s="12">
        <v>231856</v>
      </c>
      <c r="H26" s="12">
        <v>0</v>
      </c>
      <c r="I26" s="12">
        <v>22287</v>
      </c>
      <c r="J26" s="10">
        <v>0</v>
      </c>
      <c r="K26" s="12">
        <v>335211</v>
      </c>
      <c r="L26" s="10">
        <v>1504708</v>
      </c>
      <c r="M26" s="10">
        <v>102938</v>
      </c>
      <c r="N26" s="17">
        <f t="shared" si="0"/>
        <v>11598880</v>
      </c>
    </row>
    <row r="27" spans="1:14" x14ac:dyDescent="0.25">
      <c r="A27" s="6" t="s">
        <v>29</v>
      </c>
      <c r="B27" s="12">
        <v>2415379</v>
      </c>
      <c r="C27" s="12">
        <v>785640</v>
      </c>
      <c r="D27" s="12">
        <v>43764</v>
      </c>
      <c r="E27" s="12">
        <v>0</v>
      </c>
      <c r="F27" s="12">
        <v>44668</v>
      </c>
      <c r="G27" s="12">
        <v>81120</v>
      </c>
      <c r="H27" s="12">
        <v>0</v>
      </c>
      <c r="I27" s="12">
        <v>7798</v>
      </c>
      <c r="J27" s="10">
        <v>0</v>
      </c>
      <c r="K27" s="12">
        <v>45729</v>
      </c>
      <c r="L27" s="10">
        <v>345025</v>
      </c>
      <c r="M27" s="10">
        <v>35322</v>
      </c>
      <c r="N27" s="17">
        <f t="shared" si="0"/>
        <v>3804445</v>
      </c>
    </row>
    <row r="28" spans="1:14" x14ac:dyDescent="0.25">
      <c r="A28" s="6" t="s">
        <v>30</v>
      </c>
      <c r="B28" s="12">
        <v>2834815</v>
      </c>
      <c r="C28" s="12">
        <v>922068</v>
      </c>
      <c r="D28" s="12">
        <v>51364</v>
      </c>
      <c r="E28" s="12">
        <v>0</v>
      </c>
      <c r="F28" s="12">
        <v>52425</v>
      </c>
      <c r="G28" s="12">
        <v>95206</v>
      </c>
      <c r="H28" s="12">
        <v>0</v>
      </c>
      <c r="I28" s="12">
        <v>9152</v>
      </c>
      <c r="J28" s="10">
        <v>0</v>
      </c>
      <c r="K28" s="12">
        <v>78467</v>
      </c>
      <c r="L28" s="10">
        <v>0</v>
      </c>
      <c r="M28" s="10">
        <v>41695</v>
      </c>
      <c r="N28" s="17">
        <f t="shared" si="0"/>
        <v>4085192</v>
      </c>
    </row>
    <row r="29" spans="1:14" x14ac:dyDescent="0.25">
      <c r="A29" s="6" t="s">
        <v>31</v>
      </c>
      <c r="B29" s="12">
        <v>3582429</v>
      </c>
      <c r="C29" s="12">
        <v>1165241</v>
      </c>
      <c r="D29" s="12">
        <v>64910</v>
      </c>
      <c r="E29" s="12">
        <v>0</v>
      </c>
      <c r="F29" s="12">
        <v>66251</v>
      </c>
      <c r="G29" s="12">
        <v>120315</v>
      </c>
      <c r="H29" s="12">
        <v>0</v>
      </c>
      <c r="I29" s="12">
        <v>11565</v>
      </c>
      <c r="J29" s="10">
        <v>0</v>
      </c>
      <c r="K29" s="12">
        <v>135495</v>
      </c>
      <c r="L29" s="10">
        <v>210364</v>
      </c>
      <c r="M29" s="10">
        <v>53045</v>
      </c>
      <c r="N29" s="17">
        <f t="shared" si="0"/>
        <v>5409615</v>
      </c>
    </row>
    <row r="30" spans="1:14" x14ac:dyDescent="0.25">
      <c r="A30" s="6" t="s">
        <v>32</v>
      </c>
      <c r="B30" s="12">
        <v>2218995</v>
      </c>
      <c r="C30" s="12">
        <v>721763</v>
      </c>
      <c r="D30" s="12">
        <v>40206</v>
      </c>
      <c r="E30" s="12">
        <v>0</v>
      </c>
      <c r="F30" s="12">
        <v>41037</v>
      </c>
      <c r="G30" s="12">
        <v>74524</v>
      </c>
      <c r="H30" s="12">
        <v>0</v>
      </c>
      <c r="I30" s="12">
        <v>7164</v>
      </c>
      <c r="J30" s="10">
        <v>0</v>
      </c>
      <c r="K30" s="12">
        <v>22432</v>
      </c>
      <c r="L30" s="10">
        <v>0</v>
      </c>
      <c r="M30" s="10">
        <v>32268</v>
      </c>
      <c r="N30" s="17">
        <f t="shared" si="0"/>
        <v>3158389</v>
      </c>
    </row>
    <row r="31" spans="1:14" x14ac:dyDescent="0.25">
      <c r="A31" s="6" t="s">
        <v>33</v>
      </c>
      <c r="B31" s="12">
        <v>1610395</v>
      </c>
      <c r="C31" s="12">
        <v>523806</v>
      </c>
      <c r="D31" s="12">
        <v>29179</v>
      </c>
      <c r="E31" s="12">
        <v>0</v>
      </c>
      <c r="F31" s="12">
        <v>29782</v>
      </c>
      <c r="G31" s="12">
        <v>54085</v>
      </c>
      <c r="H31" s="12">
        <v>0</v>
      </c>
      <c r="I31" s="12">
        <v>5199</v>
      </c>
      <c r="J31" s="10">
        <v>0</v>
      </c>
      <c r="K31" s="12">
        <v>38620</v>
      </c>
      <c r="L31" s="10">
        <v>142199</v>
      </c>
      <c r="M31" s="10">
        <v>23629</v>
      </c>
      <c r="N31" s="17">
        <f t="shared" si="0"/>
        <v>2456894</v>
      </c>
    </row>
    <row r="32" spans="1:14" x14ac:dyDescent="0.25">
      <c r="A32" s="6" t="s">
        <v>34</v>
      </c>
      <c r="B32" s="12">
        <v>2431892</v>
      </c>
      <c r="C32" s="12">
        <v>791011</v>
      </c>
      <c r="D32" s="12">
        <v>44063</v>
      </c>
      <c r="E32" s="12">
        <v>0</v>
      </c>
      <c r="F32" s="12">
        <v>44974</v>
      </c>
      <c r="G32" s="12">
        <v>81674</v>
      </c>
      <c r="H32" s="12">
        <v>0</v>
      </c>
      <c r="I32" s="12">
        <v>7851</v>
      </c>
      <c r="J32" s="10">
        <v>0</v>
      </c>
      <c r="K32" s="12">
        <v>20683</v>
      </c>
      <c r="L32" s="10">
        <v>465075</v>
      </c>
      <c r="M32" s="10">
        <v>35321</v>
      </c>
      <c r="N32" s="17">
        <f t="shared" si="0"/>
        <v>3922544</v>
      </c>
    </row>
    <row r="33" spans="1:14" x14ac:dyDescent="0.25">
      <c r="A33" s="6" t="s">
        <v>35</v>
      </c>
      <c r="B33" s="12">
        <v>3721805</v>
      </c>
      <c r="C33" s="12">
        <v>1210575</v>
      </c>
      <c r="D33" s="12">
        <v>67435</v>
      </c>
      <c r="E33" s="12">
        <v>0</v>
      </c>
      <c r="F33" s="12">
        <v>68829</v>
      </c>
      <c r="G33" s="12">
        <v>124996</v>
      </c>
      <c r="H33" s="12">
        <v>0</v>
      </c>
      <c r="I33" s="12">
        <v>12015</v>
      </c>
      <c r="J33" s="10">
        <v>0</v>
      </c>
      <c r="K33" s="12">
        <v>150399</v>
      </c>
      <c r="L33" s="10">
        <v>0</v>
      </c>
      <c r="M33" s="10">
        <v>55170</v>
      </c>
      <c r="N33" s="17">
        <f t="shared" si="0"/>
        <v>5411224</v>
      </c>
    </row>
    <row r="34" spans="1:14" x14ac:dyDescent="0.25">
      <c r="A34" s="6" t="s">
        <v>36</v>
      </c>
      <c r="B34" s="12">
        <v>2896967</v>
      </c>
      <c r="C34" s="12">
        <v>942284</v>
      </c>
      <c r="D34" s="12">
        <v>52490</v>
      </c>
      <c r="E34" s="12">
        <v>0</v>
      </c>
      <c r="F34" s="12">
        <v>53575</v>
      </c>
      <c r="G34" s="12">
        <v>97294</v>
      </c>
      <c r="H34" s="12">
        <v>0</v>
      </c>
      <c r="I34" s="12">
        <v>9352</v>
      </c>
      <c r="J34" s="10">
        <v>0</v>
      </c>
      <c r="K34" s="12">
        <v>97680</v>
      </c>
      <c r="L34" s="10">
        <v>0</v>
      </c>
      <c r="M34" s="10">
        <v>42772</v>
      </c>
      <c r="N34" s="17">
        <f t="shared" si="0"/>
        <v>4192414</v>
      </c>
    </row>
    <row r="35" spans="1:14" x14ac:dyDescent="0.25">
      <c r="A35" s="6" t="s">
        <v>37</v>
      </c>
      <c r="B35" s="12">
        <v>2478591</v>
      </c>
      <c r="C35" s="12">
        <v>806200</v>
      </c>
      <c r="D35" s="12">
        <v>44910</v>
      </c>
      <c r="E35" s="12">
        <v>0</v>
      </c>
      <c r="F35" s="12">
        <v>45837</v>
      </c>
      <c r="G35" s="12">
        <v>83243</v>
      </c>
      <c r="H35" s="12">
        <v>0</v>
      </c>
      <c r="I35" s="12">
        <v>8002</v>
      </c>
      <c r="J35" s="10">
        <v>0</v>
      </c>
      <c r="K35" s="12">
        <v>51126</v>
      </c>
      <c r="L35" s="10">
        <v>214015</v>
      </c>
      <c r="M35" s="10">
        <v>36279</v>
      </c>
      <c r="N35" s="17">
        <f t="shared" si="0"/>
        <v>3768203</v>
      </c>
    </row>
    <row r="36" spans="1:14" x14ac:dyDescent="0.25">
      <c r="A36" s="6" t="s">
        <v>38</v>
      </c>
      <c r="B36" s="12">
        <v>2412893</v>
      </c>
      <c r="C36" s="12">
        <v>784831</v>
      </c>
      <c r="D36" s="12">
        <v>43719</v>
      </c>
      <c r="E36" s="12">
        <v>0</v>
      </c>
      <c r="F36" s="12">
        <v>44622</v>
      </c>
      <c r="G36" s="12">
        <v>81036</v>
      </c>
      <c r="H36" s="12">
        <v>0</v>
      </c>
      <c r="I36" s="12">
        <v>7790</v>
      </c>
      <c r="J36" s="10">
        <v>0</v>
      </c>
      <c r="K36" s="12">
        <v>34611</v>
      </c>
      <c r="L36" s="10">
        <v>263550</v>
      </c>
      <c r="M36" s="10">
        <v>35180</v>
      </c>
      <c r="N36" s="17">
        <f t="shared" si="0"/>
        <v>3708232</v>
      </c>
    </row>
    <row r="37" spans="1:14" x14ac:dyDescent="0.25">
      <c r="A37" s="6" t="s">
        <v>39</v>
      </c>
      <c r="B37" s="12">
        <v>4727835</v>
      </c>
      <c r="C37" s="12">
        <v>1537802</v>
      </c>
      <c r="D37" s="12">
        <v>85664</v>
      </c>
      <c r="E37" s="12">
        <v>0</v>
      </c>
      <c r="F37" s="12">
        <v>87434</v>
      </c>
      <c r="G37" s="12">
        <v>158783</v>
      </c>
      <c r="H37" s="12">
        <v>0</v>
      </c>
      <c r="I37" s="12">
        <v>15263</v>
      </c>
      <c r="J37" s="10">
        <v>0</v>
      </c>
      <c r="K37" s="12">
        <v>199101</v>
      </c>
      <c r="L37" s="10">
        <v>1184131</v>
      </c>
      <c r="M37" s="10">
        <v>70190</v>
      </c>
      <c r="N37" s="17">
        <f t="shared" si="0"/>
        <v>8066203</v>
      </c>
    </row>
    <row r="38" spans="1:14" x14ac:dyDescent="0.25">
      <c r="A38" s="6" t="s">
        <v>53</v>
      </c>
      <c r="B38" s="12">
        <v>1615698</v>
      </c>
      <c r="C38" s="12">
        <v>525531</v>
      </c>
      <c r="D38" s="12">
        <v>29275</v>
      </c>
      <c r="E38" s="12">
        <v>0</v>
      </c>
      <c r="F38" s="12">
        <v>29880</v>
      </c>
      <c r="G38" s="12">
        <v>54263</v>
      </c>
      <c r="H38" s="12">
        <v>0</v>
      </c>
      <c r="I38" s="12">
        <v>5216</v>
      </c>
      <c r="J38" s="10">
        <v>0</v>
      </c>
      <c r="K38" s="12">
        <v>72104</v>
      </c>
      <c r="L38" s="10">
        <v>0</v>
      </c>
      <c r="M38" s="10">
        <v>24019</v>
      </c>
      <c r="N38" s="17">
        <f t="shared" si="0"/>
        <v>2355986</v>
      </c>
    </row>
    <row r="39" spans="1:14" x14ac:dyDescent="0.25">
      <c r="A39" s="6" t="s">
        <v>40</v>
      </c>
      <c r="B39" s="12">
        <v>6532231</v>
      </c>
      <c r="C39" s="12">
        <v>2124710</v>
      </c>
      <c r="D39" s="12">
        <v>118357</v>
      </c>
      <c r="E39" s="12">
        <v>0</v>
      </c>
      <c r="F39" s="12">
        <v>120803</v>
      </c>
      <c r="G39" s="12">
        <v>219383</v>
      </c>
      <c r="H39" s="12">
        <v>0</v>
      </c>
      <c r="I39" s="12">
        <v>21088</v>
      </c>
      <c r="J39" s="10">
        <v>0</v>
      </c>
      <c r="K39" s="12">
        <v>296383</v>
      </c>
      <c r="L39" s="10">
        <v>101213</v>
      </c>
      <c r="M39" s="10">
        <v>97094</v>
      </c>
      <c r="N39" s="17">
        <f t="shared" si="0"/>
        <v>9631262</v>
      </c>
    </row>
    <row r="40" spans="1:14" x14ac:dyDescent="0.25">
      <c r="A40" s="6" t="s">
        <v>41</v>
      </c>
      <c r="B40" s="12">
        <v>3886669</v>
      </c>
      <c r="C40" s="12">
        <v>1264200</v>
      </c>
      <c r="D40" s="12">
        <v>70423</v>
      </c>
      <c r="E40" s="12">
        <v>0</v>
      </c>
      <c r="F40" s="12">
        <v>71878</v>
      </c>
      <c r="G40" s="12">
        <v>130533</v>
      </c>
      <c r="H40" s="12">
        <v>0</v>
      </c>
      <c r="I40" s="12">
        <v>12547</v>
      </c>
      <c r="J40" s="10">
        <v>0</v>
      </c>
      <c r="K40" s="12">
        <v>151961</v>
      </c>
      <c r="L40" s="10">
        <v>139529</v>
      </c>
      <c r="M40" s="10">
        <v>57540</v>
      </c>
      <c r="N40" s="17">
        <f t="shared" si="0"/>
        <v>5785280</v>
      </c>
    </row>
    <row r="41" spans="1:14" x14ac:dyDescent="0.25">
      <c r="A41" s="6" t="s">
        <v>42</v>
      </c>
      <c r="B41" s="12">
        <v>2685008</v>
      </c>
      <c r="C41" s="12">
        <v>873340</v>
      </c>
      <c r="D41" s="12">
        <v>48650</v>
      </c>
      <c r="E41" s="12">
        <v>0</v>
      </c>
      <c r="F41" s="12">
        <v>49655</v>
      </c>
      <c r="G41" s="12">
        <v>90175</v>
      </c>
      <c r="H41" s="12">
        <v>0</v>
      </c>
      <c r="I41" s="12">
        <v>8668</v>
      </c>
      <c r="J41" s="10">
        <v>0</v>
      </c>
      <c r="K41" s="12">
        <v>104362</v>
      </c>
      <c r="L41" s="10">
        <v>296459</v>
      </c>
      <c r="M41" s="10">
        <v>39801</v>
      </c>
      <c r="N41" s="17">
        <f t="shared" si="0"/>
        <v>4196118</v>
      </c>
    </row>
    <row r="42" spans="1:14" x14ac:dyDescent="0.25">
      <c r="A42" s="6" t="s">
        <v>43</v>
      </c>
      <c r="B42" s="12">
        <v>2180053</v>
      </c>
      <c r="C42" s="12">
        <v>709096</v>
      </c>
      <c r="D42" s="12">
        <v>39500</v>
      </c>
      <c r="E42" s="12">
        <v>0</v>
      </c>
      <c r="F42" s="12">
        <v>40316</v>
      </c>
      <c r="G42" s="12">
        <v>73216</v>
      </c>
      <c r="H42" s="12">
        <v>0</v>
      </c>
      <c r="I42" s="12">
        <v>7038</v>
      </c>
      <c r="J42" s="10">
        <v>0</v>
      </c>
      <c r="K42" s="12">
        <v>27044</v>
      </c>
      <c r="L42" s="10">
        <v>292117</v>
      </c>
      <c r="M42" s="10">
        <v>31746</v>
      </c>
      <c r="N42" s="17">
        <f t="shared" si="0"/>
        <v>3400126</v>
      </c>
    </row>
    <row r="43" spans="1:14" ht="15.75" thickBot="1" x14ac:dyDescent="0.3">
      <c r="A43" s="7" t="s">
        <v>44</v>
      </c>
      <c r="B43" s="13">
        <f>SUM(B7:B42)</f>
        <v>142522746</v>
      </c>
      <c r="C43" s="13">
        <f t="shared" ref="C43:N43" si="1">SUM(C7:C42)</f>
        <v>46357742</v>
      </c>
      <c r="D43" s="13">
        <f t="shared" si="1"/>
        <v>2582369</v>
      </c>
      <c r="E43" s="13">
        <f t="shared" si="1"/>
        <v>0</v>
      </c>
      <c r="F43" s="13">
        <f t="shared" si="1"/>
        <v>2635727</v>
      </c>
      <c r="G43" s="13">
        <f t="shared" si="1"/>
        <v>4786586</v>
      </c>
      <c r="H43" s="13">
        <f t="shared" si="1"/>
        <v>0</v>
      </c>
      <c r="I43" s="13">
        <f t="shared" si="1"/>
        <v>460111</v>
      </c>
      <c r="J43" s="13">
        <f t="shared" si="1"/>
        <v>0</v>
      </c>
      <c r="K43" s="13">
        <f t="shared" si="1"/>
        <v>5494761</v>
      </c>
      <c r="L43" s="13">
        <f t="shared" si="1"/>
        <v>36460495</v>
      </c>
      <c r="M43" s="13">
        <f t="shared" si="1"/>
        <v>2111014</v>
      </c>
      <c r="N43" s="18">
        <f t="shared" si="1"/>
        <v>243411551</v>
      </c>
    </row>
    <row r="44" spans="1:14" ht="15.75" thickTop="1" x14ac:dyDescent="0.25">
      <c r="A44" s="8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6"/>
      <c r="M44" s="16"/>
      <c r="N44" s="16"/>
    </row>
    <row r="49" spans="14:14" x14ac:dyDescent="0.25">
      <c r="N49" s="19"/>
    </row>
  </sheetData>
  <pageMargins left="1.1811023622047245" right="0.15748031496062992" top="1.37" bottom="0.74803149606299213" header="0.62992125984251968" footer="0.31496062992125984"/>
  <pageSetup paperSize="5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JULIO</vt:lpstr>
      <vt:lpstr>ANEXO VII AGOSTO</vt:lpstr>
      <vt:lpstr>ANEXO VII SEPTIEMBRE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PREGAS-33</cp:lastModifiedBy>
  <cp:lastPrinted>2021-10-07T21:37:30Z</cp:lastPrinted>
  <dcterms:created xsi:type="dcterms:W3CDTF">2014-04-11T21:27:33Z</dcterms:created>
  <dcterms:modified xsi:type="dcterms:W3CDTF">2021-10-07T21:37:51Z</dcterms:modified>
</cp:coreProperties>
</file>