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OTTON  PARTICIPACIÓN A MUNICIPIOS\"/>
    </mc:Choice>
  </mc:AlternateContent>
  <bookViews>
    <workbookView xWindow="0" yWindow="0" windowWidth="20490" windowHeight="7155"/>
  </bookViews>
  <sheets>
    <sheet name="ANEXO III" sheetId="1" r:id="rId1"/>
    <sheet name="ANEXO VII JULIO" sheetId="4" r:id="rId2"/>
    <sheet name="ANEXO VII AGOSTO" sheetId="7" r:id="rId3"/>
    <sheet name="ANEXO VII SEPTIEMBRE" sheetId="8" r:id="rId4"/>
  </sheets>
  <calcPr calcId="162913"/>
</workbook>
</file>

<file path=xl/calcChain.xml><?xml version="1.0" encoding="utf-8"?>
<calcChain xmlns="http://schemas.openxmlformats.org/spreadsheetml/2006/main">
  <c r="P41" i="1" l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Q9" i="4"/>
  <c r="Q8" i="4"/>
  <c r="Q7" i="4"/>
  <c r="P43" i="4"/>
  <c r="O43" i="4"/>
  <c r="N43" i="4"/>
  <c r="Q42" i="7"/>
  <c r="Q41" i="7"/>
  <c r="Q40" i="7"/>
  <c r="Q39" i="7"/>
  <c r="Q38" i="7"/>
  <c r="Q37" i="7"/>
  <c r="Q36" i="7"/>
  <c r="Q35" i="7"/>
  <c r="Q34" i="7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2" i="7"/>
  <c r="Q11" i="7"/>
  <c r="Q10" i="7"/>
  <c r="Q9" i="7"/>
  <c r="Q8" i="7"/>
  <c r="Q7" i="7"/>
  <c r="P43" i="7"/>
  <c r="O43" i="7"/>
  <c r="N43" i="7"/>
  <c r="M43" i="7"/>
  <c r="Q42" i="8"/>
  <c r="Q41" i="8"/>
  <c r="Q40" i="8"/>
  <c r="Q39" i="8"/>
  <c r="Q38" i="8"/>
  <c r="Q37" i="8"/>
  <c r="Q36" i="8"/>
  <c r="Q35" i="8"/>
  <c r="Q34" i="8"/>
  <c r="Q33" i="8"/>
  <c r="Q32" i="8"/>
  <c r="Q31" i="8"/>
  <c r="Q30" i="8"/>
  <c r="Q29" i="8"/>
  <c r="Q28" i="8"/>
  <c r="Q27" i="8"/>
  <c r="Q26" i="8"/>
  <c r="Q25" i="8"/>
  <c r="Q24" i="8"/>
  <c r="Q23" i="8"/>
  <c r="Q22" i="8"/>
  <c r="Q21" i="8"/>
  <c r="Q20" i="8"/>
  <c r="Q19" i="8"/>
  <c r="Q18" i="8"/>
  <c r="Q17" i="8"/>
  <c r="Q16" i="8"/>
  <c r="Q15" i="8"/>
  <c r="Q14" i="8"/>
  <c r="Q13" i="8"/>
  <c r="Q12" i="8"/>
  <c r="Q11" i="8"/>
  <c r="Q10" i="8"/>
  <c r="Q9" i="8"/>
  <c r="Q8" i="8"/>
  <c r="Q7" i="8"/>
  <c r="P43" i="8"/>
  <c r="O43" i="8"/>
  <c r="N43" i="8"/>
  <c r="M43" i="8"/>
  <c r="N42" i="1" l="1"/>
  <c r="Q43" i="7"/>
  <c r="P42" i="1"/>
  <c r="O42" i="1"/>
  <c r="M43" i="4"/>
  <c r="M42" i="1" l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B37" i="1"/>
  <c r="B15" i="1"/>
  <c r="B10" i="1"/>
  <c r="Q10" i="1" s="1"/>
  <c r="Q15" i="1" l="1"/>
  <c r="Q37" i="1"/>
  <c r="K6" i="1"/>
  <c r="K7" i="1"/>
  <c r="K8" i="1"/>
  <c r="K9" i="1"/>
  <c r="K39" i="1"/>
  <c r="K40" i="1"/>
  <c r="K41" i="1"/>
  <c r="H43" i="4"/>
  <c r="L41" i="1" l="1"/>
  <c r="L40" i="1"/>
  <c r="L39" i="1"/>
  <c r="L9" i="1"/>
  <c r="L8" i="1"/>
  <c r="L7" i="1"/>
  <c r="L6" i="1"/>
  <c r="L43" i="8"/>
  <c r="L43" i="7"/>
  <c r="L43" i="4"/>
  <c r="L42" i="1" l="1"/>
  <c r="K43" i="8"/>
  <c r="K43" i="7" l="1"/>
  <c r="K42" i="1"/>
  <c r="K43" i="4" l="1"/>
  <c r="J43" i="7" l="1"/>
  <c r="J43" i="8"/>
  <c r="J43" i="4"/>
  <c r="J41" i="1"/>
  <c r="I41" i="1"/>
  <c r="H41" i="1"/>
  <c r="G41" i="1"/>
  <c r="E41" i="1"/>
  <c r="D41" i="1"/>
  <c r="C41" i="1"/>
  <c r="B41" i="1"/>
  <c r="J40" i="1"/>
  <c r="H40" i="1"/>
  <c r="G40" i="1"/>
  <c r="D40" i="1"/>
  <c r="C40" i="1"/>
  <c r="B40" i="1"/>
  <c r="J39" i="1"/>
  <c r="H39" i="1"/>
  <c r="G39" i="1"/>
  <c r="D39" i="1"/>
  <c r="C39" i="1"/>
  <c r="B39" i="1"/>
  <c r="H38" i="1"/>
  <c r="G38" i="1"/>
  <c r="B38" i="1"/>
  <c r="B36" i="1"/>
  <c r="Q36" i="1" s="1"/>
  <c r="B35" i="1"/>
  <c r="Q35" i="1" s="1"/>
  <c r="B34" i="1"/>
  <c r="Q34" i="1" s="1"/>
  <c r="B33" i="1"/>
  <c r="Q33" i="1" s="1"/>
  <c r="B32" i="1"/>
  <c r="Q32" i="1" s="1"/>
  <c r="B31" i="1"/>
  <c r="Q31" i="1" s="1"/>
  <c r="B30" i="1"/>
  <c r="Q30" i="1" s="1"/>
  <c r="B29" i="1"/>
  <c r="Q29" i="1" s="1"/>
  <c r="B28" i="1"/>
  <c r="Q28" i="1" s="1"/>
  <c r="B27" i="1"/>
  <c r="Q27" i="1" s="1"/>
  <c r="B26" i="1"/>
  <c r="Q26" i="1" s="1"/>
  <c r="B25" i="1"/>
  <c r="Q25" i="1" s="1"/>
  <c r="B24" i="1"/>
  <c r="Q24" i="1" s="1"/>
  <c r="B23" i="1"/>
  <c r="Q23" i="1" s="1"/>
  <c r="B22" i="1"/>
  <c r="Q22" i="1" s="1"/>
  <c r="B21" i="1"/>
  <c r="Q21" i="1" s="1"/>
  <c r="B20" i="1"/>
  <c r="Q20" i="1" s="1"/>
  <c r="B19" i="1"/>
  <c r="Q19" i="1" s="1"/>
  <c r="B18" i="1"/>
  <c r="Q18" i="1" s="1"/>
  <c r="B17" i="1"/>
  <c r="Q17" i="1" s="1"/>
  <c r="B16" i="1"/>
  <c r="Q16" i="1" s="1"/>
  <c r="B14" i="1"/>
  <c r="Q14" i="1" s="1"/>
  <c r="B13" i="1"/>
  <c r="Q13" i="1" s="1"/>
  <c r="B12" i="1"/>
  <c r="Q12" i="1" s="1"/>
  <c r="B11" i="1"/>
  <c r="Q11" i="1" s="1"/>
  <c r="I9" i="1"/>
  <c r="H9" i="1"/>
  <c r="G9" i="1"/>
  <c r="F9" i="1"/>
  <c r="E9" i="1"/>
  <c r="D9" i="1"/>
  <c r="C9" i="1"/>
  <c r="B9" i="1"/>
  <c r="J8" i="1"/>
  <c r="I8" i="1"/>
  <c r="H8" i="1"/>
  <c r="G8" i="1"/>
  <c r="F8" i="1"/>
  <c r="E8" i="1"/>
  <c r="D8" i="1"/>
  <c r="C8" i="1"/>
  <c r="B8" i="1"/>
  <c r="Q8" i="1" s="1"/>
  <c r="J7" i="1"/>
  <c r="I7" i="1"/>
  <c r="H7" i="1"/>
  <c r="G7" i="1"/>
  <c r="F7" i="1"/>
  <c r="E7" i="1"/>
  <c r="D7" i="1"/>
  <c r="C7" i="1"/>
  <c r="B7" i="1"/>
  <c r="J6" i="1"/>
  <c r="I6" i="1"/>
  <c r="H6" i="1"/>
  <c r="G6" i="1"/>
  <c r="F6" i="1"/>
  <c r="E6" i="1"/>
  <c r="D6" i="1"/>
  <c r="C6" i="1"/>
  <c r="B6" i="1"/>
  <c r="I43" i="8"/>
  <c r="H43" i="8"/>
  <c r="G43" i="8"/>
  <c r="F43" i="8"/>
  <c r="E43" i="8"/>
  <c r="D43" i="8"/>
  <c r="C43" i="8"/>
  <c r="B43" i="8"/>
  <c r="I43" i="7"/>
  <c r="H43" i="7"/>
  <c r="G43" i="7"/>
  <c r="F43" i="7"/>
  <c r="E43" i="7"/>
  <c r="D43" i="7"/>
  <c r="C43" i="7"/>
  <c r="B43" i="7"/>
  <c r="I43" i="4"/>
  <c r="G43" i="4"/>
  <c r="F43" i="4"/>
  <c r="E43" i="4"/>
  <c r="D43" i="4"/>
  <c r="C43" i="4"/>
  <c r="B43" i="4"/>
  <c r="Q9" i="1" l="1"/>
  <c r="Q39" i="1"/>
  <c r="Q41" i="1"/>
  <c r="Q6" i="1"/>
  <c r="Q38" i="1"/>
  <c r="Q7" i="1"/>
  <c r="Q40" i="1"/>
  <c r="H42" i="1"/>
  <c r="Q43" i="8"/>
  <c r="J42" i="1"/>
  <c r="G42" i="1"/>
  <c r="F42" i="1"/>
  <c r="D42" i="1"/>
  <c r="B42" i="1"/>
  <c r="Q43" i="4"/>
  <c r="E42" i="1"/>
  <c r="I42" i="1"/>
  <c r="C42" i="1"/>
  <c r="Q42" i="1" l="1"/>
</calcChain>
</file>

<file path=xl/sharedStrings.xml><?xml version="1.0" encoding="utf-8"?>
<sst xmlns="http://schemas.openxmlformats.org/spreadsheetml/2006/main" count="235" uniqueCount="71">
  <si>
    <t>ANEXO III</t>
  </si>
  <si>
    <t>PARTICIPACIONES FEDERALES MINISTRADAS A LOS MUNICIPIOS</t>
  </si>
  <si>
    <t>MUNICIPIO</t>
  </si>
  <si>
    <t>FONDO GENERAL
DE PARTICIPACIONES</t>
  </si>
  <si>
    <t>FONDO DE FOMENTO
MUNICIPAL</t>
  </si>
  <si>
    <t>IMPUESTO SOBRE AUTOMOVILES
NUEVOS</t>
  </si>
  <si>
    <t>IMPUESTO SOBRE TENENCIA O USO DE VEHÍCULOS</t>
  </si>
  <si>
    <t>IMPUESTO ESPECIAL SOBRE PRODUCCION Y SERVICIOS</t>
  </si>
  <si>
    <t>FONDO DE FISCALIZACION Y RECAUDACION</t>
  </si>
  <si>
    <t>FONDO DE COMPENSACION DEL IMPUESTO SOBRE AUTOMOVILES NUEVOS</t>
  </si>
  <si>
    <t>TOTAL</t>
  </si>
  <si>
    <t>AMACUZAC</t>
  </si>
  <si>
    <t>ATLATLAHUCAN</t>
  </si>
  <si>
    <t>AXOCHIAPAN</t>
  </si>
  <si>
    <t>AYALA</t>
  </si>
  <si>
    <t>COATLAN DEL RIO</t>
  </si>
  <si>
    <t>CUAUTLA</t>
  </si>
  <si>
    <t>CUERNAVACA</t>
  </si>
  <si>
    <t>EMILIANO ZAPATA</t>
  </si>
  <si>
    <t>HUITZILAC</t>
  </si>
  <si>
    <t>JANTETELCO</t>
  </si>
  <si>
    <t>JIUTEPEC</t>
  </si>
  <si>
    <t>JOJUTLA</t>
  </si>
  <si>
    <t>JONACATEPEC</t>
  </si>
  <si>
    <t>MAZATEPEC</t>
  </si>
  <si>
    <t>MIACATLAN</t>
  </si>
  <si>
    <t>OCUITUCO</t>
  </si>
  <si>
    <t>PUENTE DE IXTLA</t>
  </si>
  <si>
    <t>TEMIXCO</t>
  </si>
  <si>
    <t>TEMOAC</t>
  </si>
  <si>
    <t>TEPALCINGO</t>
  </si>
  <si>
    <t>TEPOZTLAN</t>
  </si>
  <si>
    <t>TETECALA</t>
  </si>
  <si>
    <t>TETELA DEL VOLCAN</t>
  </si>
  <si>
    <t>TLALNEPANTLA</t>
  </si>
  <si>
    <t>TLALTIZAPAN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</si>
  <si>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</si>
  <si>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</si>
  <si>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</si>
  <si>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</si>
  <si>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</si>
  <si>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</si>
  <si>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</si>
  <si>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ZACUALPAN</t>
  </si>
  <si>
    <t>TOTAL:</t>
  </si>
  <si>
    <t>ANEXO VII</t>
  </si>
  <si>
    <t>ART. 4o. A, FRACCIÓN I DE LA LEY DE COORDINACIÓN FISCAL (GASOLINA)</t>
  </si>
  <si>
    <t>DIFERENCIAS DEL FONDO DE FISCALIZACIÓN Y RECAUDACIÓN</t>
  </si>
  <si>
    <t>PARTICIPACIONES DE
GASOLINA Y DIESEL</t>
  </si>
  <si>
    <t>FONDO ISR</t>
  </si>
  <si>
    <t>(PESOS)</t>
  </si>
  <si>
    <t>COATETELCO</t>
  </si>
  <si>
    <t>HUEYAPAN</t>
  </si>
  <si>
    <t>XOXOCOTLA</t>
  </si>
  <si>
    <t>PARTICIPACIONES DE
GASOLINA Y DIESEL JUNIO</t>
  </si>
  <si>
    <t>PARTICIPACIONES DE
GASOLINA Y DIESEL JULIO</t>
  </si>
  <si>
    <t>PARTICIPACIONES DE
GASOLINA Y DIESEL AGOSTO</t>
  </si>
  <si>
    <t>EN EL MES DE JULIO DEL EJERCICIO 2020</t>
  </si>
  <si>
    <t>EN EL MES DE AGOSTO DEL EJERCICIO 2020</t>
  </si>
  <si>
    <t>EN EL MES DE SEPTIEMBRE DEL EJERCICIO 2020</t>
  </si>
  <si>
    <t>EN EL TERCER TRIMESTRE DEL EJERCICIO FISCAL 2020</t>
  </si>
  <si>
    <t>ISR EJANENACION DE INMUEBLES AGOSTO</t>
  </si>
  <si>
    <t>FEIEF
FGP</t>
  </si>
  <si>
    <t>FEIEF 
FFM</t>
  </si>
  <si>
    <t>FEIEF
FOFIR</t>
  </si>
  <si>
    <t>FEIEF AGOSTO 2020</t>
  </si>
  <si>
    <t>FEIEF JULIO 2020</t>
  </si>
  <si>
    <t>ISR EJANENACION DE INMUEBLES JULIO</t>
  </si>
  <si>
    <t>ISR Enajenación Inmuebles Junio</t>
  </si>
  <si>
    <t>FEIEF 2DO. TRIMESTRE 2020</t>
  </si>
  <si>
    <t>ISR ENAJENACION DE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</si>
</sst>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 wrapText="1"/>
    </xf>
    <xf numFmtId="3" fontId="3" fillId="0" borderId="9" xfId="0" applyNumberFormat="1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T46"/>
  <sheetViews>
    <sheetView tabSelected="1" zoomScale="90" zoomScaleNormal="90" workbookViewId="0">
      <selection activeCell="K13" sqref="K13"/>
    </sheetView>
  </sheetViews>
  <sheetFormatPr baseColWidth="10" defaultRowHeight="12" x14ac:dyDescent="0.25"/>
  <cols>
    <col min="1" max="1" width="11.28515625" style="1" customWidth="1"/>
    <col min="2" max="2" width="13.28515625" style="1" customWidth="1"/>
    <col min="3" max="3" width="11.140625" style="1" customWidth="1"/>
    <col min="4" max="4" width="9.5703125" style="1" customWidth="1"/>
    <col min="5" max="5" width="9.140625" style="1" customWidth="1"/>
    <col min="6" max="6" width="9.85546875" style="1" customWidth="1"/>
    <col min="7" max="7" width="9.42578125" style="1" customWidth="1"/>
    <col min="8" max="8" width="12.28515625" style="1" customWidth="1"/>
    <col min="9" max="9" width="14.28515625" style="1" customWidth="1"/>
    <col min="10" max="10" width="12.85546875" style="1" customWidth="1"/>
    <col min="11" max="11" width="13.85546875" style="1" customWidth="1"/>
    <col min="12" max="12" width="9.5703125" style="1" customWidth="1"/>
    <col min="13" max="13" width="9.7109375" style="1" customWidth="1"/>
    <col min="14" max="14" width="9.140625" style="1" customWidth="1"/>
    <col min="15" max="15" width="8.28515625" style="1" customWidth="1"/>
    <col min="16" max="16" width="8.85546875" style="1" customWidth="1"/>
    <col min="17" max="17" width="11" style="1" customWidth="1"/>
    <col min="18" max="16384" width="11.42578125" style="1"/>
  </cols>
  <sheetData>
    <row r="1" spans="1:20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20" x14ac:dyDescent="0.25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20" x14ac:dyDescent="0.25">
      <c r="A3" s="15" t="s">
        <v>60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20" x14ac:dyDescent="0.25">
      <c r="A4" s="15" t="s">
        <v>50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20" s="2" customFormat="1" ht="88.5" customHeight="1" x14ac:dyDescent="0.25">
      <c r="A5" s="4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46</v>
      </c>
      <c r="I5" s="4" t="s">
        <v>9</v>
      </c>
      <c r="J5" s="4" t="s">
        <v>47</v>
      </c>
      <c r="K5" s="4" t="s">
        <v>48</v>
      </c>
      <c r="L5" s="4" t="s">
        <v>49</v>
      </c>
      <c r="M5" s="4" t="s">
        <v>70</v>
      </c>
      <c r="N5" s="4" t="s">
        <v>62</v>
      </c>
      <c r="O5" s="4" t="s">
        <v>63</v>
      </c>
      <c r="P5" s="4" t="s">
        <v>64</v>
      </c>
      <c r="Q5" s="4" t="s">
        <v>10</v>
      </c>
    </row>
    <row r="6" spans="1:20" ht="21" customHeight="1" x14ac:dyDescent="0.25">
      <c r="A6" s="5" t="s">
        <v>11</v>
      </c>
      <c r="B6" s="6">
        <f>SUM('ANEXO VII JULIO'!B7+'ANEXO VII AGOSTO'!B7+'ANEXO VII SEPTIEMBRE'!B7)</f>
        <v>6498348</v>
      </c>
      <c r="C6" s="6">
        <f>SUM('ANEXO VII JULIO'!C7+'ANEXO VII AGOSTO'!C7+'ANEXO VII SEPTIEMBRE'!C7)</f>
        <v>2222708</v>
      </c>
      <c r="D6" s="6">
        <f>SUM('ANEXO VII JULIO'!D7+'ANEXO VII AGOSTO'!D7+'ANEXO VII SEPTIEMBRE'!D7)</f>
        <v>70798</v>
      </c>
      <c r="E6" s="6">
        <f>SUM('ANEXO VII JULIO'!E7+'ANEXO VII AGOSTO'!E7+'ANEXO VII SEPTIEMBRE'!E7)</f>
        <v>0</v>
      </c>
      <c r="F6" s="6">
        <f>SUM('ANEXO VII JULIO'!F7+'ANEXO VII AGOSTO'!F7+'ANEXO VII SEPTIEMBRE'!F7)</f>
        <v>94105</v>
      </c>
      <c r="G6" s="6">
        <f>SUM('ANEXO VII JULIO'!G7+'ANEXO VII AGOSTO'!G7+'ANEXO VII SEPTIEMBRE'!G7)</f>
        <v>245754</v>
      </c>
      <c r="H6" s="6">
        <f>SUM('ANEXO VII JULIO'!H7+'ANEXO VII AGOSTO'!H7+'ANEXO VII SEPTIEMBRE'!H7)</f>
        <v>874</v>
      </c>
      <c r="I6" s="6">
        <f>SUM('ANEXO VII JULIO'!I7+'ANEXO VII AGOSTO'!I7+'ANEXO VII SEPTIEMBRE'!I7)</f>
        <v>22956</v>
      </c>
      <c r="J6" s="7">
        <f>SUM('ANEXO VII JULIO'!J7+'ANEXO VII AGOSTO'!J7+'ANEXO VII SEPTIEMBRE'!J7)</f>
        <v>68709</v>
      </c>
      <c r="K6" s="7">
        <f>SUM('ANEXO VII JULIO'!K7+'ANEXO VII AGOSTO'!K7+'ANEXO VII SEPTIEMBRE'!K7)</f>
        <v>105622</v>
      </c>
      <c r="L6" s="7">
        <f>+'ANEXO VII JULIO'!L7+'ANEXO VII AGOSTO'!L7+'ANEXO VII SEPTIEMBRE'!L7</f>
        <v>960724</v>
      </c>
      <c r="M6" s="7">
        <f>'ANEXO VII JULIO'!M7+'ANEXO VII AGOSTO'!M7+'ANEXO VII SEPTIEMBRE'!M7</f>
        <v>40076</v>
      </c>
      <c r="N6" s="7">
        <f>+'ANEXO VII JULIO'!N7+'ANEXO VII AGOSTO'!N7+'ANEXO VII SEPTIEMBRE'!N7</f>
        <v>2028428</v>
      </c>
      <c r="O6" s="7">
        <f>+'ANEXO VII JULIO'!O7+'ANEXO VII AGOSTO'!O7+'ANEXO VII SEPTIEMBRE'!O7</f>
        <v>328781</v>
      </c>
      <c r="P6" s="7">
        <f>+'ANEXO VII JULIO'!P7+'ANEXO VII AGOSTO'!P7+'ANEXO VII SEPTIEMBRE'!P7</f>
        <v>75801</v>
      </c>
      <c r="Q6" s="8">
        <f>SUM(B6:P6)</f>
        <v>12763684</v>
      </c>
      <c r="T6" s="3"/>
    </row>
    <row r="7" spans="1:20" x14ac:dyDescent="0.25">
      <c r="A7" s="5" t="s">
        <v>12</v>
      </c>
      <c r="B7" s="9">
        <f>SUM('ANEXO VII JULIO'!B8+'ANEXO VII AGOSTO'!B8+'ANEXO VII SEPTIEMBRE'!B8)</f>
        <v>8009517</v>
      </c>
      <c r="C7" s="9">
        <f>SUM('ANEXO VII JULIO'!C8+'ANEXO VII AGOSTO'!C8+'ANEXO VII SEPTIEMBRE'!C8)</f>
        <v>2739590</v>
      </c>
      <c r="D7" s="9">
        <f>SUM('ANEXO VII JULIO'!D8+'ANEXO VII AGOSTO'!D8+'ANEXO VII SEPTIEMBRE'!D8)</f>
        <v>87262</v>
      </c>
      <c r="E7" s="9">
        <f>SUM('ANEXO VII JULIO'!E8+'ANEXO VII AGOSTO'!E8+'ANEXO VII SEPTIEMBRE'!E8)</f>
        <v>0</v>
      </c>
      <c r="F7" s="9">
        <f>SUM('ANEXO VII JULIO'!F8+'ANEXO VII AGOSTO'!F8+'ANEXO VII SEPTIEMBRE'!F8)</f>
        <v>115988</v>
      </c>
      <c r="G7" s="9">
        <f>SUM('ANEXO VII JULIO'!G8+'ANEXO VII AGOSTO'!G8+'ANEXO VII SEPTIEMBRE'!G8)</f>
        <v>303630</v>
      </c>
      <c r="H7" s="9">
        <f>SUM('ANEXO VII JULIO'!H8+'ANEXO VII AGOSTO'!H8+'ANEXO VII SEPTIEMBRE'!H8)</f>
        <v>1085</v>
      </c>
      <c r="I7" s="9">
        <f>SUM('ANEXO VII JULIO'!I8+'ANEXO VII AGOSTO'!I8+'ANEXO VII SEPTIEMBRE'!I8)</f>
        <v>28293</v>
      </c>
      <c r="J7" s="7">
        <f>SUM('ANEXO VII JULIO'!J8+'ANEXO VII AGOSTO'!J8+'ANEXO VII SEPTIEMBRE'!J8)</f>
        <v>84891</v>
      </c>
      <c r="K7" s="9">
        <f>SUM('ANEXO VII JULIO'!K8+'ANEXO VII AGOSTO'!K8+'ANEXO VII SEPTIEMBRE'!K8)</f>
        <v>131218</v>
      </c>
      <c r="L7" s="7">
        <f>+'ANEXO VII JULIO'!L8+'ANEXO VII AGOSTO'!L8+'ANEXO VII SEPTIEMBRE'!L8</f>
        <v>909049</v>
      </c>
      <c r="M7" s="7">
        <f>'ANEXO VII JULIO'!M8+'ANEXO VII AGOSTO'!M8+'ANEXO VII SEPTIEMBRE'!M8</f>
        <v>49514</v>
      </c>
      <c r="N7" s="7">
        <f>+'ANEXO VII JULIO'!N8+'ANEXO VII AGOSTO'!N8+'ANEXO VII SEPTIEMBRE'!N8</f>
        <v>2500132</v>
      </c>
      <c r="O7" s="7">
        <f>+'ANEXO VII JULIO'!O8+'ANEXO VII AGOSTO'!O8+'ANEXO VII SEPTIEMBRE'!O8</f>
        <v>405239</v>
      </c>
      <c r="P7" s="7">
        <f>+'ANEXO VII JULIO'!P8+'ANEXO VII AGOSTO'!P8+'ANEXO VII SEPTIEMBRE'!P8</f>
        <v>93654</v>
      </c>
      <c r="Q7" s="8">
        <f t="shared" ref="Q7:Q41" si="0">SUM(B7:P7)</f>
        <v>15459062</v>
      </c>
      <c r="T7" s="3"/>
    </row>
    <row r="8" spans="1:20" x14ac:dyDescent="0.25">
      <c r="A8" s="5" t="s">
        <v>13</v>
      </c>
      <c r="B8" s="9">
        <f>SUM('ANEXO VII JULIO'!B9+'ANEXO VII AGOSTO'!B9+'ANEXO VII SEPTIEMBRE'!B9)</f>
        <v>8886692</v>
      </c>
      <c r="C8" s="9">
        <f>SUM('ANEXO VII JULIO'!C9+'ANEXO VII AGOSTO'!C9+'ANEXO VII SEPTIEMBRE'!C9)</f>
        <v>3039621</v>
      </c>
      <c r="D8" s="9">
        <f>SUM('ANEXO VII JULIO'!D9+'ANEXO VII AGOSTO'!D9+'ANEXO VII SEPTIEMBRE'!D9)</f>
        <v>96819</v>
      </c>
      <c r="E8" s="9">
        <f>SUM('ANEXO VII JULIO'!E9+'ANEXO VII AGOSTO'!E9+'ANEXO VII SEPTIEMBRE'!E9)</f>
        <v>0</v>
      </c>
      <c r="F8" s="9">
        <f>SUM('ANEXO VII JULIO'!F9+'ANEXO VII AGOSTO'!F9+'ANEXO VII SEPTIEMBRE'!F9)</f>
        <v>128691</v>
      </c>
      <c r="G8" s="9">
        <f>SUM('ANEXO VII JULIO'!G9+'ANEXO VII AGOSTO'!G9+'ANEXO VII SEPTIEMBRE'!G9)</f>
        <v>336432</v>
      </c>
      <c r="H8" s="9">
        <f>SUM('ANEXO VII JULIO'!H9+'ANEXO VII AGOSTO'!H9+'ANEXO VII SEPTIEMBRE'!H9)</f>
        <v>1753</v>
      </c>
      <c r="I8" s="9">
        <f>SUM('ANEXO VII JULIO'!I9+'ANEXO VII AGOSTO'!I9+'ANEXO VII SEPTIEMBRE'!I9)</f>
        <v>31392</v>
      </c>
      <c r="J8" s="7">
        <f>SUM('ANEXO VII JULIO'!J9+'ANEXO VII AGOSTO'!J9+'ANEXO VII SEPTIEMBRE'!J9)</f>
        <v>94061</v>
      </c>
      <c r="K8" s="9">
        <f>SUM('ANEXO VII JULIO'!K9+'ANEXO VII AGOSTO'!K9+'ANEXO VII SEPTIEMBRE'!K9)</f>
        <v>212106</v>
      </c>
      <c r="L8" s="7">
        <f>+'ANEXO VII JULIO'!L9+'ANEXO VII AGOSTO'!L9+'ANEXO VII SEPTIEMBRE'!L9</f>
        <v>652995</v>
      </c>
      <c r="M8" s="7">
        <f>'ANEXO VII JULIO'!M9+'ANEXO VII AGOSTO'!M9+'ANEXO VII SEPTIEMBRE'!M9</f>
        <v>54863</v>
      </c>
      <c r="N8" s="7">
        <f>+'ANEXO VII JULIO'!N9+'ANEXO VII AGOSTO'!N9+'ANEXO VII SEPTIEMBRE'!N9</f>
        <v>2773938</v>
      </c>
      <c r="O8" s="7">
        <f>+'ANEXO VII JULIO'!O9+'ANEXO VII AGOSTO'!O9+'ANEXO VII SEPTIEMBRE'!O9</f>
        <v>449619</v>
      </c>
      <c r="P8" s="7">
        <f>+'ANEXO VII JULIO'!P9+'ANEXO VII AGOSTO'!P9+'ANEXO VII SEPTIEMBRE'!P9</f>
        <v>103771</v>
      </c>
      <c r="Q8" s="8">
        <f t="shared" si="0"/>
        <v>16862753</v>
      </c>
      <c r="T8" s="3"/>
    </row>
    <row r="9" spans="1:20" x14ac:dyDescent="0.25">
      <c r="A9" s="5" t="s">
        <v>14</v>
      </c>
      <c r="B9" s="9">
        <f>SUM('ANEXO VII JULIO'!B10+'ANEXO VII AGOSTO'!B10+'ANEXO VII SEPTIEMBRE'!B10)</f>
        <v>14115180</v>
      </c>
      <c r="C9" s="9">
        <f>SUM('ANEXO VII JULIO'!C10+'ANEXO VII AGOSTO'!C10+'ANEXO VII SEPTIEMBRE'!C10)</f>
        <v>4827982</v>
      </c>
      <c r="D9" s="9">
        <f>SUM('ANEXO VII JULIO'!D10+'ANEXO VII AGOSTO'!D10+'ANEXO VII SEPTIEMBRE'!D10)</f>
        <v>153782</v>
      </c>
      <c r="E9" s="9">
        <f>SUM('ANEXO VII JULIO'!E10+'ANEXO VII AGOSTO'!E10+'ANEXO VII SEPTIEMBRE'!E10)</f>
        <v>0</v>
      </c>
      <c r="F9" s="9">
        <f>SUM('ANEXO VII JULIO'!F10+'ANEXO VII AGOSTO'!F10+'ANEXO VII SEPTIEMBRE'!F10)</f>
        <v>204405</v>
      </c>
      <c r="G9" s="9">
        <f>SUM('ANEXO VII JULIO'!G10+'ANEXO VII AGOSTO'!G10+'ANEXO VII SEPTIEMBRE'!G10)</f>
        <v>536280</v>
      </c>
      <c r="H9" s="9">
        <f>SUM('ANEXO VII JULIO'!H10+'ANEXO VII AGOSTO'!H10+'ANEXO VII SEPTIEMBRE'!H10)</f>
        <v>4203</v>
      </c>
      <c r="I9" s="9">
        <f>SUM('ANEXO VII JULIO'!I10+'ANEXO VII AGOSTO'!I10+'ANEXO VII SEPTIEMBRE'!I10)</f>
        <v>49860</v>
      </c>
      <c r="J9" s="7">
        <f>SUM('ANEXO VII JULIO'!J10+'ANEXO VII AGOSTO'!J10+'ANEXO VII SEPTIEMBRE'!J10)</f>
        <v>149935</v>
      </c>
      <c r="K9" s="9">
        <f>SUM('ANEXO VII JULIO'!K10+'ANEXO VII AGOSTO'!K10+'ANEXO VII SEPTIEMBRE'!K10)</f>
        <v>508264</v>
      </c>
      <c r="L9" s="7">
        <f>+'ANEXO VII JULIO'!L10+'ANEXO VII AGOSTO'!L10+'ANEXO VII SEPTIEMBRE'!L10</f>
        <v>2357254</v>
      </c>
      <c r="M9" s="7">
        <f>'ANEXO VII JULIO'!M10+'ANEXO VII AGOSTO'!M10+'ANEXO VII SEPTIEMBRE'!M10</f>
        <v>87453</v>
      </c>
      <c r="N9" s="7">
        <f>+'ANEXO VII JULIO'!N10+'ANEXO VII AGOSTO'!N10+'ANEXO VII SEPTIEMBRE'!N10</f>
        <v>4405985</v>
      </c>
      <c r="O9" s="7">
        <f>+'ANEXO VII JULIO'!O10+'ANEXO VII AGOSTO'!O10+'ANEXO VII SEPTIEMBRE'!O10</f>
        <v>714151</v>
      </c>
      <c r="P9" s="7">
        <f>+'ANEXO VII JULIO'!P10+'ANEXO VII AGOSTO'!P10+'ANEXO VII SEPTIEMBRE'!P10</f>
        <v>165413</v>
      </c>
      <c r="Q9" s="8">
        <f t="shared" si="0"/>
        <v>28280147</v>
      </c>
      <c r="T9" s="3"/>
    </row>
    <row r="10" spans="1:20" x14ac:dyDescent="0.25">
      <c r="A10" s="5" t="s">
        <v>51</v>
      </c>
      <c r="B10" s="9">
        <f>SUM('ANEXO VII JULIO'!B11+'ANEXO VII AGOSTO'!B11+'ANEXO VII SEPTIEMBRE'!B11)</f>
        <v>2933052</v>
      </c>
      <c r="C10" s="9">
        <f>SUM('ANEXO VII JULIO'!C11+'ANEXO VII AGOSTO'!C11+'ANEXO VII SEPTIEMBRE'!C11)</f>
        <v>1003227</v>
      </c>
      <c r="D10" s="9">
        <f>SUM('ANEXO VII JULIO'!D11+'ANEXO VII AGOSTO'!D11+'ANEXO VII SEPTIEMBRE'!D11)</f>
        <v>31955</v>
      </c>
      <c r="E10" s="9">
        <f>SUM('ANEXO VII JULIO'!E11+'ANEXO VII AGOSTO'!E11+'ANEXO VII SEPTIEMBRE'!E11)</f>
        <v>0</v>
      </c>
      <c r="F10" s="9">
        <f>SUM('ANEXO VII JULIO'!F11+'ANEXO VII AGOSTO'!F11+'ANEXO VII SEPTIEMBRE'!F11)</f>
        <v>42475</v>
      </c>
      <c r="G10" s="9">
        <f>SUM('ANEXO VII JULIO'!G11+'ANEXO VII AGOSTO'!G11+'ANEXO VII SEPTIEMBRE'!G11)</f>
        <v>111414</v>
      </c>
      <c r="H10" s="9">
        <f>SUM('ANEXO VII JULIO'!H11+'ANEXO VII AGOSTO'!H11+'ANEXO VII SEPTIEMBRE'!H11)</f>
        <v>520</v>
      </c>
      <c r="I10" s="9">
        <f>SUM('ANEXO VII JULIO'!I11+'ANEXO VII AGOSTO'!I11+'ANEXO VII SEPTIEMBRE'!I11)</f>
        <v>10362</v>
      </c>
      <c r="J10" s="7">
        <f>SUM('ANEXO VII JULIO'!J11+'ANEXO VII AGOSTO'!J11+'ANEXO VII SEPTIEMBRE'!J11)</f>
        <v>31150</v>
      </c>
      <c r="K10" s="9">
        <f>SUM('ANEXO VII JULIO'!K11+'ANEXO VII AGOSTO'!K11+'ANEXO VII SEPTIEMBRE'!K11)</f>
        <v>62915</v>
      </c>
      <c r="L10" s="7">
        <f>+'ANEXO VII JULIO'!L11+'ANEXO VII AGOSTO'!L11+'ANEXO VII SEPTIEMBRE'!L11</f>
        <v>0</v>
      </c>
      <c r="M10" s="7">
        <f>'ANEXO VII JULIO'!M11+'ANEXO VII AGOSTO'!M11+'ANEXO VII SEPTIEMBRE'!M11</f>
        <v>18175</v>
      </c>
      <c r="N10" s="7">
        <f>+'ANEXO VII JULIO'!N11+'ANEXO VII AGOSTO'!N11+'ANEXO VII SEPTIEMBRE'!N11</f>
        <v>915539</v>
      </c>
      <c r="O10" s="7">
        <f>+'ANEXO VII JULIO'!O11+'ANEXO VII AGOSTO'!O11+'ANEXO VII SEPTIEMBRE'!O11</f>
        <v>148397</v>
      </c>
      <c r="P10" s="7">
        <f>+'ANEXO VII JULIO'!P11+'ANEXO VII AGOSTO'!P11+'ANEXO VII SEPTIEMBRE'!P11</f>
        <v>34365</v>
      </c>
      <c r="Q10" s="8">
        <f t="shared" si="0"/>
        <v>5343546</v>
      </c>
      <c r="T10" s="3"/>
    </row>
    <row r="11" spans="1:20" ht="18" x14ac:dyDescent="0.25">
      <c r="A11" s="5" t="s">
        <v>15</v>
      </c>
      <c r="B11" s="9">
        <f>SUM('ANEXO VII JULIO'!B12+'ANEXO VII AGOSTO'!B12+'ANEXO VII SEPTIEMBRE'!B12)</f>
        <v>6252241</v>
      </c>
      <c r="C11" s="9">
        <f>SUM('ANEXO VII JULIO'!C12+'ANEXO VII AGOSTO'!C12+'ANEXO VII SEPTIEMBRE'!C12)</f>
        <v>2138528</v>
      </c>
      <c r="D11" s="9">
        <f>SUM('ANEXO VII JULIO'!D12+'ANEXO VII AGOSTO'!D12+'ANEXO VII SEPTIEMBRE'!D12)</f>
        <v>68116</v>
      </c>
      <c r="E11" s="9">
        <f>SUM('ANEXO VII JULIO'!E12+'ANEXO VII AGOSTO'!E12+'ANEXO VII SEPTIEMBRE'!E12)</f>
        <v>0</v>
      </c>
      <c r="F11" s="9">
        <f>SUM('ANEXO VII JULIO'!F12+'ANEXO VII AGOSTO'!F12+'ANEXO VII SEPTIEMBRE'!F12)</f>
        <v>90540</v>
      </c>
      <c r="G11" s="9">
        <f>SUM('ANEXO VII JULIO'!G12+'ANEXO VII AGOSTO'!G12+'ANEXO VII SEPTIEMBRE'!G12)</f>
        <v>238236</v>
      </c>
      <c r="H11" s="9">
        <f>SUM('ANEXO VII JULIO'!H12+'ANEXO VII AGOSTO'!H12+'ANEXO VII SEPTIEMBRE'!H12)</f>
        <v>479</v>
      </c>
      <c r="I11" s="9">
        <f>SUM('ANEXO VII JULIO'!I12+'ANEXO VII AGOSTO'!I12+'ANEXO VII SEPTIEMBRE'!I12)</f>
        <v>22086</v>
      </c>
      <c r="J11" s="7">
        <f>SUM('ANEXO VII JULIO'!J12+'ANEXO VII AGOSTO'!J12+'ANEXO VII SEPTIEMBRE'!J12)</f>
        <v>66607</v>
      </c>
      <c r="K11" s="9">
        <f>SUM('ANEXO VII JULIO'!K12+'ANEXO VII AGOSTO'!K12+'ANEXO VII SEPTIEMBRE'!K12)</f>
        <v>58053</v>
      </c>
      <c r="L11" s="7">
        <f>+'ANEXO VII JULIO'!L12+'ANEXO VII AGOSTO'!L12+'ANEXO VII SEPTIEMBRE'!L12</f>
        <v>634263</v>
      </c>
      <c r="M11" s="7">
        <f>'ANEXO VII JULIO'!M12+'ANEXO VII AGOSTO'!M12+'ANEXO VII SEPTIEMBRE'!M12</f>
        <v>38850</v>
      </c>
      <c r="N11" s="7">
        <f>+'ANEXO VII JULIO'!N12+'ANEXO VII AGOSTO'!N12+'ANEXO VII SEPTIEMBRE'!N12</f>
        <v>1951606</v>
      </c>
      <c r="O11" s="7">
        <f>+'ANEXO VII JULIO'!O12+'ANEXO VII AGOSTO'!O12+'ANEXO VII SEPTIEMBRE'!O12</f>
        <v>316330</v>
      </c>
      <c r="P11" s="7">
        <f>+'ANEXO VII JULIO'!P12+'ANEXO VII AGOSTO'!P12+'ANEXO VII SEPTIEMBRE'!P12</f>
        <v>73483</v>
      </c>
      <c r="Q11" s="8">
        <f t="shared" si="0"/>
        <v>11949418</v>
      </c>
      <c r="T11" s="3"/>
    </row>
    <row r="12" spans="1:20" x14ac:dyDescent="0.25">
      <c r="A12" s="5" t="s">
        <v>16</v>
      </c>
      <c r="B12" s="9">
        <f>SUM('ANEXO VII JULIO'!B13+'ANEXO VII AGOSTO'!B13+'ANEXO VII SEPTIEMBRE'!B13)</f>
        <v>27372832</v>
      </c>
      <c r="C12" s="9">
        <f>SUM('ANEXO VII JULIO'!C13+'ANEXO VII AGOSTO'!C13+'ANEXO VII SEPTIEMBRE'!C13)</f>
        <v>9362655</v>
      </c>
      <c r="D12" s="9">
        <f>SUM('ANEXO VII JULIO'!D13+'ANEXO VII AGOSTO'!D13+'ANEXO VII SEPTIEMBRE'!D13)</f>
        <v>298221</v>
      </c>
      <c r="E12" s="9">
        <f>SUM('ANEXO VII JULIO'!E13+'ANEXO VII AGOSTO'!E13+'ANEXO VII SEPTIEMBRE'!E13)</f>
        <v>0</v>
      </c>
      <c r="F12" s="9">
        <f>SUM('ANEXO VII JULIO'!F13+'ANEXO VII AGOSTO'!F13+'ANEXO VII SEPTIEMBRE'!F13)</f>
        <v>396393</v>
      </c>
      <c r="G12" s="9">
        <f>SUM('ANEXO VII JULIO'!G13+'ANEXO VII AGOSTO'!G13+'ANEXO VII SEPTIEMBRE'!G13)</f>
        <v>1025163</v>
      </c>
      <c r="H12" s="9">
        <f>SUM('ANEXO VII JULIO'!H13+'ANEXO VII AGOSTO'!H13+'ANEXO VII SEPTIEMBRE'!H13)</f>
        <v>9572</v>
      </c>
      <c r="I12" s="9">
        <f>SUM('ANEXO VII JULIO'!I13+'ANEXO VII AGOSTO'!I13+'ANEXO VII SEPTIEMBRE'!I13)</f>
        <v>96693</v>
      </c>
      <c r="J12" s="7">
        <f>SUM('ANEXO VII JULIO'!J13+'ANEXO VII AGOSTO'!J13+'ANEXO VII SEPTIEMBRE'!J13)</f>
        <v>286620</v>
      </c>
      <c r="K12" s="9">
        <f>SUM('ANEXO VII JULIO'!K13+'ANEXO VII AGOSTO'!K13+'ANEXO VII SEPTIEMBRE'!K13)</f>
        <v>1157642</v>
      </c>
      <c r="L12" s="7">
        <f>+'ANEXO VII JULIO'!L13+'ANEXO VII AGOSTO'!L13+'ANEXO VII SEPTIEMBRE'!L13</f>
        <v>223724</v>
      </c>
      <c r="M12" s="7">
        <f>'ANEXO VII JULIO'!M13+'ANEXO VII AGOSTO'!M13+'ANEXO VII SEPTIEMBRE'!M13</f>
        <v>167177</v>
      </c>
      <c r="N12" s="7">
        <f>+'ANEXO VII JULIO'!N13+'ANEXO VII AGOSTO'!N13+'ANEXO VII SEPTIEMBRE'!N13</f>
        <v>8544297</v>
      </c>
      <c r="O12" s="7">
        <f>+'ANEXO VII JULIO'!O13+'ANEXO VII AGOSTO'!O13+'ANEXO VII SEPTIEMBRE'!O13</f>
        <v>1384918</v>
      </c>
      <c r="P12" s="7">
        <f>+'ANEXO VII JULIO'!P13+'ANEXO VII AGOSTO'!P13+'ANEXO VII SEPTIEMBRE'!P13</f>
        <v>316207</v>
      </c>
      <c r="Q12" s="8">
        <f t="shared" si="0"/>
        <v>50642114</v>
      </c>
      <c r="T12" s="3"/>
    </row>
    <row r="13" spans="1:20" x14ac:dyDescent="0.25">
      <c r="A13" s="5" t="s">
        <v>17</v>
      </c>
      <c r="B13" s="9">
        <f>SUM('ANEXO VII JULIO'!B14+'ANEXO VII AGOSTO'!B14+'ANEXO VII SEPTIEMBRE'!B14)</f>
        <v>54899095</v>
      </c>
      <c r="C13" s="9">
        <f>SUM('ANEXO VII JULIO'!C14+'ANEXO VII AGOSTO'!C14+'ANEXO VII SEPTIEMBRE'!C14)</f>
        <v>18777789</v>
      </c>
      <c r="D13" s="9">
        <f>SUM('ANEXO VII JULIO'!D14+'ANEXO VII AGOSTO'!D14+'ANEXO VII SEPTIEMBRE'!D14)</f>
        <v>598114</v>
      </c>
      <c r="E13" s="9">
        <f>SUM('ANEXO VII JULIO'!E14+'ANEXO VII AGOSTO'!E14+'ANEXO VII SEPTIEMBRE'!E14)</f>
        <v>0</v>
      </c>
      <c r="F13" s="9">
        <f>SUM('ANEXO VII JULIO'!F14+'ANEXO VII AGOSTO'!F14+'ANEXO VII SEPTIEMBRE'!F14)</f>
        <v>795009</v>
      </c>
      <c r="G13" s="9">
        <f>SUM('ANEXO VII JULIO'!G14+'ANEXO VII AGOSTO'!G14+'ANEXO VII SEPTIEMBRE'!G14)</f>
        <v>2150700</v>
      </c>
      <c r="H13" s="9">
        <f>SUM('ANEXO VII JULIO'!H14+'ANEXO VII AGOSTO'!H14+'ANEXO VII SEPTIEMBRE'!H14)</f>
        <v>18002</v>
      </c>
      <c r="I13" s="9">
        <f>SUM('ANEXO VII JULIO'!I14+'ANEXO VII AGOSTO'!I14+'ANEXO VII SEPTIEMBRE'!I14)</f>
        <v>193929</v>
      </c>
      <c r="J13" s="7">
        <f>SUM('ANEXO VII JULIO'!J14+'ANEXO VII AGOSTO'!J14+'ANEXO VII SEPTIEMBRE'!J14)</f>
        <v>601304</v>
      </c>
      <c r="K13" s="9">
        <f>SUM('ANEXO VII JULIO'!K14+'ANEXO VII AGOSTO'!K14+'ANEXO VII SEPTIEMBRE'!K14)</f>
        <v>2177101</v>
      </c>
      <c r="L13" s="7">
        <f>+'ANEXO VII JULIO'!L14+'ANEXO VII AGOSTO'!L14+'ANEXO VII SEPTIEMBRE'!L14</f>
        <v>7875550</v>
      </c>
      <c r="M13" s="7">
        <f>'ANEXO VII JULIO'!M14+'ANEXO VII AGOSTO'!M14+'ANEXO VII SEPTIEMBRE'!M14</f>
        <v>350723</v>
      </c>
      <c r="N13" s="7">
        <f>+'ANEXO VII JULIO'!N14+'ANEXO VII AGOSTO'!N14+'ANEXO VII SEPTIEMBRE'!N14</f>
        <v>17136487</v>
      </c>
      <c r="O13" s="7">
        <f>+'ANEXO VII JULIO'!O14+'ANEXO VII AGOSTO'!O14+'ANEXO VII SEPTIEMBRE'!O14</f>
        <v>2777598</v>
      </c>
      <c r="P13" s="7">
        <f>+'ANEXO VII JULIO'!P14+'ANEXO VII AGOSTO'!P14+'ANEXO VII SEPTIEMBRE'!P14</f>
        <v>663374</v>
      </c>
      <c r="Q13" s="8">
        <f t="shared" si="0"/>
        <v>109014775</v>
      </c>
      <c r="T13" s="3"/>
    </row>
    <row r="14" spans="1:20" ht="18" x14ac:dyDescent="0.25">
      <c r="A14" s="5" t="s">
        <v>18</v>
      </c>
      <c r="B14" s="9">
        <f>SUM('ANEXO VII JULIO'!B15+'ANEXO VII AGOSTO'!B15+'ANEXO VII SEPTIEMBRE'!B15)</f>
        <v>16225885</v>
      </c>
      <c r="C14" s="9">
        <f>SUM('ANEXO VII JULIO'!C15+'ANEXO VII AGOSTO'!C15+'ANEXO VII SEPTIEMBRE'!C15)</f>
        <v>5549932</v>
      </c>
      <c r="D14" s="9">
        <f>SUM('ANEXO VII JULIO'!D15+'ANEXO VII AGOSTO'!D15+'ANEXO VII SEPTIEMBRE'!D15)</f>
        <v>176777</v>
      </c>
      <c r="E14" s="9">
        <f>SUM('ANEXO VII JULIO'!E15+'ANEXO VII AGOSTO'!E15+'ANEXO VII SEPTIEMBRE'!E15)</f>
        <v>0</v>
      </c>
      <c r="F14" s="9">
        <f>SUM('ANEXO VII JULIO'!F15+'ANEXO VII AGOSTO'!F15+'ANEXO VII SEPTIEMBRE'!F15)</f>
        <v>234972</v>
      </c>
      <c r="G14" s="9">
        <f>SUM('ANEXO VII JULIO'!G15+'ANEXO VII AGOSTO'!G15+'ANEXO VII SEPTIEMBRE'!G15)</f>
        <v>605967</v>
      </c>
      <c r="H14" s="9">
        <f>SUM('ANEXO VII JULIO'!H15+'ANEXO VII AGOSTO'!H15+'ANEXO VII SEPTIEMBRE'!H15)</f>
        <v>4889</v>
      </c>
      <c r="I14" s="9">
        <f>SUM('ANEXO VII JULIO'!I15+'ANEXO VII AGOSTO'!I15+'ANEXO VII SEPTIEMBRE'!I15)</f>
        <v>57318</v>
      </c>
      <c r="J14" s="7">
        <f>SUM('ANEXO VII JULIO'!J15+'ANEXO VII AGOSTO'!J15+'ANEXO VII SEPTIEMBRE'!J15)</f>
        <v>169419</v>
      </c>
      <c r="K14" s="9">
        <f>SUM('ANEXO VII JULIO'!K15+'ANEXO VII AGOSTO'!K15+'ANEXO VII SEPTIEMBRE'!K15)</f>
        <v>591302</v>
      </c>
      <c r="L14" s="7">
        <f>+'ANEXO VII JULIO'!L15+'ANEXO VII AGOSTO'!L15+'ANEXO VII SEPTIEMBRE'!L15</f>
        <v>3594840</v>
      </c>
      <c r="M14" s="7">
        <f>'ANEXO VII JULIO'!M15+'ANEXO VII AGOSTO'!M15+'ANEXO VII SEPTIEMBRE'!M15</f>
        <v>98817</v>
      </c>
      <c r="N14" s="7">
        <f>+'ANEXO VII JULIO'!N15+'ANEXO VII AGOSTO'!N15+'ANEXO VII SEPTIEMBRE'!N15</f>
        <v>5064831</v>
      </c>
      <c r="O14" s="7">
        <f>+'ANEXO VII JULIO'!O15+'ANEXO VII AGOSTO'!O15+'ANEXO VII SEPTIEMBRE'!O15</f>
        <v>820942</v>
      </c>
      <c r="P14" s="7">
        <f>+'ANEXO VII JULIO'!P15+'ANEXO VII AGOSTO'!P15+'ANEXO VII SEPTIEMBRE'!P15</f>
        <v>186907</v>
      </c>
      <c r="Q14" s="8">
        <f t="shared" si="0"/>
        <v>33382798</v>
      </c>
      <c r="T14" s="3"/>
    </row>
    <row r="15" spans="1:20" x14ac:dyDescent="0.25">
      <c r="A15" s="5" t="s">
        <v>52</v>
      </c>
      <c r="B15" s="9">
        <f>SUM('ANEXO VII JULIO'!B16+'ANEXO VII AGOSTO'!B16+'ANEXO VII SEPTIEMBRE'!B16)</f>
        <v>2331584</v>
      </c>
      <c r="C15" s="9">
        <f>SUM('ANEXO VII JULIO'!C16+'ANEXO VII AGOSTO'!C16+'ANEXO VII SEPTIEMBRE'!C16)</f>
        <v>797499</v>
      </c>
      <c r="D15" s="9">
        <f>SUM('ANEXO VII JULIO'!D16+'ANEXO VII AGOSTO'!D16+'ANEXO VII SEPTIEMBRE'!D16)</f>
        <v>25403</v>
      </c>
      <c r="E15" s="9">
        <f>SUM('ANEXO VII JULIO'!E16+'ANEXO VII AGOSTO'!E16+'ANEXO VII SEPTIEMBRE'!E16)</f>
        <v>0</v>
      </c>
      <c r="F15" s="9">
        <f>SUM('ANEXO VII JULIO'!F16+'ANEXO VII AGOSTO'!F16+'ANEXO VII SEPTIEMBRE'!F16)</f>
        <v>33764</v>
      </c>
      <c r="G15" s="9">
        <f>SUM('ANEXO VII JULIO'!G16+'ANEXO VII AGOSTO'!G16+'ANEXO VII SEPTIEMBRE'!G16)</f>
        <v>88521</v>
      </c>
      <c r="H15" s="9">
        <f>SUM('ANEXO VII JULIO'!H16+'ANEXO VII AGOSTO'!H16+'ANEXO VII SEPTIEMBRE'!H16)</f>
        <v>360</v>
      </c>
      <c r="I15" s="9">
        <f>SUM('ANEXO VII JULIO'!I16+'ANEXO VII AGOSTO'!I16+'ANEXO VII SEPTIEMBRE'!I16)</f>
        <v>8235</v>
      </c>
      <c r="J15" s="7">
        <f>SUM('ANEXO VII JULIO'!J16+'ANEXO VII AGOSTO'!J16+'ANEXO VII SEPTIEMBRE'!J16)</f>
        <v>24749</v>
      </c>
      <c r="K15" s="9">
        <f>SUM('ANEXO VII JULIO'!K16+'ANEXO VII AGOSTO'!K16+'ANEXO VII SEPTIEMBRE'!K16)</f>
        <v>43487</v>
      </c>
      <c r="L15" s="7">
        <f>+'ANEXO VII JULIO'!L16+'ANEXO VII AGOSTO'!L16+'ANEXO VII SEPTIEMBRE'!L16</f>
        <v>219750</v>
      </c>
      <c r="M15" s="7">
        <f>'ANEXO VII JULIO'!M16+'ANEXO VII AGOSTO'!M16+'ANEXO VII SEPTIEMBRE'!M16</f>
        <v>14433</v>
      </c>
      <c r="N15" s="7">
        <f>+'ANEXO VII JULIO'!N16+'ANEXO VII AGOSTO'!N16+'ANEXO VII SEPTIEMBRE'!N16</f>
        <v>727793</v>
      </c>
      <c r="O15" s="7">
        <f>+'ANEXO VII JULIO'!O16+'ANEXO VII AGOSTO'!O16+'ANEXO VII SEPTIEMBRE'!O16</f>
        <v>117966</v>
      </c>
      <c r="P15" s="7">
        <f>+'ANEXO VII JULIO'!P16+'ANEXO VII AGOSTO'!P16+'ANEXO VII SEPTIEMBRE'!P16</f>
        <v>27304</v>
      </c>
      <c r="Q15" s="8">
        <f t="shared" si="0"/>
        <v>4460848</v>
      </c>
      <c r="T15" s="3"/>
    </row>
    <row r="16" spans="1:20" x14ac:dyDescent="0.25">
      <c r="A16" s="5" t="s">
        <v>19</v>
      </c>
      <c r="B16" s="9">
        <f>SUM('ANEXO VII JULIO'!B17+'ANEXO VII AGOSTO'!B17+'ANEXO VII SEPTIEMBRE'!B17)</f>
        <v>6341953</v>
      </c>
      <c r="C16" s="9">
        <f>SUM('ANEXO VII JULIO'!C17+'ANEXO VII AGOSTO'!C17+'ANEXO VII SEPTIEMBRE'!C17)</f>
        <v>2169213</v>
      </c>
      <c r="D16" s="9">
        <f>SUM('ANEXO VII JULIO'!D17+'ANEXO VII AGOSTO'!D17+'ANEXO VII SEPTIEMBRE'!D17)</f>
        <v>69094</v>
      </c>
      <c r="E16" s="9">
        <f>SUM('ANEXO VII JULIO'!E17+'ANEXO VII AGOSTO'!E17+'ANEXO VII SEPTIEMBRE'!E17)</f>
        <v>0</v>
      </c>
      <c r="F16" s="9">
        <f>SUM('ANEXO VII JULIO'!F17+'ANEXO VII AGOSTO'!F17+'ANEXO VII SEPTIEMBRE'!F17)</f>
        <v>91840</v>
      </c>
      <c r="G16" s="9">
        <f>SUM('ANEXO VII JULIO'!G17+'ANEXO VII AGOSTO'!G17+'ANEXO VII SEPTIEMBRE'!G17)</f>
        <v>241197</v>
      </c>
      <c r="H16" s="9">
        <f>SUM('ANEXO VII JULIO'!H17+'ANEXO VII AGOSTO'!H17+'ANEXO VII SEPTIEMBRE'!H17)</f>
        <v>945</v>
      </c>
      <c r="I16" s="9">
        <f>SUM('ANEXO VII JULIO'!I17+'ANEXO VII AGOSTO'!I17+'ANEXO VII SEPTIEMBRE'!I17)</f>
        <v>22404</v>
      </c>
      <c r="J16" s="7">
        <f>SUM('ANEXO VII JULIO'!J17+'ANEXO VII AGOSTO'!J17+'ANEXO VII SEPTIEMBRE'!J17)</f>
        <v>67435</v>
      </c>
      <c r="K16" s="9">
        <f>SUM('ANEXO VII JULIO'!K17+'ANEXO VII AGOSTO'!K17+'ANEXO VII SEPTIEMBRE'!K17)</f>
        <v>114293</v>
      </c>
      <c r="L16" s="7">
        <f>+'ANEXO VII JULIO'!L17+'ANEXO VII AGOSTO'!L17+'ANEXO VII SEPTIEMBRE'!L17</f>
        <v>0</v>
      </c>
      <c r="M16" s="7">
        <f>'ANEXO VII JULIO'!M17+'ANEXO VII AGOSTO'!M17+'ANEXO VII SEPTIEMBRE'!M17</f>
        <v>39333</v>
      </c>
      <c r="N16" s="7">
        <f>+'ANEXO VII JULIO'!N17+'ANEXO VII AGOSTO'!N17+'ANEXO VII SEPTIEMBRE'!N17</f>
        <v>1979610</v>
      </c>
      <c r="O16" s="7">
        <f>+'ANEXO VII JULIO'!O17+'ANEXO VII AGOSTO'!O17+'ANEXO VII SEPTIEMBRE'!O17</f>
        <v>320869</v>
      </c>
      <c r="P16" s="7">
        <f>+'ANEXO VII JULIO'!P17+'ANEXO VII AGOSTO'!P17+'ANEXO VII SEPTIEMBRE'!P17</f>
        <v>74396</v>
      </c>
      <c r="Q16" s="8">
        <f t="shared" si="0"/>
        <v>11532582</v>
      </c>
      <c r="T16" s="3"/>
    </row>
    <row r="17" spans="1:20" x14ac:dyDescent="0.25">
      <c r="A17" s="5" t="s">
        <v>20</v>
      </c>
      <c r="B17" s="9">
        <f>SUM('ANEXO VII JULIO'!B18+'ANEXO VII AGOSTO'!B18+'ANEXO VII SEPTIEMBRE'!B18)</f>
        <v>6421231</v>
      </c>
      <c r="C17" s="9">
        <f>SUM('ANEXO VII JULIO'!C18+'ANEXO VII AGOSTO'!C18+'ANEXO VII SEPTIEMBRE'!C18)</f>
        <v>2196329</v>
      </c>
      <c r="D17" s="9">
        <f>SUM('ANEXO VII JULIO'!D18+'ANEXO VII AGOSTO'!D18+'ANEXO VII SEPTIEMBRE'!D18)</f>
        <v>69958</v>
      </c>
      <c r="E17" s="9">
        <f>SUM('ANEXO VII JULIO'!E18+'ANEXO VII AGOSTO'!E18+'ANEXO VII SEPTIEMBRE'!E18)</f>
        <v>0</v>
      </c>
      <c r="F17" s="9">
        <f>SUM('ANEXO VII JULIO'!F18+'ANEXO VII AGOSTO'!F18+'ANEXO VII SEPTIEMBRE'!F18)</f>
        <v>92988</v>
      </c>
      <c r="G17" s="9">
        <f>SUM('ANEXO VII JULIO'!G18+'ANEXO VII AGOSTO'!G18+'ANEXO VII SEPTIEMBRE'!G18)</f>
        <v>244632</v>
      </c>
      <c r="H17" s="9">
        <f>SUM('ANEXO VII JULIO'!H18+'ANEXO VII AGOSTO'!H18+'ANEXO VII SEPTIEMBRE'!H18)</f>
        <v>847</v>
      </c>
      <c r="I17" s="9">
        <f>SUM('ANEXO VII JULIO'!I18+'ANEXO VII AGOSTO'!I18+'ANEXO VII SEPTIEMBRE'!I18)</f>
        <v>22683</v>
      </c>
      <c r="J17" s="7">
        <f>SUM('ANEXO VII JULIO'!J18+'ANEXO VII AGOSTO'!J18+'ANEXO VII SEPTIEMBRE'!J18)</f>
        <v>68395</v>
      </c>
      <c r="K17" s="9">
        <f>SUM('ANEXO VII JULIO'!K18+'ANEXO VII AGOSTO'!K18+'ANEXO VII SEPTIEMBRE'!K18)</f>
        <v>102447</v>
      </c>
      <c r="L17" s="7">
        <f>+'ANEXO VII JULIO'!L18+'ANEXO VII AGOSTO'!L18+'ANEXO VII SEPTIEMBRE'!L18</f>
        <v>367005</v>
      </c>
      <c r="M17" s="7">
        <f>'ANEXO VII JULIO'!M18+'ANEXO VII AGOSTO'!M18+'ANEXO VII SEPTIEMBRE'!M18</f>
        <v>39894</v>
      </c>
      <c r="N17" s="7">
        <f>+'ANEXO VII JULIO'!N18+'ANEXO VII AGOSTO'!N18+'ANEXO VII SEPTIEMBRE'!N18</f>
        <v>2004356</v>
      </c>
      <c r="O17" s="7">
        <f>+'ANEXO VII JULIO'!O18+'ANEXO VII AGOSTO'!O18+'ANEXO VII SEPTIEMBRE'!O18</f>
        <v>324879</v>
      </c>
      <c r="P17" s="7">
        <f>+'ANEXO VII JULIO'!P18+'ANEXO VII AGOSTO'!P18+'ANEXO VII SEPTIEMBRE'!P18</f>
        <v>75456</v>
      </c>
      <c r="Q17" s="8">
        <f t="shared" si="0"/>
        <v>12031100</v>
      </c>
      <c r="T17" s="3"/>
    </row>
    <row r="18" spans="1:20" x14ac:dyDescent="0.25">
      <c r="A18" s="5" t="s">
        <v>21</v>
      </c>
      <c r="B18" s="9">
        <f>SUM('ANEXO VII JULIO'!B19+'ANEXO VII AGOSTO'!B19+'ANEXO VII SEPTIEMBRE'!B19)</f>
        <v>30699676</v>
      </c>
      <c r="C18" s="9">
        <f>SUM('ANEXO VII JULIO'!C19+'ANEXO VII AGOSTO'!C19+'ANEXO VII SEPTIEMBRE'!C19)</f>
        <v>10500575</v>
      </c>
      <c r="D18" s="9">
        <f>SUM('ANEXO VII JULIO'!D19+'ANEXO VII AGOSTO'!D19+'ANEXO VII SEPTIEMBRE'!D19)</f>
        <v>334466</v>
      </c>
      <c r="E18" s="9">
        <f>SUM('ANEXO VII JULIO'!E19+'ANEXO VII AGOSTO'!E19+'ANEXO VII SEPTIEMBRE'!E19)</f>
        <v>0</v>
      </c>
      <c r="F18" s="9">
        <f>SUM('ANEXO VII JULIO'!F19+'ANEXO VII AGOSTO'!F19+'ANEXO VII SEPTIEMBRE'!F19)</f>
        <v>444570</v>
      </c>
      <c r="G18" s="9">
        <f>SUM('ANEXO VII JULIO'!G19+'ANEXO VII AGOSTO'!G19+'ANEXO VII SEPTIEMBRE'!G19)</f>
        <v>1145625</v>
      </c>
      <c r="H18" s="9">
        <f>SUM('ANEXO VII JULIO'!H19+'ANEXO VII AGOSTO'!H19+'ANEXO VII SEPTIEMBRE'!H19)</f>
        <v>10524</v>
      </c>
      <c r="I18" s="9">
        <f>SUM('ANEXO VII JULIO'!I19+'ANEXO VII AGOSTO'!I19+'ANEXO VII SEPTIEMBRE'!I19)</f>
        <v>108444</v>
      </c>
      <c r="J18" s="7">
        <f>SUM('ANEXO VII JULIO'!J19+'ANEXO VII AGOSTO'!J19+'ANEXO VII SEPTIEMBRE'!J19)</f>
        <v>320300</v>
      </c>
      <c r="K18" s="9">
        <f>SUM('ANEXO VII JULIO'!K19+'ANEXO VII AGOSTO'!K19+'ANEXO VII SEPTIEMBRE'!K19)</f>
        <v>1272648</v>
      </c>
      <c r="L18" s="7">
        <f>+'ANEXO VII JULIO'!L19+'ANEXO VII AGOSTO'!L19+'ANEXO VII SEPTIEMBRE'!L19</f>
        <v>5567942</v>
      </c>
      <c r="M18" s="7">
        <f>'ANEXO VII JULIO'!M19+'ANEXO VII AGOSTO'!M19+'ANEXO VII SEPTIEMBRE'!M19</f>
        <v>186822</v>
      </c>
      <c r="N18" s="7">
        <f>+'ANEXO VII JULIO'!N19+'ANEXO VII AGOSTO'!N19+'ANEXO VII SEPTIEMBRE'!N19</f>
        <v>9582756</v>
      </c>
      <c r="O18" s="7">
        <f>+'ANEXO VII JULIO'!O19+'ANEXO VII AGOSTO'!O19+'ANEXO VII SEPTIEMBRE'!O19</f>
        <v>1553238</v>
      </c>
      <c r="P18" s="7">
        <f>+'ANEXO VII JULIO'!P19+'ANEXO VII AGOSTO'!P19+'ANEXO VII SEPTIEMBRE'!P19</f>
        <v>353363</v>
      </c>
      <c r="Q18" s="8">
        <f t="shared" si="0"/>
        <v>62080949</v>
      </c>
      <c r="T18" s="3"/>
    </row>
    <row r="19" spans="1:20" x14ac:dyDescent="0.25">
      <c r="A19" s="5" t="s">
        <v>22</v>
      </c>
      <c r="B19" s="9">
        <f>SUM('ANEXO VII JULIO'!B20+'ANEXO VII AGOSTO'!B20+'ANEXO VII SEPTIEMBRE'!B20)</f>
        <v>10244910</v>
      </c>
      <c r="C19" s="9">
        <f>SUM('ANEXO VII JULIO'!C20+'ANEXO VII AGOSTO'!C20+'ANEXO VII SEPTIEMBRE'!C20)</f>
        <v>3504189</v>
      </c>
      <c r="D19" s="9">
        <f>SUM('ANEXO VII JULIO'!D20+'ANEXO VII AGOSTO'!D20+'ANEXO VII SEPTIEMBRE'!D20)</f>
        <v>111617</v>
      </c>
      <c r="E19" s="9">
        <f>SUM('ANEXO VII JULIO'!E20+'ANEXO VII AGOSTO'!E20+'ANEXO VII SEPTIEMBRE'!E20)</f>
        <v>0</v>
      </c>
      <c r="F19" s="9">
        <f>SUM('ANEXO VII JULIO'!F20+'ANEXO VII AGOSTO'!F20+'ANEXO VII SEPTIEMBRE'!F20)</f>
        <v>148360</v>
      </c>
      <c r="G19" s="9">
        <f>SUM('ANEXO VII JULIO'!G20+'ANEXO VII AGOSTO'!G20+'ANEXO VII SEPTIEMBRE'!G20)</f>
        <v>394131</v>
      </c>
      <c r="H19" s="9">
        <f>SUM('ANEXO VII JULIO'!H20+'ANEXO VII AGOSTO'!H20+'ANEXO VII SEPTIEMBRE'!H20)</f>
        <v>2807</v>
      </c>
      <c r="I19" s="9">
        <f>SUM('ANEXO VII JULIO'!I20+'ANEXO VII AGOSTO'!I20+'ANEXO VII SEPTIEMBRE'!I20)</f>
        <v>36189</v>
      </c>
      <c r="J19" s="7">
        <f>SUM('ANEXO VII JULIO'!J20+'ANEXO VII AGOSTO'!J20+'ANEXO VII SEPTIEMBRE'!J20)</f>
        <v>110193</v>
      </c>
      <c r="K19" s="9">
        <f>SUM('ANEXO VII JULIO'!K20+'ANEXO VII AGOSTO'!K20+'ANEXO VII SEPTIEMBRE'!K20)</f>
        <v>339478</v>
      </c>
      <c r="L19" s="7">
        <f>+'ANEXO VII JULIO'!L20+'ANEXO VII AGOSTO'!L20+'ANEXO VII SEPTIEMBRE'!L20</f>
        <v>738010</v>
      </c>
      <c r="M19" s="7">
        <f>'ANEXO VII JULIO'!M20+'ANEXO VII AGOSTO'!M20+'ANEXO VII SEPTIEMBRE'!M20</f>
        <v>64273</v>
      </c>
      <c r="N19" s="7">
        <f>+'ANEXO VII JULIO'!N20+'ANEXO VII AGOSTO'!N20+'ANEXO VII SEPTIEMBRE'!N20</f>
        <v>3197898</v>
      </c>
      <c r="O19" s="7">
        <f>+'ANEXO VII JULIO'!O20+'ANEXO VII AGOSTO'!O20+'ANEXO VII SEPTIEMBRE'!O20</f>
        <v>518337</v>
      </c>
      <c r="P19" s="7">
        <f>+'ANEXO VII JULIO'!P20+'ANEXO VII AGOSTO'!P20+'ANEXO VII SEPTIEMBRE'!P20</f>
        <v>121568</v>
      </c>
      <c r="Q19" s="8">
        <f t="shared" si="0"/>
        <v>19531960</v>
      </c>
      <c r="T19" s="3"/>
    </row>
    <row r="20" spans="1:20" x14ac:dyDescent="0.25">
      <c r="A20" s="5" t="s">
        <v>23</v>
      </c>
      <c r="B20" s="9">
        <f>SUM('ANEXO VII JULIO'!B21+'ANEXO VII AGOSTO'!B21+'ANEXO VII SEPTIEMBRE'!B21)</f>
        <v>6104408</v>
      </c>
      <c r="C20" s="9">
        <f>SUM('ANEXO VII JULIO'!C21+'ANEXO VII AGOSTO'!C21+'ANEXO VII SEPTIEMBRE'!C21)</f>
        <v>2087963</v>
      </c>
      <c r="D20" s="9">
        <f>SUM('ANEXO VII JULIO'!D21+'ANEXO VII AGOSTO'!D21+'ANEXO VII SEPTIEMBRE'!D21)</f>
        <v>66507</v>
      </c>
      <c r="E20" s="9">
        <f>SUM('ANEXO VII JULIO'!E21+'ANEXO VII AGOSTO'!E21+'ANEXO VII SEPTIEMBRE'!E21)</f>
        <v>0</v>
      </c>
      <c r="F20" s="9">
        <f>SUM('ANEXO VII JULIO'!F21+'ANEXO VII AGOSTO'!F21+'ANEXO VII SEPTIEMBRE'!F21)</f>
        <v>88399</v>
      </c>
      <c r="G20" s="9">
        <f>SUM('ANEXO VII JULIO'!G21+'ANEXO VII AGOSTO'!G21+'ANEXO VII SEPTIEMBRE'!G21)</f>
        <v>231912</v>
      </c>
      <c r="H20" s="9">
        <f>SUM('ANEXO VII JULIO'!H21+'ANEXO VII AGOSTO'!H21+'ANEXO VII SEPTIEMBRE'!H21)</f>
        <v>771</v>
      </c>
      <c r="I20" s="9">
        <f>SUM('ANEXO VII JULIO'!I21+'ANEXO VII AGOSTO'!I21+'ANEXO VII SEPTIEMBRE'!I21)</f>
        <v>21564</v>
      </c>
      <c r="J20" s="7">
        <f>SUM('ANEXO VII JULIO'!J21+'ANEXO VII AGOSTO'!J21+'ANEXO VII SEPTIEMBRE'!J21)</f>
        <v>64839</v>
      </c>
      <c r="K20" s="9">
        <f>SUM('ANEXO VII JULIO'!K21+'ANEXO VII AGOSTO'!K21+'ANEXO VII SEPTIEMBRE'!K21)</f>
        <v>93248</v>
      </c>
      <c r="L20" s="7">
        <f>+'ANEXO VII JULIO'!L21+'ANEXO VII AGOSTO'!L21+'ANEXO VII SEPTIEMBRE'!L21</f>
        <v>1109859</v>
      </c>
      <c r="M20" s="7">
        <f>'ANEXO VII JULIO'!M21+'ANEXO VII AGOSTO'!M21+'ANEXO VII SEPTIEMBRE'!M21</f>
        <v>37818</v>
      </c>
      <c r="N20" s="7">
        <f>+'ANEXO VII JULIO'!N21+'ANEXO VII AGOSTO'!N21+'ANEXO VII SEPTIEMBRE'!N21</f>
        <v>1905462</v>
      </c>
      <c r="O20" s="7">
        <f>+'ANEXO VII JULIO'!O21+'ANEXO VII AGOSTO'!O21+'ANEXO VII SEPTIEMBRE'!O21</f>
        <v>308850</v>
      </c>
      <c r="P20" s="7">
        <f>+'ANEXO VII JULIO'!P21+'ANEXO VII AGOSTO'!P21+'ANEXO VII SEPTIEMBRE'!P21</f>
        <v>71532</v>
      </c>
      <c r="Q20" s="8">
        <f t="shared" si="0"/>
        <v>12193132</v>
      </c>
      <c r="T20" s="3"/>
    </row>
    <row r="21" spans="1:20" x14ac:dyDescent="0.25">
      <c r="A21" s="5" t="s">
        <v>24</v>
      </c>
      <c r="B21" s="9">
        <f>SUM('ANEXO VII JULIO'!B22+'ANEXO VII AGOSTO'!B22+'ANEXO VII SEPTIEMBRE'!B22)</f>
        <v>5970867</v>
      </c>
      <c r="C21" s="9">
        <f>SUM('ANEXO VII JULIO'!C22+'ANEXO VII AGOSTO'!C22+'ANEXO VII SEPTIEMBRE'!C22)</f>
        <v>2042286</v>
      </c>
      <c r="D21" s="9">
        <f>SUM('ANEXO VII JULIO'!D22+'ANEXO VII AGOSTO'!D22+'ANEXO VII SEPTIEMBRE'!D22)</f>
        <v>65051</v>
      </c>
      <c r="E21" s="9">
        <f>SUM('ANEXO VII JULIO'!E22+'ANEXO VII AGOSTO'!E22+'ANEXO VII SEPTIEMBRE'!E22)</f>
        <v>0</v>
      </c>
      <c r="F21" s="9">
        <f>SUM('ANEXO VII JULIO'!F22+'ANEXO VII AGOSTO'!F22+'ANEXO VII SEPTIEMBRE'!F22)</f>
        <v>86466</v>
      </c>
      <c r="G21" s="9">
        <f>SUM('ANEXO VII JULIO'!G22+'ANEXO VII AGOSTO'!G22+'ANEXO VII SEPTIEMBRE'!G22)</f>
        <v>226665</v>
      </c>
      <c r="H21" s="9">
        <f>SUM('ANEXO VII JULIO'!H22+'ANEXO VII AGOSTO'!H22+'ANEXO VII SEPTIEMBRE'!H22)</f>
        <v>490</v>
      </c>
      <c r="I21" s="9">
        <f>SUM('ANEXO VII JULIO'!I22+'ANEXO VII AGOSTO'!I22+'ANEXO VII SEPTIEMBRE'!I22)</f>
        <v>21093</v>
      </c>
      <c r="J21" s="7">
        <f>SUM('ANEXO VII JULIO'!J22+'ANEXO VII AGOSTO'!J22+'ANEXO VII SEPTIEMBRE'!J22)</f>
        <v>63372</v>
      </c>
      <c r="K21" s="9">
        <f>SUM('ANEXO VII JULIO'!K22+'ANEXO VII AGOSTO'!K22+'ANEXO VII SEPTIEMBRE'!K22)</f>
        <v>59236</v>
      </c>
      <c r="L21" s="7">
        <f>+'ANEXO VII JULIO'!L22+'ANEXO VII AGOSTO'!L22+'ANEXO VII SEPTIEMBRE'!L22</f>
        <v>305521</v>
      </c>
      <c r="M21" s="7">
        <f>'ANEXO VII JULIO'!M22+'ANEXO VII AGOSTO'!M22+'ANEXO VII SEPTIEMBRE'!M22</f>
        <v>36963</v>
      </c>
      <c r="N21" s="7">
        <f>+'ANEXO VII JULIO'!N22+'ANEXO VII AGOSTO'!N22+'ANEXO VII SEPTIEMBRE'!N22</f>
        <v>1863777</v>
      </c>
      <c r="O21" s="7">
        <f>+'ANEXO VII JULIO'!O22+'ANEXO VII AGOSTO'!O22+'ANEXO VII SEPTIEMBRE'!O22</f>
        <v>302093</v>
      </c>
      <c r="P21" s="7">
        <f>+'ANEXO VII JULIO'!P22+'ANEXO VII AGOSTO'!P22+'ANEXO VII SEPTIEMBRE'!P22</f>
        <v>69914</v>
      </c>
      <c r="Q21" s="8">
        <f t="shared" si="0"/>
        <v>11113794</v>
      </c>
      <c r="T21" s="3"/>
    </row>
    <row r="22" spans="1:20" x14ac:dyDescent="0.25">
      <c r="A22" s="5" t="s">
        <v>25</v>
      </c>
      <c r="B22" s="9">
        <f>SUM('ANEXO VII JULIO'!B23+'ANEXO VII AGOSTO'!B23+'ANEXO VII SEPTIEMBRE'!B23)</f>
        <v>4471150</v>
      </c>
      <c r="C22" s="9">
        <f>SUM('ANEXO VII JULIO'!C23+'ANEXO VII AGOSTO'!C23+'ANEXO VII SEPTIEMBRE'!C23)</f>
        <v>1529320</v>
      </c>
      <c r="D22" s="9">
        <f>SUM('ANEXO VII JULIO'!D23+'ANEXO VII AGOSTO'!D23+'ANEXO VII SEPTIEMBRE'!D23)</f>
        <v>48713</v>
      </c>
      <c r="E22" s="9">
        <f>SUM('ANEXO VII JULIO'!E23+'ANEXO VII AGOSTO'!E23+'ANEXO VII SEPTIEMBRE'!E23)</f>
        <v>0</v>
      </c>
      <c r="F22" s="9">
        <f>SUM('ANEXO VII JULIO'!F23+'ANEXO VII AGOSTO'!F23+'ANEXO VII SEPTIEMBRE'!F23)</f>
        <v>64748</v>
      </c>
      <c r="G22" s="9">
        <f>SUM('ANEXO VII JULIO'!G23+'ANEXO VII AGOSTO'!G23+'ANEXO VII SEPTIEMBRE'!G23)</f>
        <v>169908</v>
      </c>
      <c r="H22" s="9">
        <f>SUM('ANEXO VII JULIO'!H23+'ANEXO VII AGOSTO'!H23+'ANEXO VII SEPTIEMBRE'!H23)</f>
        <v>792</v>
      </c>
      <c r="I22" s="9">
        <f>SUM('ANEXO VII JULIO'!I23+'ANEXO VII AGOSTO'!I23+'ANEXO VII SEPTIEMBRE'!I23)</f>
        <v>15795</v>
      </c>
      <c r="J22" s="7">
        <f>SUM('ANEXO VII JULIO'!J23+'ANEXO VII AGOSTO'!J23+'ANEXO VII SEPTIEMBRE'!J23)</f>
        <v>47504</v>
      </c>
      <c r="K22" s="9">
        <f>SUM('ANEXO VII JULIO'!K23+'ANEXO VII AGOSTO'!K23+'ANEXO VII SEPTIEMBRE'!K23)</f>
        <v>95845</v>
      </c>
      <c r="L22" s="7">
        <f>+'ANEXO VII JULIO'!L23+'ANEXO VII AGOSTO'!L23+'ANEXO VII SEPTIEMBRE'!L23</f>
        <v>128297</v>
      </c>
      <c r="M22" s="7">
        <f>'ANEXO VII JULIO'!M23+'ANEXO VII AGOSTO'!M23+'ANEXO VII SEPTIEMBRE'!M23</f>
        <v>27703</v>
      </c>
      <c r="N22" s="7">
        <f>+'ANEXO VII JULIO'!N23+'ANEXO VII AGOSTO'!N23+'ANEXO VII SEPTIEMBRE'!N23</f>
        <v>1395647</v>
      </c>
      <c r="O22" s="7">
        <f>+'ANEXO VII JULIO'!O23+'ANEXO VII AGOSTO'!O23+'ANEXO VII SEPTIEMBRE'!O23</f>
        <v>226216</v>
      </c>
      <c r="P22" s="7">
        <f>+'ANEXO VII JULIO'!P23+'ANEXO VII AGOSTO'!P23+'ANEXO VII SEPTIEMBRE'!P23</f>
        <v>52408</v>
      </c>
      <c r="Q22" s="8">
        <f t="shared" si="0"/>
        <v>8274046</v>
      </c>
      <c r="T22" s="3"/>
    </row>
    <row r="23" spans="1:20" x14ac:dyDescent="0.25">
      <c r="A23" s="5" t="s">
        <v>26</v>
      </c>
      <c r="B23" s="9">
        <f>SUM('ANEXO VII JULIO'!B24+'ANEXO VII AGOSTO'!B24+'ANEXO VII SEPTIEMBRE'!B24)</f>
        <v>6979024</v>
      </c>
      <c r="C23" s="9">
        <f>SUM('ANEXO VII JULIO'!C24+'ANEXO VII AGOSTO'!C24+'ANEXO VII SEPTIEMBRE'!C24)</f>
        <v>2387118</v>
      </c>
      <c r="D23" s="9">
        <f>SUM('ANEXO VII JULIO'!D24+'ANEXO VII AGOSTO'!D24+'ANEXO VII SEPTIEMBRE'!D24)</f>
        <v>76035</v>
      </c>
      <c r="E23" s="9">
        <f>SUM('ANEXO VII JULIO'!E24+'ANEXO VII AGOSTO'!E24+'ANEXO VII SEPTIEMBRE'!E24)</f>
        <v>0</v>
      </c>
      <c r="F23" s="9">
        <f>SUM('ANEXO VII JULIO'!F24+'ANEXO VII AGOSTO'!F24+'ANEXO VII SEPTIEMBRE'!F24)</f>
        <v>101065</v>
      </c>
      <c r="G23" s="9">
        <f>SUM('ANEXO VII JULIO'!G24+'ANEXO VII AGOSTO'!G24+'ANEXO VII SEPTIEMBRE'!G24)</f>
        <v>265272</v>
      </c>
      <c r="H23" s="9">
        <f>SUM('ANEXO VII JULIO'!H24+'ANEXO VII AGOSTO'!H24+'ANEXO VII SEPTIEMBRE'!H24)</f>
        <v>913</v>
      </c>
      <c r="I23" s="9">
        <f>SUM('ANEXO VII JULIO'!I24+'ANEXO VII AGOSTO'!I24+'ANEXO VII SEPTIEMBRE'!I24)</f>
        <v>24654</v>
      </c>
      <c r="J23" s="7">
        <f>SUM('ANEXO VII JULIO'!J24+'ANEXO VII AGOSTO'!J24+'ANEXO VII SEPTIEMBRE'!J24)</f>
        <v>74166</v>
      </c>
      <c r="K23" s="9">
        <f>SUM('ANEXO VII JULIO'!K24+'ANEXO VII AGOSTO'!K24+'ANEXO VII SEPTIEMBRE'!K24)</f>
        <v>110424</v>
      </c>
      <c r="L23" s="7">
        <f>+'ANEXO VII JULIO'!L24+'ANEXO VII AGOSTO'!L24+'ANEXO VII SEPTIEMBRE'!L24</f>
        <v>1043430</v>
      </c>
      <c r="M23" s="7">
        <f>'ANEXO VII JULIO'!M24+'ANEXO VII AGOSTO'!M24+'ANEXO VII SEPTIEMBRE'!M24</f>
        <v>43259</v>
      </c>
      <c r="N23" s="7">
        <f>+'ANEXO VII JULIO'!N24+'ANEXO VII AGOSTO'!N24+'ANEXO VII SEPTIEMBRE'!N24</f>
        <v>2178468</v>
      </c>
      <c r="O23" s="7">
        <f>+'ANEXO VII JULIO'!O24+'ANEXO VII AGOSTO'!O24+'ANEXO VII SEPTIEMBRE'!O24</f>
        <v>353101</v>
      </c>
      <c r="P23" s="7">
        <f>+'ANEXO VII JULIO'!P24+'ANEXO VII AGOSTO'!P24+'ANEXO VII SEPTIEMBRE'!P24</f>
        <v>81822</v>
      </c>
      <c r="Q23" s="8">
        <f t="shared" si="0"/>
        <v>13718751</v>
      </c>
      <c r="T23" s="3"/>
    </row>
    <row r="24" spans="1:20" ht="18" x14ac:dyDescent="0.25">
      <c r="A24" s="5" t="s">
        <v>27</v>
      </c>
      <c r="B24" s="9">
        <f>SUM('ANEXO VII JULIO'!B25+'ANEXO VII AGOSTO'!B25+'ANEXO VII SEPTIEMBRE'!B25)</f>
        <v>7112093</v>
      </c>
      <c r="C24" s="9">
        <f>SUM('ANEXO VII JULIO'!C25+'ANEXO VII AGOSTO'!C25+'ANEXO VII SEPTIEMBRE'!C25)</f>
        <v>2432634</v>
      </c>
      <c r="D24" s="9">
        <f>SUM('ANEXO VII JULIO'!D25+'ANEXO VII AGOSTO'!D25+'ANEXO VII SEPTIEMBRE'!D25)</f>
        <v>77484</v>
      </c>
      <c r="E24" s="9">
        <f>SUM('ANEXO VII JULIO'!E25+'ANEXO VII AGOSTO'!E25+'ANEXO VII SEPTIEMBRE'!E25)</f>
        <v>0</v>
      </c>
      <c r="F24" s="9">
        <f>SUM('ANEXO VII JULIO'!F25+'ANEXO VII AGOSTO'!F25+'ANEXO VII SEPTIEMBRE'!F25)</f>
        <v>102992</v>
      </c>
      <c r="G24" s="9">
        <f>SUM('ANEXO VII JULIO'!G25+'ANEXO VII AGOSTO'!G25+'ANEXO VII SEPTIEMBRE'!G25)</f>
        <v>267630</v>
      </c>
      <c r="H24" s="9">
        <f>SUM('ANEXO VII JULIO'!H25+'ANEXO VII AGOSTO'!H25+'ANEXO VII SEPTIEMBRE'!H25)</f>
        <v>2037</v>
      </c>
      <c r="I24" s="9">
        <f>SUM('ANEXO VII JULIO'!I25+'ANEXO VII AGOSTO'!I25+'ANEXO VII SEPTIEMBRE'!I25)</f>
        <v>25122</v>
      </c>
      <c r="J24" s="7">
        <f>SUM('ANEXO VII JULIO'!J25+'ANEXO VII AGOSTO'!J25+'ANEXO VII SEPTIEMBRE'!J25)</f>
        <v>74825</v>
      </c>
      <c r="K24" s="9">
        <f>SUM('ANEXO VII JULIO'!K25+'ANEXO VII AGOSTO'!K25+'ANEXO VII SEPTIEMBRE'!K25)</f>
        <v>246359</v>
      </c>
      <c r="L24" s="7">
        <f>+'ANEXO VII JULIO'!L25+'ANEXO VII AGOSTO'!L25+'ANEXO VII SEPTIEMBRE'!L25</f>
        <v>588322</v>
      </c>
      <c r="M24" s="7">
        <f>'ANEXO VII JULIO'!M25+'ANEXO VII AGOSTO'!M25+'ANEXO VII SEPTIEMBRE'!M25</f>
        <v>43647</v>
      </c>
      <c r="N24" s="7">
        <f>+'ANEXO VII JULIO'!N25+'ANEXO VII AGOSTO'!N25+'ANEXO VII SEPTIEMBRE'!N25</f>
        <v>2220005</v>
      </c>
      <c r="O24" s="7">
        <f>+'ANEXO VII JULIO'!O25+'ANEXO VII AGOSTO'!O25+'ANEXO VII SEPTIEMBRE'!O25</f>
        <v>359834</v>
      </c>
      <c r="P24" s="7">
        <f>+'ANEXO VII JULIO'!P25+'ANEXO VII AGOSTO'!P25+'ANEXO VII SEPTIEMBRE'!P25</f>
        <v>82549</v>
      </c>
      <c r="Q24" s="8">
        <f t="shared" si="0"/>
        <v>13635533</v>
      </c>
      <c r="T24" s="3"/>
    </row>
    <row r="25" spans="1:20" x14ac:dyDescent="0.25">
      <c r="A25" s="5" t="s">
        <v>28</v>
      </c>
      <c r="B25" s="9">
        <f>SUM('ANEXO VII JULIO'!B26+'ANEXO VII AGOSTO'!B26+'ANEXO VII SEPTIEMBRE'!B26)</f>
        <v>18317716</v>
      </c>
      <c r="C25" s="9">
        <f>SUM('ANEXO VII JULIO'!C26+'ANEXO VII AGOSTO'!C26+'ANEXO VII SEPTIEMBRE'!C26)</f>
        <v>6265426</v>
      </c>
      <c r="D25" s="9">
        <f>SUM('ANEXO VII JULIO'!D26+'ANEXO VII AGOSTO'!D26+'ANEXO VII SEPTIEMBRE'!D26)</f>
        <v>199568</v>
      </c>
      <c r="E25" s="9">
        <f>SUM('ANEXO VII JULIO'!E26+'ANEXO VII AGOSTO'!E26+'ANEXO VII SEPTIEMBRE'!E26)</f>
        <v>0</v>
      </c>
      <c r="F25" s="9">
        <f>SUM('ANEXO VII JULIO'!F26+'ANEXO VII AGOSTO'!F26+'ANEXO VII SEPTIEMBRE'!F26)</f>
        <v>265263</v>
      </c>
      <c r="G25" s="9">
        <f>SUM('ANEXO VII JULIO'!G26+'ANEXO VII AGOSTO'!G26+'ANEXO VII SEPTIEMBRE'!G26)</f>
        <v>700398</v>
      </c>
      <c r="H25" s="9">
        <f>SUM('ANEXO VII JULIO'!H26+'ANEXO VII AGOSTO'!H26+'ANEXO VII SEPTIEMBRE'!H26)</f>
        <v>5707</v>
      </c>
      <c r="I25" s="9">
        <f>SUM('ANEXO VII JULIO'!I26+'ANEXO VII AGOSTO'!I26+'ANEXO VII SEPTIEMBRE'!I26)</f>
        <v>64707</v>
      </c>
      <c r="J25" s="7">
        <f>SUM('ANEXO VII JULIO'!J26+'ANEXO VII AGOSTO'!J26+'ANEXO VII SEPTIEMBRE'!J26)</f>
        <v>195821</v>
      </c>
      <c r="K25" s="9">
        <f>SUM('ANEXO VII JULIO'!K26+'ANEXO VII AGOSTO'!K26+'ANEXO VII SEPTIEMBRE'!K26)</f>
        <v>690256</v>
      </c>
      <c r="L25" s="7">
        <f>+'ANEXO VII JULIO'!L26+'ANEXO VII AGOSTO'!L26+'ANEXO VII SEPTIEMBRE'!L26</f>
        <v>1481825</v>
      </c>
      <c r="M25" s="7">
        <f>'ANEXO VII JULIO'!M26+'ANEXO VII AGOSTO'!M26+'ANEXO VII SEPTIEMBRE'!M26</f>
        <v>114216</v>
      </c>
      <c r="N25" s="7">
        <f>+'ANEXO VII JULIO'!N26+'ANEXO VII AGOSTO'!N26+'ANEXO VII SEPTIEMBRE'!N26</f>
        <v>5717787</v>
      </c>
      <c r="O25" s="7">
        <f>+'ANEXO VII JULIO'!O26+'ANEXO VII AGOSTO'!O26+'ANEXO VII SEPTIEMBRE'!O26</f>
        <v>926777</v>
      </c>
      <c r="P25" s="7">
        <f>+'ANEXO VII JULIO'!P26+'ANEXO VII AGOSTO'!P26+'ANEXO VII SEPTIEMBRE'!P26</f>
        <v>216035</v>
      </c>
      <c r="Q25" s="8">
        <f t="shared" si="0"/>
        <v>35161502</v>
      </c>
      <c r="T25" s="3"/>
    </row>
    <row r="26" spans="1:20" x14ac:dyDescent="0.25">
      <c r="A26" s="5" t="s">
        <v>29</v>
      </c>
      <c r="B26" s="9">
        <f>SUM('ANEXO VII JULIO'!B27+'ANEXO VII AGOSTO'!B27+'ANEXO VII SEPTIEMBRE'!B27)</f>
        <v>6408851</v>
      </c>
      <c r="C26" s="9">
        <f>SUM('ANEXO VII JULIO'!C27+'ANEXO VII AGOSTO'!C27+'ANEXO VII SEPTIEMBRE'!C27)</f>
        <v>2192096</v>
      </c>
      <c r="D26" s="9">
        <f>SUM('ANEXO VII JULIO'!D27+'ANEXO VII AGOSTO'!D27+'ANEXO VII SEPTIEMBRE'!D27)</f>
        <v>69823</v>
      </c>
      <c r="E26" s="9">
        <f>SUM('ANEXO VII JULIO'!E27+'ANEXO VII AGOSTO'!E27+'ANEXO VII SEPTIEMBRE'!E27)</f>
        <v>0</v>
      </c>
      <c r="F26" s="9">
        <f>SUM('ANEXO VII JULIO'!F27+'ANEXO VII AGOSTO'!F27+'ANEXO VII SEPTIEMBRE'!F27)</f>
        <v>92808</v>
      </c>
      <c r="G26" s="9">
        <f>SUM('ANEXO VII JULIO'!G27+'ANEXO VII AGOSTO'!G27+'ANEXO VII SEPTIEMBRE'!G27)</f>
        <v>243231</v>
      </c>
      <c r="H26" s="9">
        <f>SUM('ANEXO VII JULIO'!H27+'ANEXO VII AGOSTO'!H27+'ANEXO VII SEPTIEMBRE'!H27)</f>
        <v>778</v>
      </c>
      <c r="I26" s="9">
        <f>SUM('ANEXO VII JULIO'!I27+'ANEXO VII AGOSTO'!I27+'ANEXO VII SEPTIEMBRE'!I27)</f>
        <v>22638</v>
      </c>
      <c r="J26" s="7">
        <f>SUM('ANEXO VII JULIO'!J27+'ANEXO VII AGOSTO'!J27+'ANEXO VII SEPTIEMBRE'!J27)</f>
        <v>68004</v>
      </c>
      <c r="K26" s="9">
        <f>SUM('ANEXO VII JULIO'!K27+'ANEXO VII AGOSTO'!K27+'ANEXO VII SEPTIEMBRE'!K27)</f>
        <v>94164</v>
      </c>
      <c r="L26" s="7">
        <f>+'ANEXO VII JULIO'!L27+'ANEXO VII AGOSTO'!L27+'ANEXO VII SEPTIEMBRE'!L27</f>
        <v>298399</v>
      </c>
      <c r="M26" s="7">
        <f>'ANEXO VII JULIO'!M27+'ANEXO VII AGOSTO'!M27+'ANEXO VII SEPTIEMBRE'!M27</f>
        <v>39665</v>
      </c>
      <c r="N26" s="7">
        <f>+'ANEXO VII JULIO'!N27+'ANEXO VII AGOSTO'!N27+'ANEXO VII SEPTIEMBRE'!N27</f>
        <v>2000492</v>
      </c>
      <c r="O26" s="7">
        <f>+'ANEXO VII JULIO'!O27+'ANEXO VII AGOSTO'!O27+'ANEXO VII SEPTIEMBRE'!O27</f>
        <v>324253</v>
      </c>
      <c r="P26" s="7">
        <f>+'ANEXO VII JULIO'!P27+'ANEXO VII AGOSTO'!P27+'ANEXO VII SEPTIEMBRE'!P27</f>
        <v>75023</v>
      </c>
      <c r="Q26" s="8">
        <f t="shared" si="0"/>
        <v>11930225</v>
      </c>
      <c r="T26" s="3"/>
    </row>
    <row r="27" spans="1:20" x14ac:dyDescent="0.25">
      <c r="A27" s="5" t="s">
        <v>30</v>
      </c>
      <c r="B27" s="9">
        <f>SUM('ANEXO VII JULIO'!B28+'ANEXO VII AGOSTO'!B28+'ANEXO VII SEPTIEMBRE'!B28)</f>
        <v>7521763</v>
      </c>
      <c r="C27" s="9">
        <f>SUM('ANEXO VII JULIO'!C28+'ANEXO VII AGOSTO'!C28+'ANEXO VII SEPTIEMBRE'!C28)</f>
        <v>2572757</v>
      </c>
      <c r="D27" s="9">
        <f>SUM('ANEXO VII JULIO'!D28+'ANEXO VII AGOSTO'!D28+'ANEXO VII SEPTIEMBRE'!D28)</f>
        <v>81949</v>
      </c>
      <c r="E27" s="9">
        <f>SUM('ANEXO VII JULIO'!E28+'ANEXO VII AGOSTO'!E28+'ANEXO VII SEPTIEMBRE'!E28)</f>
        <v>0</v>
      </c>
      <c r="F27" s="9">
        <f>SUM('ANEXO VII JULIO'!F28+'ANEXO VII AGOSTO'!F28+'ANEXO VII SEPTIEMBRE'!F28)</f>
        <v>108925</v>
      </c>
      <c r="G27" s="9">
        <f>SUM('ANEXO VII JULIO'!G28+'ANEXO VII AGOSTO'!G28+'ANEXO VII SEPTIEMBRE'!G28)</f>
        <v>285894</v>
      </c>
      <c r="H27" s="9">
        <f>SUM('ANEXO VII JULIO'!H28+'ANEXO VII AGOSTO'!H28+'ANEXO VII SEPTIEMBRE'!H28)</f>
        <v>1337</v>
      </c>
      <c r="I27" s="9">
        <f>SUM('ANEXO VII JULIO'!I28+'ANEXO VII AGOSTO'!I28+'ANEXO VII SEPTIEMBRE'!I28)</f>
        <v>26571</v>
      </c>
      <c r="J27" s="7">
        <f>SUM('ANEXO VII JULIO'!J28+'ANEXO VII AGOSTO'!J28+'ANEXO VII SEPTIEMBRE'!J28)</f>
        <v>79932</v>
      </c>
      <c r="K27" s="9">
        <f>SUM('ANEXO VII JULIO'!K28+'ANEXO VII AGOSTO'!K28+'ANEXO VII SEPTIEMBRE'!K28)</f>
        <v>161576</v>
      </c>
      <c r="L27" s="7">
        <f>+'ANEXO VII JULIO'!L28+'ANEXO VII AGOSTO'!L28+'ANEXO VII SEPTIEMBRE'!L28</f>
        <v>150111</v>
      </c>
      <c r="M27" s="7">
        <f>'ANEXO VII JULIO'!M28+'ANEXO VII AGOSTO'!M28+'ANEXO VII SEPTIEMBRE'!M28</f>
        <v>46621</v>
      </c>
      <c r="N27" s="7">
        <f>+'ANEXO VII JULIO'!N28+'ANEXO VII AGOSTO'!N28+'ANEXO VII SEPTIEMBRE'!N28</f>
        <v>2347882</v>
      </c>
      <c r="O27" s="7">
        <f>+'ANEXO VII JULIO'!O28+'ANEXO VII AGOSTO'!O28+'ANEXO VII SEPTIEMBRE'!O28</f>
        <v>380560</v>
      </c>
      <c r="P27" s="7">
        <f>+'ANEXO VII JULIO'!P28+'ANEXO VII AGOSTO'!P28+'ANEXO VII SEPTIEMBRE'!P28</f>
        <v>88183</v>
      </c>
      <c r="Q27" s="8">
        <f t="shared" si="0"/>
        <v>13854061</v>
      </c>
      <c r="T27" s="3"/>
    </row>
    <row r="28" spans="1:20" x14ac:dyDescent="0.25">
      <c r="A28" s="5" t="s">
        <v>31</v>
      </c>
      <c r="B28" s="9">
        <f>SUM('ANEXO VII JULIO'!B29+'ANEXO VII AGOSTO'!B29+'ANEXO VII SEPTIEMBRE'!B29)</f>
        <v>9505444</v>
      </c>
      <c r="C28" s="9">
        <f>SUM('ANEXO VII JULIO'!C29+'ANEXO VII AGOSTO'!C29+'ANEXO VII SEPTIEMBRE'!C29)</f>
        <v>3251260</v>
      </c>
      <c r="D28" s="9">
        <f>SUM('ANEXO VII JULIO'!D29+'ANEXO VII AGOSTO'!D29+'ANEXO VII SEPTIEMBRE'!D29)</f>
        <v>103560</v>
      </c>
      <c r="E28" s="9">
        <f>SUM('ANEXO VII JULIO'!E29+'ANEXO VII AGOSTO'!E29+'ANEXO VII SEPTIEMBRE'!E29)</f>
        <v>0</v>
      </c>
      <c r="F28" s="9">
        <f>SUM('ANEXO VII JULIO'!F29+'ANEXO VII AGOSTO'!F29+'ANEXO VII SEPTIEMBRE'!F29)</f>
        <v>137650</v>
      </c>
      <c r="G28" s="9">
        <f>SUM('ANEXO VII JULIO'!G29+'ANEXO VII AGOSTO'!G29+'ANEXO VII SEPTIEMBRE'!G29)</f>
        <v>362706</v>
      </c>
      <c r="H28" s="9">
        <f>SUM('ANEXO VII JULIO'!H29+'ANEXO VII AGOSTO'!H29+'ANEXO VII SEPTIEMBRE'!H29)</f>
        <v>2306</v>
      </c>
      <c r="I28" s="9">
        <f>SUM('ANEXO VII JULIO'!I29+'ANEXO VII AGOSTO'!I29+'ANEXO VII SEPTIEMBRE'!I29)</f>
        <v>33576</v>
      </c>
      <c r="J28" s="7">
        <f>SUM('ANEXO VII JULIO'!J29+'ANEXO VII AGOSTO'!J29+'ANEXO VII SEPTIEMBRE'!J29)</f>
        <v>101407</v>
      </c>
      <c r="K28" s="9">
        <f>SUM('ANEXO VII JULIO'!K29+'ANEXO VII AGOSTO'!K29+'ANEXO VII SEPTIEMBRE'!K29)</f>
        <v>279007</v>
      </c>
      <c r="L28" s="7">
        <f>+'ANEXO VII JULIO'!L29+'ANEXO VII AGOSTO'!L29+'ANEXO VII SEPTIEMBRE'!L29</f>
        <v>269013</v>
      </c>
      <c r="M28" s="7">
        <f>'ANEXO VII JULIO'!M29+'ANEXO VII AGOSTO'!M29+'ANEXO VII SEPTIEMBRE'!M29</f>
        <v>59148</v>
      </c>
      <c r="N28" s="7">
        <f>+'ANEXO VII JULIO'!N29+'ANEXO VII AGOSTO'!N29+'ANEXO VII SEPTIEMBRE'!N29</f>
        <v>2967078</v>
      </c>
      <c r="O28" s="7">
        <f>+'ANEXO VII JULIO'!O29+'ANEXO VII AGOSTO'!O29+'ANEXO VII SEPTIEMBRE'!O29</f>
        <v>480924</v>
      </c>
      <c r="P28" s="7">
        <f>+'ANEXO VII JULIO'!P29+'ANEXO VII AGOSTO'!P29+'ANEXO VII SEPTIEMBRE'!P29</f>
        <v>111875</v>
      </c>
      <c r="Q28" s="8">
        <f t="shared" si="0"/>
        <v>17664954</v>
      </c>
      <c r="T28" s="3"/>
    </row>
    <row r="29" spans="1:20" x14ac:dyDescent="0.25">
      <c r="A29" s="5" t="s">
        <v>32</v>
      </c>
      <c r="B29" s="9">
        <f>SUM('ANEXO VII JULIO'!B30+'ANEXO VII AGOSTO'!B30+'ANEXO VII SEPTIEMBRE'!B30)</f>
        <v>5887774</v>
      </c>
      <c r="C29" s="9">
        <f>SUM('ANEXO VII JULIO'!C30+'ANEXO VII AGOSTO'!C30+'ANEXO VII SEPTIEMBRE'!C30)</f>
        <v>2013866</v>
      </c>
      <c r="D29" s="9">
        <f>SUM('ANEXO VII JULIO'!D30+'ANEXO VII AGOSTO'!D30+'ANEXO VII SEPTIEMBRE'!D30)</f>
        <v>64146</v>
      </c>
      <c r="E29" s="9">
        <f>SUM('ANEXO VII JULIO'!E30+'ANEXO VII AGOSTO'!E30+'ANEXO VII SEPTIEMBRE'!E30)</f>
        <v>0</v>
      </c>
      <c r="F29" s="9">
        <f>SUM('ANEXO VII JULIO'!F30+'ANEXO VII AGOSTO'!F30+'ANEXO VII SEPTIEMBRE'!F30)</f>
        <v>85263</v>
      </c>
      <c r="G29" s="9">
        <f>SUM('ANEXO VII JULIO'!G30+'ANEXO VII AGOSTO'!G30+'ANEXO VII SEPTIEMBRE'!G30)</f>
        <v>224400</v>
      </c>
      <c r="H29" s="9">
        <f>SUM('ANEXO VII JULIO'!H30+'ANEXO VII AGOSTO'!H30+'ANEXO VII SEPTIEMBRE'!H30)</f>
        <v>382</v>
      </c>
      <c r="I29" s="9">
        <f>SUM('ANEXO VII JULIO'!I30+'ANEXO VII AGOSTO'!I30+'ANEXO VII SEPTIEMBRE'!I30)</f>
        <v>20799</v>
      </c>
      <c r="J29" s="7">
        <f>SUM('ANEXO VII JULIO'!J30+'ANEXO VII AGOSTO'!J30+'ANEXO VII SEPTIEMBRE'!J30)</f>
        <v>62739</v>
      </c>
      <c r="K29" s="9">
        <f>SUM('ANEXO VII JULIO'!K30+'ANEXO VII AGOSTO'!K30+'ANEXO VII SEPTIEMBRE'!K30)</f>
        <v>46189</v>
      </c>
      <c r="L29" s="7">
        <f>+'ANEXO VII JULIO'!L30+'ANEXO VII AGOSTO'!L30+'ANEXO VII SEPTIEMBRE'!L30</f>
        <v>164154</v>
      </c>
      <c r="M29" s="7">
        <f>'ANEXO VII JULIO'!M30+'ANEXO VII AGOSTO'!M30+'ANEXO VII SEPTIEMBRE'!M30</f>
        <v>36595</v>
      </c>
      <c r="N29" s="7">
        <f>+'ANEXO VII JULIO'!N30+'ANEXO VII AGOSTO'!N30+'ANEXO VII SEPTIEMBRE'!N30</f>
        <v>1837840</v>
      </c>
      <c r="O29" s="7">
        <f>+'ANEXO VII JULIO'!O30+'ANEXO VII AGOSTO'!O30+'ANEXO VII SEPTIEMBRE'!O30</f>
        <v>297890</v>
      </c>
      <c r="P29" s="7">
        <f>+'ANEXO VII JULIO'!P30+'ANEXO VII AGOSTO'!P30+'ANEXO VII SEPTIEMBRE'!P30</f>
        <v>69215</v>
      </c>
      <c r="Q29" s="8">
        <f t="shared" si="0"/>
        <v>10811252</v>
      </c>
      <c r="T29" s="3"/>
    </row>
    <row r="30" spans="1:20" ht="18" x14ac:dyDescent="0.25">
      <c r="A30" s="5" t="s">
        <v>33</v>
      </c>
      <c r="B30" s="9">
        <f>SUM('ANEXO VII JULIO'!B31+'ANEXO VII AGOSTO'!B31+'ANEXO VII SEPTIEMBRE'!B31)</f>
        <v>4272945</v>
      </c>
      <c r="C30" s="9">
        <f>SUM('ANEXO VII JULIO'!C31+'ANEXO VII AGOSTO'!C31+'ANEXO VII SEPTIEMBRE'!C31)</f>
        <v>1461526</v>
      </c>
      <c r="D30" s="9">
        <f>SUM('ANEXO VII JULIO'!D31+'ANEXO VII AGOSTO'!D31+'ANEXO VII SEPTIEMBRE'!D31)</f>
        <v>46552</v>
      </c>
      <c r="E30" s="9">
        <f>SUM('ANEXO VII JULIO'!E31+'ANEXO VII AGOSTO'!E31+'ANEXO VII SEPTIEMBRE'!E31)</f>
        <v>0</v>
      </c>
      <c r="F30" s="9">
        <f>SUM('ANEXO VII JULIO'!F31+'ANEXO VII AGOSTO'!F31+'ANEXO VII SEPTIEMBRE'!F31)</f>
        <v>61877</v>
      </c>
      <c r="G30" s="9">
        <f>SUM('ANEXO VII JULIO'!G31+'ANEXO VII AGOSTO'!G31+'ANEXO VII SEPTIEMBRE'!G31)</f>
        <v>162186</v>
      </c>
      <c r="H30" s="9">
        <f>SUM('ANEXO VII JULIO'!H31+'ANEXO VII AGOSTO'!H31+'ANEXO VII SEPTIEMBRE'!H31)</f>
        <v>658</v>
      </c>
      <c r="I30" s="9">
        <f>SUM('ANEXO VII JULIO'!I31+'ANEXO VII AGOSTO'!I31+'ANEXO VII SEPTIEMBRE'!I31)</f>
        <v>15093</v>
      </c>
      <c r="J30" s="7">
        <f>SUM('ANEXO VII JULIO'!J31+'ANEXO VII AGOSTO'!J31+'ANEXO VII SEPTIEMBRE'!J31)</f>
        <v>45344</v>
      </c>
      <c r="K30" s="9">
        <f>SUM('ANEXO VII JULIO'!K31+'ANEXO VII AGOSTO'!K31+'ANEXO VII SEPTIEMBRE'!K31)</f>
        <v>79524</v>
      </c>
      <c r="L30" s="7">
        <f>+'ANEXO VII JULIO'!L31+'ANEXO VII AGOSTO'!L31+'ANEXO VII SEPTIEMBRE'!L31</f>
        <v>130820</v>
      </c>
      <c r="M30" s="7">
        <f>'ANEXO VII JULIO'!M31+'ANEXO VII AGOSTO'!M31+'ANEXO VII SEPTIEMBRE'!M31</f>
        <v>26450</v>
      </c>
      <c r="N30" s="7">
        <f>+'ANEXO VII JULIO'!N31+'ANEXO VII AGOSTO'!N31+'ANEXO VII SEPTIEMBRE'!N31</f>
        <v>1333778</v>
      </c>
      <c r="O30" s="7">
        <f>+'ANEXO VII JULIO'!O31+'ANEXO VII AGOSTO'!O31+'ANEXO VII SEPTIEMBRE'!O31</f>
        <v>216188</v>
      </c>
      <c r="P30" s="7">
        <f>+'ANEXO VII JULIO'!P31+'ANEXO VII AGOSTO'!P31+'ANEXO VII SEPTIEMBRE'!P31</f>
        <v>50025</v>
      </c>
      <c r="Q30" s="8">
        <f t="shared" si="0"/>
        <v>7902966</v>
      </c>
      <c r="T30" s="3"/>
    </row>
    <row r="31" spans="1:20" ht="18" x14ac:dyDescent="0.25">
      <c r="A31" s="5" t="s">
        <v>34</v>
      </c>
      <c r="B31" s="9">
        <f>SUM('ANEXO VII JULIO'!B32+'ANEXO VII AGOSTO'!B32+'ANEXO VII SEPTIEMBRE'!B32)</f>
        <v>6452666</v>
      </c>
      <c r="C31" s="9">
        <f>SUM('ANEXO VII JULIO'!C32+'ANEXO VII AGOSTO'!C32+'ANEXO VII SEPTIEMBRE'!C32)</f>
        <v>2207082</v>
      </c>
      <c r="D31" s="9">
        <f>SUM('ANEXO VII JULIO'!D32+'ANEXO VII AGOSTO'!D32+'ANEXO VII SEPTIEMBRE'!D32)</f>
        <v>70300</v>
      </c>
      <c r="E31" s="9">
        <f>SUM('ANEXO VII JULIO'!E32+'ANEXO VII AGOSTO'!E32+'ANEXO VII SEPTIEMBRE'!E32)</f>
        <v>0</v>
      </c>
      <c r="F31" s="9">
        <f>SUM('ANEXO VII JULIO'!F32+'ANEXO VII AGOSTO'!F32+'ANEXO VII SEPTIEMBRE'!F32)</f>
        <v>93444</v>
      </c>
      <c r="G31" s="9">
        <f>SUM('ANEXO VII JULIO'!G32+'ANEXO VII AGOSTO'!G32+'ANEXO VII SEPTIEMBRE'!G32)</f>
        <v>244929</v>
      </c>
      <c r="H31" s="9">
        <f>SUM('ANEXO VII JULIO'!H32+'ANEXO VII AGOSTO'!H32+'ANEXO VII SEPTIEMBRE'!H32)</f>
        <v>353</v>
      </c>
      <c r="I31" s="9">
        <f>SUM('ANEXO VII JULIO'!I32+'ANEXO VII AGOSTO'!I32+'ANEXO VII SEPTIEMBRE'!I32)</f>
        <v>22794</v>
      </c>
      <c r="J31" s="7">
        <f>SUM('ANEXO VII JULIO'!J32+'ANEXO VII AGOSTO'!J32+'ANEXO VII SEPTIEMBRE'!J32)</f>
        <v>68478</v>
      </c>
      <c r="K31" s="9">
        <f>SUM('ANEXO VII JULIO'!K32+'ANEXO VII AGOSTO'!K32+'ANEXO VII SEPTIEMBRE'!K32)</f>
        <v>42589</v>
      </c>
      <c r="L31" s="7">
        <f>+'ANEXO VII JULIO'!L32+'ANEXO VII AGOSTO'!L32+'ANEXO VII SEPTIEMBRE'!L32</f>
        <v>566535</v>
      </c>
      <c r="M31" s="7">
        <f>'ANEXO VII JULIO'!M32+'ANEXO VII AGOSTO'!M32+'ANEXO VII SEPTIEMBRE'!M32</f>
        <v>39941</v>
      </c>
      <c r="N31" s="7">
        <f>+'ANEXO VII JULIO'!N32+'ANEXO VII AGOSTO'!N32+'ANEXO VII SEPTIEMBRE'!N32</f>
        <v>2014169</v>
      </c>
      <c r="O31" s="7">
        <f>+'ANEXO VII JULIO'!O32+'ANEXO VII AGOSTO'!O32+'ANEXO VII SEPTIEMBRE'!O32</f>
        <v>326470</v>
      </c>
      <c r="P31" s="7">
        <f>+'ANEXO VII JULIO'!P32+'ANEXO VII AGOSTO'!P32+'ANEXO VII SEPTIEMBRE'!P32</f>
        <v>75547</v>
      </c>
      <c r="Q31" s="8">
        <f t="shared" si="0"/>
        <v>12225297</v>
      </c>
      <c r="T31" s="3"/>
    </row>
    <row r="32" spans="1:20" x14ac:dyDescent="0.25">
      <c r="A32" s="5" t="s">
        <v>35</v>
      </c>
      <c r="B32" s="9">
        <f>SUM('ANEXO VII JULIO'!B33+'ANEXO VII AGOSTO'!B33+'ANEXO VII SEPTIEMBRE'!B33)</f>
        <v>9875259</v>
      </c>
      <c r="C32" s="9">
        <f>SUM('ANEXO VII JULIO'!C33+'ANEXO VII AGOSTO'!C33+'ANEXO VII SEPTIEMBRE'!C33)</f>
        <v>3377753</v>
      </c>
      <c r="D32" s="9">
        <f>SUM('ANEXO VII JULIO'!D33+'ANEXO VII AGOSTO'!D33+'ANEXO VII SEPTIEMBRE'!D33)</f>
        <v>107588</v>
      </c>
      <c r="E32" s="9">
        <f>SUM('ANEXO VII JULIO'!E33+'ANEXO VII AGOSTO'!E33+'ANEXO VII SEPTIEMBRE'!E33)</f>
        <v>0</v>
      </c>
      <c r="F32" s="9">
        <f>SUM('ANEXO VII JULIO'!F33+'ANEXO VII AGOSTO'!F33+'ANEXO VII SEPTIEMBRE'!F33)</f>
        <v>143007</v>
      </c>
      <c r="G32" s="9">
        <f>SUM('ANEXO VII JULIO'!G33+'ANEXO VII AGOSTO'!G33+'ANEXO VII SEPTIEMBRE'!G33)</f>
        <v>370230</v>
      </c>
      <c r="H32" s="9">
        <f>SUM('ANEXO VII JULIO'!H33+'ANEXO VII AGOSTO'!H33+'ANEXO VII SEPTIEMBRE'!H33)</f>
        <v>2560</v>
      </c>
      <c r="I32" s="9">
        <f>SUM('ANEXO VII JULIO'!I33+'ANEXO VII AGOSTO'!I33+'ANEXO VII SEPTIEMBRE'!I33)</f>
        <v>34884</v>
      </c>
      <c r="J32" s="7">
        <f>SUM('ANEXO VII JULIO'!J33+'ANEXO VII AGOSTO'!J33+'ANEXO VII SEPTIEMBRE'!J33)</f>
        <v>103511</v>
      </c>
      <c r="K32" s="9">
        <f>SUM('ANEXO VII JULIO'!K33+'ANEXO VII AGOSTO'!K33+'ANEXO VII SEPTIEMBRE'!K33)</f>
        <v>309697</v>
      </c>
      <c r="L32" s="7">
        <f>+'ANEXO VII JULIO'!L33+'ANEXO VII AGOSTO'!L33+'ANEXO VII SEPTIEMBRE'!L33</f>
        <v>62867</v>
      </c>
      <c r="M32" s="7">
        <f>'ANEXO VII JULIO'!M33+'ANEXO VII AGOSTO'!M33+'ANEXO VII SEPTIEMBRE'!M33</f>
        <v>60376</v>
      </c>
      <c r="N32" s="7">
        <f>+'ANEXO VII JULIO'!N33+'ANEXO VII AGOSTO'!N33+'ANEXO VII SEPTIEMBRE'!N33</f>
        <v>3082515</v>
      </c>
      <c r="O32" s="7">
        <f>+'ANEXO VII JULIO'!O33+'ANEXO VII AGOSTO'!O33+'ANEXO VII SEPTIEMBRE'!O33</f>
        <v>499635</v>
      </c>
      <c r="P32" s="7">
        <f>+'ANEXO VII JULIO'!P33+'ANEXO VII AGOSTO'!P33+'ANEXO VII SEPTIEMBRE'!P33</f>
        <v>114196</v>
      </c>
      <c r="Q32" s="8">
        <f t="shared" si="0"/>
        <v>18144078</v>
      </c>
      <c r="T32" s="3"/>
    </row>
    <row r="33" spans="1:20" ht="18" x14ac:dyDescent="0.25">
      <c r="A33" s="5" t="s">
        <v>36</v>
      </c>
      <c r="B33" s="9">
        <f>SUM('ANEXO VII JULIO'!B34+'ANEXO VII AGOSTO'!B34+'ANEXO VII SEPTIEMBRE'!B34)</f>
        <v>7686674</v>
      </c>
      <c r="C33" s="9">
        <f>SUM('ANEXO VII JULIO'!C34+'ANEXO VII AGOSTO'!C34+'ANEXO VII SEPTIEMBRE'!C34)</f>
        <v>2629165</v>
      </c>
      <c r="D33" s="9">
        <f>SUM('ANEXO VII JULIO'!D34+'ANEXO VII AGOSTO'!D34+'ANEXO VII SEPTIEMBRE'!D34)</f>
        <v>83744</v>
      </c>
      <c r="E33" s="9">
        <f>SUM('ANEXO VII JULIO'!E34+'ANEXO VII AGOSTO'!E34+'ANEXO VII SEPTIEMBRE'!E34)</f>
        <v>0</v>
      </c>
      <c r="F33" s="9">
        <f>SUM('ANEXO VII JULIO'!F34+'ANEXO VII AGOSTO'!F34+'ANEXO VII SEPTIEMBRE'!F34)</f>
        <v>111314</v>
      </c>
      <c r="G33" s="9">
        <f>SUM('ANEXO VII JULIO'!G34+'ANEXO VII AGOSTO'!G34+'ANEXO VII SEPTIEMBRE'!G34)</f>
        <v>291279</v>
      </c>
      <c r="H33" s="9">
        <f>SUM('ANEXO VII JULIO'!H34+'ANEXO VII AGOSTO'!H34+'ANEXO VII SEPTIEMBRE'!H34)</f>
        <v>1663</v>
      </c>
      <c r="I33" s="9">
        <f>SUM('ANEXO VII JULIO'!I34+'ANEXO VII AGOSTO'!I34+'ANEXO VII SEPTIEMBRE'!I34)</f>
        <v>27153</v>
      </c>
      <c r="J33" s="7">
        <f>SUM('ANEXO VII JULIO'!J34+'ANEXO VII AGOSTO'!J34+'ANEXO VII SEPTIEMBRE'!J34)</f>
        <v>81437</v>
      </c>
      <c r="K33" s="9">
        <f>SUM('ANEXO VII JULIO'!K34+'ANEXO VII AGOSTO'!K34+'ANEXO VII SEPTIEMBRE'!K34)</f>
        <v>201140</v>
      </c>
      <c r="L33" s="7">
        <f>+'ANEXO VII JULIO'!L34+'ANEXO VII AGOSTO'!L34+'ANEXO VII SEPTIEMBRE'!L34</f>
        <v>1714202</v>
      </c>
      <c r="M33" s="7">
        <f>'ANEXO VII JULIO'!M34+'ANEXO VII AGOSTO'!M34+'ANEXO VII SEPTIEMBRE'!M34</f>
        <v>47499</v>
      </c>
      <c r="N33" s="7">
        <f>+'ANEXO VII JULIO'!N34+'ANEXO VII AGOSTO'!N34+'ANEXO VII SEPTIEMBRE'!N34</f>
        <v>2399358</v>
      </c>
      <c r="O33" s="7">
        <f>+'ANEXO VII JULIO'!O34+'ANEXO VII AGOSTO'!O34+'ANEXO VII SEPTIEMBRE'!O34</f>
        <v>388904</v>
      </c>
      <c r="P33" s="7">
        <f>+'ANEXO VII JULIO'!P34+'ANEXO VII AGOSTO'!P34+'ANEXO VII SEPTIEMBRE'!P34</f>
        <v>89844</v>
      </c>
      <c r="Q33" s="8">
        <f t="shared" si="0"/>
        <v>15753376</v>
      </c>
      <c r="T33" s="3"/>
    </row>
    <row r="34" spans="1:20" x14ac:dyDescent="0.25">
      <c r="A34" s="5" t="s">
        <v>37</v>
      </c>
      <c r="B34" s="9">
        <f>SUM('ANEXO VII JULIO'!B35+'ANEXO VII AGOSTO'!B35+'ANEXO VII SEPTIEMBRE'!B35)</f>
        <v>6576575</v>
      </c>
      <c r="C34" s="9">
        <f>SUM('ANEXO VII JULIO'!C35+'ANEXO VII AGOSTO'!C35+'ANEXO VII SEPTIEMBRE'!C35)</f>
        <v>2249464</v>
      </c>
      <c r="D34" s="9">
        <f>SUM('ANEXO VII JULIO'!D35+'ANEXO VII AGOSTO'!D35+'ANEXO VII SEPTIEMBRE'!D35)</f>
        <v>71650</v>
      </c>
      <c r="E34" s="9">
        <f>SUM('ANEXO VII JULIO'!E35+'ANEXO VII AGOSTO'!E35+'ANEXO VII SEPTIEMBRE'!E35)</f>
        <v>0</v>
      </c>
      <c r="F34" s="9">
        <f>SUM('ANEXO VII JULIO'!F35+'ANEXO VII AGOSTO'!F35+'ANEXO VII SEPTIEMBRE'!F35)</f>
        <v>95237</v>
      </c>
      <c r="G34" s="9">
        <f>SUM('ANEXO VII JULIO'!G35+'ANEXO VII AGOSTO'!G35+'ANEXO VII SEPTIEMBRE'!G35)</f>
        <v>247854</v>
      </c>
      <c r="H34" s="9">
        <f>SUM('ANEXO VII JULIO'!H35+'ANEXO VII AGOSTO'!H35+'ANEXO VII SEPTIEMBRE'!H35)</f>
        <v>871</v>
      </c>
      <c r="I34" s="9">
        <f>SUM('ANEXO VII JULIO'!I35+'ANEXO VII AGOSTO'!I35+'ANEXO VII SEPTIEMBRE'!I35)</f>
        <v>23232</v>
      </c>
      <c r="J34" s="7">
        <f>SUM('ANEXO VII JULIO'!J35+'ANEXO VII AGOSTO'!J35+'ANEXO VII SEPTIEMBRE'!J35)</f>
        <v>69296</v>
      </c>
      <c r="K34" s="9">
        <f>SUM('ANEXO VII JULIO'!K35+'ANEXO VII AGOSTO'!K35+'ANEXO VII SEPTIEMBRE'!K35)</f>
        <v>105277</v>
      </c>
      <c r="L34" s="7">
        <f>+'ANEXO VII JULIO'!L35+'ANEXO VII AGOSTO'!L35+'ANEXO VII SEPTIEMBRE'!L35</f>
        <v>577371</v>
      </c>
      <c r="M34" s="7">
        <f>'ANEXO VII JULIO'!M35+'ANEXO VII AGOSTO'!M35+'ANEXO VII SEPTIEMBRE'!M35</f>
        <v>40418</v>
      </c>
      <c r="N34" s="7">
        <f>+'ANEXO VII JULIO'!N35+'ANEXO VII AGOSTO'!N35+'ANEXO VII SEPTIEMBRE'!N35</f>
        <v>2052846</v>
      </c>
      <c r="O34" s="7">
        <f>+'ANEXO VII JULIO'!O35+'ANEXO VII AGOSTO'!O35+'ANEXO VII SEPTIEMBRE'!O35</f>
        <v>332739</v>
      </c>
      <c r="P34" s="7">
        <f>+'ANEXO VII JULIO'!P35+'ANEXO VII AGOSTO'!P35+'ANEXO VII SEPTIEMBRE'!P35</f>
        <v>76449</v>
      </c>
      <c r="Q34" s="8">
        <f t="shared" si="0"/>
        <v>12519279</v>
      </c>
      <c r="T34" s="3"/>
    </row>
    <row r="35" spans="1:20" x14ac:dyDescent="0.25">
      <c r="A35" s="5" t="s">
        <v>38</v>
      </c>
      <c r="B35" s="9">
        <f>SUM('ANEXO VII JULIO'!B36+'ANEXO VII AGOSTO'!B36+'ANEXO VII SEPTIEMBRE'!B36)</f>
        <v>6402255</v>
      </c>
      <c r="C35" s="9">
        <f>SUM('ANEXO VII JULIO'!C36+'ANEXO VII AGOSTO'!C36+'ANEXO VII SEPTIEMBRE'!C36)</f>
        <v>2189839</v>
      </c>
      <c r="D35" s="9">
        <f>SUM('ANEXO VII JULIO'!D36+'ANEXO VII AGOSTO'!D36+'ANEXO VII SEPTIEMBRE'!D36)</f>
        <v>69751</v>
      </c>
      <c r="E35" s="9">
        <f>SUM('ANEXO VII JULIO'!E36+'ANEXO VII AGOSTO'!E36+'ANEXO VII SEPTIEMBRE'!E36)</f>
        <v>0</v>
      </c>
      <c r="F35" s="9">
        <f>SUM('ANEXO VII JULIO'!F36+'ANEXO VII AGOSTO'!F36+'ANEXO VII SEPTIEMBRE'!F36)</f>
        <v>92713</v>
      </c>
      <c r="G35" s="9">
        <f>SUM('ANEXO VII JULIO'!G36+'ANEXO VII AGOSTO'!G36+'ANEXO VII SEPTIEMBRE'!G36)</f>
        <v>242982</v>
      </c>
      <c r="H35" s="9">
        <f>SUM('ANEXO VII JULIO'!H36+'ANEXO VII AGOSTO'!H36+'ANEXO VII SEPTIEMBRE'!H36)</f>
        <v>590</v>
      </c>
      <c r="I35" s="9">
        <f>SUM('ANEXO VII JULIO'!I36+'ANEXO VII AGOSTO'!I36+'ANEXO VII SEPTIEMBRE'!I36)</f>
        <v>22617</v>
      </c>
      <c r="J35" s="7">
        <f>SUM('ANEXO VII JULIO'!J36+'ANEXO VII AGOSTO'!J36+'ANEXO VII SEPTIEMBRE'!J36)</f>
        <v>67934</v>
      </c>
      <c r="K35" s="9">
        <f>SUM('ANEXO VII JULIO'!K36+'ANEXO VII AGOSTO'!K36+'ANEXO VII SEPTIEMBRE'!K36)</f>
        <v>71270</v>
      </c>
      <c r="L35" s="7">
        <f>+'ANEXO VII JULIO'!L36+'ANEXO VII AGOSTO'!L36+'ANEXO VII SEPTIEMBRE'!L36</f>
        <v>699475</v>
      </c>
      <c r="M35" s="7">
        <f>'ANEXO VII JULIO'!M36+'ANEXO VII AGOSTO'!M36+'ANEXO VII SEPTIEMBRE'!M36</f>
        <v>39624</v>
      </c>
      <c r="N35" s="7">
        <f>+'ANEXO VII JULIO'!N36+'ANEXO VII AGOSTO'!N36+'ANEXO VII SEPTIEMBRE'!N36</f>
        <v>1998433</v>
      </c>
      <c r="O35" s="7">
        <f>+'ANEXO VII JULIO'!O36+'ANEXO VII AGOSTO'!O36+'ANEXO VII SEPTIEMBRE'!O36</f>
        <v>323920</v>
      </c>
      <c r="P35" s="7">
        <f>+'ANEXO VII JULIO'!P36+'ANEXO VII AGOSTO'!P36+'ANEXO VII SEPTIEMBRE'!P36</f>
        <v>74947</v>
      </c>
      <c r="Q35" s="8">
        <f t="shared" si="0"/>
        <v>12296350</v>
      </c>
      <c r="T35" s="3"/>
    </row>
    <row r="36" spans="1:20" x14ac:dyDescent="0.25">
      <c r="A36" s="5" t="s">
        <v>39</v>
      </c>
      <c r="B36" s="9">
        <f>SUM('ANEXO VII JULIO'!B37+'ANEXO VII AGOSTO'!B37+'ANEXO VII SEPTIEMBRE'!B37)</f>
        <v>12544611</v>
      </c>
      <c r="C36" s="9">
        <f>SUM('ANEXO VII JULIO'!C37+'ANEXO VII AGOSTO'!C37+'ANEXO VII SEPTIEMBRE'!C37)</f>
        <v>4290782</v>
      </c>
      <c r="D36" s="9">
        <f>SUM('ANEXO VII JULIO'!D37+'ANEXO VII AGOSTO'!D37+'ANEXO VII SEPTIEMBRE'!D37)</f>
        <v>136670</v>
      </c>
      <c r="E36" s="9">
        <f>SUM('ANEXO VII JULIO'!E37+'ANEXO VII AGOSTO'!E37+'ANEXO VII SEPTIEMBRE'!E37)</f>
        <v>0</v>
      </c>
      <c r="F36" s="9">
        <f>SUM('ANEXO VII JULIO'!F37+'ANEXO VII AGOSTO'!F37+'ANEXO VII SEPTIEMBRE'!F37)</f>
        <v>181662</v>
      </c>
      <c r="G36" s="9">
        <f>SUM('ANEXO VII JULIO'!G37+'ANEXO VII AGOSTO'!G37+'ANEXO VII SEPTIEMBRE'!G37)</f>
        <v>476718</v>
      </c>
      <c r="H36" s="9">
        <f>SUM('ANEXO VII JULIO'!H37+'ANEXO VII AGOSTO'!H37+'ANEXO VII SEPTIEMBRE'!H37)</f>
        <v>3390</v>
      </c>
      <c r="I36" s="9">
        <f>SUM('ANEXO VII JULIO'!I37+'ANEXO VII AGOSTO'!I37+'ANEXO VII SEPTIEMBRE'!I37)</f>
        <v>44313</v>
      </c>
      <c r="J36" s="7">
        <f>SUM('ANEXO VII JULIO'!J37+'ANEXO VII AGOSTO'!J37+'ANEXO VII SEPTIEMBRE'!J37)</f>
        <v>133283</v>
      </c>
      <c r="K36" s="9">
        <f>SUM('ANEXO VII JULIO'!K37+'ANEXO VII AGOSTO'!K37+'ANEXO VII SEPTIEMBRE'!K37)</f>
        <v>409982</v>
      </c>
      <c r="L36" s="7">
        <f>+'ANEXO VII JULIO'!L37+'ANEXO VII AGOSTO'!L37+'ANEXO VII SEPTIEMBRE'!L37</f>
        <v>1513642</v>
      </c>
      <c r="M36" s="7">
        <f>'ANEXO VII JULIO'!M37+'ANEXO VII AGOSTO'!M37+'ANEXO VII SEPTIEMBRE'!M37</f>
        <v>77741</v>
      </c>
      <c r="N36" s="7">
        <f>+'ANEXO VII JULIO'!N37+'ANEXO VII AGOSTO'!N37+'ANEXO VII SEPTIEMBRE'!N37</f>
        <v>3915739</v>
      </c>
      <c r="O36" s="7">
        <f>+'ANEXO VII JULIO'!O37+'ANEXO VII AGOSTO'!O37+'ANEXO VII SEPTIEMBRE'!O37</f>
        <v>634690</v>
      </c>
      <c r="P36" s="7">
        <f>+'ANEXO VII JULIO'!P37+'ANEXO VII AGOSTO'!P37+'ANEXO VII SEPTIEMBRE'!P37</f>
        <v>147042</v>
      </c>
      <c r="Q36" s="8">
        <f t="shared" si="0"/>
        <v>24510265</v>
      </c>
      <c r="T36" s="3"/>
    </row>
    <row r="37" spans="1:20" x14ac:dyDescent="0.25">
      <c r="A37" s="5" t="s">
        <v>53</v>
      </c>
      <c r="B37" s="9">
        <f>SUM('ANEXO VII JULIO'!B38+'ANEXO VII AGOSTO'!B38+'ANEXO VII SEPTIEMBRE'!B38)</f>
        <v>4287015</v>
      </c>
      <c r="C37" s="9">
        <f>SUM('ANEXO VII JULIO'!C38+'ANEXO VII AGOSTO'!C38+'ANEXO VII SEPTIEMBRE'!C38)</f>
        <v>1466338</v>
      </c>
      <c r="D37" s="9">
        <f>SUM('ANEXO VII JULIO'!D38+'ANEXO VII AGOSTO'!D38+'ANEXO VII SEPTIEMBRE'!D38)</f>
        <v>46706</v>
      </c>
      <c r="E37" s="9">
        <f>SUM('ANEXO VII JULIO'!E38+'ANEXO VII AGOSTO'!E38+'ANEXO VII SEPTIEMBRE'!E38)</f>
        <v>0</v>
      </c>
      <c r="F37" s="9">
        <f>SUM('ANEXO VII JULIO'!F38+'ANEXO VII AGOSTO'!F38+'ANEXO VII SEPTIEMBRE'!F38)</f>
        <v>62082</v>
      </c>
      <c r="G37" s="9">
        <f>SUM('ANEXO VII JULIO'!G38+'ANEXO VII AGOSTO'!G38+'ANEXO VII SEPTIEMBRE'!G38)</f>
        <v>161349</v>
      </c>
      <c r="H37" s="9">
        <f>SUM('ANEXO VII JULIO'!H38+'ANEXO VII AGOSTO'!H38+'ANEXO VII SEPTIEMBRE'!H38)</f>
        <v>1228</v>
      </c>
      <c r="I37" s="9">
        <f>SUM('ANEXO VII JULIO'!I38+'ANEXO VII AGOSTO'!I38+'ANEXO VII SEPTIEMBRE'!I38)</f>
        <v>15144</v>
      </c>
      <c r="J37" s="7">
        <f>SUM('ANEXO VII JULIO'!J38+'ANEXO VII AGOSTO'!J38+'ANEXO VII SEPTIEMBRE'!J38)</f>
        <v>45111</v>
      </c>
      <c r="K37" s="9">
        <f>SUM('ANEXO VII JULIO'!K38+'ANEXO VII AGOSTO'!K38+'ANEXO VII SEPTIEMBRE'!K38)</f>
        <v>148474</v>
      </c>
      <c r="L37" s="7">
        <f>+'ANEXO VII JULIO'!L38+'ANEXO VII AGOSTO'!L38+'ANEXO VII SEPTIEMBRE'!L38</f>
        <v>0</v>
      </c>
      <c r="M37" s="7">
        <f>'ANEXO VII JULIO'!M38+'ANEXO VII AGOSTO'!M38+'ANEXO VII SEPTIEMBRE'!M38</f>
        <v>26308</v>
      </c>
      <c r="N37" s="7">
        <f>+'ANEXO VII JULIO'!N38+'ANEXO VII AGOSTO'!N38+'ANEXO VII SEPTIEMBRE'!N38</f>
        <v>1338171</v>
      </c>
      <c r="O37" s="7">
        <f>+'ANEXO VII JULIO'!O38+'ANEXO VII AGOSTO'!O38+'ANEXO VII SEPTIEMBRE'!O38</f>
        <v>216899</v>
      </c>
      <c r="P37" s="7">
        <f>+'ANEXO VII JULIO'!P38+'ANEXO VII AGOSTO'!P38+'ANEXO VII SEPTIEMBRE'!P38</f>
        <v>49768</v>
      </c>
      <c r="Q37" s="8">
        <f t="shared" si="0"/>
        <v>7864593</v>
      </c>
      <c r="T37" s="3"/>
    </row>
    <row r="38" spans="1:20" x14ac:dyDescent="0.25">
      <c r="A38" s="5" t="s">
        <v>40</v>
      </c>
      <c r="B38" s="9">
        <f>SUM('ANEXO VII JULIO'!B39+'ANEXO VII AGOSTO'!B39+'ANEXO VII SEPTIEMBRE'!B39)</f>
        <v>17332308</v>
      </c>
      <c r="C38" s="9">
        <f>SUM('ANEXO VII JULIO'!C39+'ANEXO VII AGOSTO'!C39+'ANEXO VII SEPTIEMBRE'!C39)</f>
        <v>5928376</v>
      </c>
      <c r="D38" s="9">
        <f>SUM('ANEXO VII JULIO'!D39+'ANEXO VII AGOSTO'!D39+'ANEXO VII SEPTIEMBRE'!D39)</f>
        <v>188831</v>
      </c>
      <c r="E38" s="9">
        <f>SUM('ANEXO VII JULIO'!E39+'ANEXO VII AGOSTO'!E39+'ANEXO VII SEPTIEMBRE'!E39)</f>
        <v>0</v>
      </c>
      <c r="F38" s="9">
        <f>SUM('ANEXO VII JULIO'!F39+'ANEXO VII AGOSTO'!F39+'ANEXO VII SEPTIEMBRE'!F39)</f>
        <v>250994</v>
      </c>
      <c r="G38" s="9">
        <f>SUM('ANEXO VII JULIO'!G39+'ANEXO VII AGOSTO'!G39+'ANEXO VII SEPTIEMBRE'!G39)</f>
        <v>639942</v>
      </c>
      <c r="H38" s="9">
        <f>SUM('ANEXO VII JULIO'!H39+'ANEXO VII AGOSTO'!H39+'ANEXO VII SEPTIEMBRE'!H39)</f>
        <v>5046</v>
      </c>
      <c r="I38" s="9">
        <f>SUM('ANEXO VII JULIO'!I39+'ANEXO VII AGOSTO'!I39+'ANEXO VII SEPTIEMBRE'!I39)</f>
        <v>61227</v>
      </c>
      <c r="J38" s="7">
        <f>SUM('ANEXO VII JULIO'!J39+'ANEXO VII AGOSTO'!J39+'ANEXO VII SEPTIEMBRE'!J39)</f>
        <v>178918</v>
      </c>
      <c r="K38" s="9">
        <f>SUM('ANEXO VII JULIO'!K39+'ANEXO VII AGOSTO'!K39+'ANEXO VII SEPTIEMBRE'!K39)</f>
        <v>610302</v>
      </c>
      <c r="L38" s="7">
        <f>+'ANEXO VII JULIO'!L39+'ANEXO VII AGOSTO'!L39+'ANEXO VII SEPTIEMBRE'!L39</f>
        <v>10896410</v>
      </c>
      <c r="M38" s="7">
        <f>'ANEXO VII JULIO'!M39+'ANEXO VII AGOSTO'!M39+'ANEXO VII SEPTIEMBRE'!M39</f>
        <v>104358</v>
      </c>
      <c r="N38" s="7">
        <f>+'ANEXO VII JULIO'!N39+'ANEXO VII AGOSTO'!N39+'ANEXO VII SEPTIEMBRE'!N39</f>
        <v>5410196</v>
      </c>
      <c r="O38" s="7">
        <f>+'ANEXO VII JULIO'!O39+'ANEXO VII AGOSTO'!O39+'ANEXO VII SEPTIEMBRE'!O39</f>
        <v>876921</v>
      </c>
      <c r="P38" s="7">
        <f>+'ANEXO VII JULIO'!P39+'ANEXO VII AGOSTO'!P39+'ANEXO VII SEPTIEMBRE'!P39</f>
        <v>197387</v>
      </c>
      <c r="Q38" s="8">
        <f t="shared" si="0"/>
        <v>42681216</v>
      </c>
      <c r="T38" s="3"/>
    </row>
    <row r="39" spans="1:20" x14ac:dyDescent="0.25">
      <c r="A39" s="5" t="s">
        <v>41</v>
      </c>
      <c r="B39" s="9">
        <f>SUM('ANEXO VII JULIO'!B40+'ANEXO VII AGOSTO'!B40+'ANEXO VII SEPTIEMBRE'!B40)</f>
        <v>10312702</v>
      </c>
      <c r="C39" s="9">
        <f>SUM('ANEXO VII JULIO'!C40+'ANEXO VII AGOSTO'!C40+'ANEXO VII SEPTIEMBRE'!C40)</f>
        <v>3527375</v>
      </c>
      <c r="D39" s="9">
        <f>SUM('ANEXO VII JULIO'!D40+'ANEXO VII AGOSTO'!D40+'ANEXO VII SEPTIEMBRE'!D40)</f>
        <v>112354</v>
      </c>
      <c r="E39" s="9">
        <f>SUM('ANEXO VII JULIO'!E40+'ANEXO VII AGOSTO'!E40+'ANEXO VII SEPTIEMBRE'!E40)</f>
        <v>0</v>
      </c>
      <c r="F39" s="9">
        <f>SUM('ANEXO VII JULIO'!F40+'ANEXO VII AGOSTO'!F40+'ANEXO VII SEPTIEMBRE'!F40)</f>
        <v>149341</v>
      </c>
      <c r="G39" s="9">
        <f>SUM('ANEXO VII JULIO'!G40+'ANEXO VII AGOSTO'!G40+'ANEXO VII SEPTIEMBRE'!G40)</f>
        <v>381303</v>
      </c>
      <c r="H39" s="9">
        <f>SUM('ANEXO VII JULIO'!H40+'ANEXO VII AGOSTO'!H40+'ANEXO VII SEPTIEMBRE'!H40)</f>
        <v>2588</v>
      </c>
      <c r="I39" s="9">
        <f>SUM('ANEXO VII JULIO'!I40+'ANEXO VII AGOSTO'!I40+'ANEXO VII SEPTIEMBRE'!I40)</f>
        <v>36429</v>
      </c>
      <c r="J39" s="7">
        <f>SUM('ANEXO VII JULIO'!J40+'ANEXO VII AGOSTO'!J40+'ANEXO VII SEPTIEMBRE'!J40)</f>
        <v>106607</v>
      </c>
      <c r="K39" s="9">
        <f>SUM('ANEXO VII JULIO'!K40+'ANEXO VII AGOSTO'!K40+'ANEXO VII SEPTIEMBRE'!K40)</f>
        <v>312912</v>
      </c>
      <c r="L39" s="7">
        <f>+'ANEXO VII JULIO'!L40+'ANEXO VII AGOSTO'!L40+'ANEXO VII SEPTIEMBRE'!L40</f>
        <v>919771</v>
      </c>
      <c r="M39" s="7">
        <f>'ANEXO VII JULIO'!M40+'ANEXO VII AGOSTO'!M40+'ANEXO VII SEPTIEMBRE'!M40</f>
        <v>62181</v>
      </c>
      <c r="N39" s="7">
        <f>+'ANEXO VII JULIO'!N40+'ANEXO VII AGOSTO'!N40+'ANEXO VII SEPTIEMBRE'!N40</f>
        <v>3219060</v>
      </c>
      <c r="O39" s="7">
        <f>+'ANEXO VII JULIO'!O40+'ANEXO VII AGOSTO'!O40+'ANEXO VII SEPTIEMBRE'!O40</f>
        <v>521767</v>
      </c>
      <c r="P39" s="7">
        <f>+'ANEXO VII JULIO'!P40+'ANEXO VII AGOSTO'!P40+'ANEXO VII SEPTIEMBRE'!P40</f>
        <v>117611</v>
      </c>
      <c r="Q39" s="8">
        <f t="shared" si="0"/>
        <v>19782001</v>
      </c>
      <c r="T39" s="3"/>
    </row>
    <row r="40" spans="1:20" x14ac:dyDescent="0.25">
      <c r="A40" s="5" t="s">
        <v>42</v>
      </c>
      <c r="B40" s="9">
        <f>SUM('ANEXO VII JULIO'!B41+'ANEXO VII AGOSTO'!B41+'ANEXO VII SEPTIEMBRE'!B41)</f>
        <v>7124270</v>
      </c>
      <c r="C40" s="9">
        <f>SUM('ANEXO VII JULIO'!C41+'ANEXO VII AGOSTO'!C41+'ANEXO VII SEPTIEMBRE'!C41)</f>
        <v>2436798</v>
      </c>
      <c r="D40" s="9">
        <f>SUM('ANEXO VII JULIO'!D41+'ANEXO VII AGOSTO'!D41+'ANEXO VII SEPTIEMBRE'!D41)</f>
        <v>77618</v>
      </c>
      <c r="E40" s="9">
        <f>SUM('ANEXO VII JULIO'!E41+'ANEXO VII AGOSTO'!E41+'ANEXO VII SEPTIEMBRE'!E41)</f>
        <v>0</v>
      </c>
      <c r="F40" s="9">
        <f>SUM('ANEXO VII JULIO'!F41+'ANEXO VII AGOSTO'!F41+'ANEXO VII SEPTIEMBRE'!F41)</f>
        <v>103168</v>
      </c>
      <c r="G40" s="9">
        <f>SUM('ANEXO VII JULIO'!G41+'ANEXO VII AGOSTO'!G41+'ANEXO VII SEPTIEMBRE'!G41)</f>
        <v>275484</v>
      </c>
      <c r="H40" s="9">
        <f>SUM('ANEXO VII JULIO'!H41+'ANEXO VII AGOSTO'!H41+'ANEXO VII SEPTIEMBRE'!H41)</f>
        <v>1777</v>
      </c>
      <c r="I40" s="9">
        <f>SUM('ANEXO VII JULIO'!I41+'ANEXO VII AGOSTO'!I41+'ANEXO VII SEPTIEMBRE'!I41)</f>
        <v>25167</v>
      </c>
      <c r="J40" s="7">
        <f>SUM('ANEXO VII JULIO'!J41+'ANEXO VII AGOSTO'!J41+'ANEXO VII SEPTIEMBRE'!J41)</f>
        <v>77022</v>
      </c>
      <c r="K40" s="9">
        <f>SUM('ANEXO VII JULIO'!K41+'ANEXO VII AGOSTO'!K41+'ANEXO VII SEPTIEMBRE'!K41)</f>
        <v>214898</v>
      </c>
      <c r="L40" s="7">
        <f>+'ANEXO VII JULIO'!L41+'ANEXO VII AGOSTO'!L41+'ANEXO VII SEPTIEMBRE'!L41</f>
        <v>655396</v>
      </c>
      <c r="M40" s="7">
        <f>'ANEXO VII JULIO'!M41+'ANEXO VII AGOSTO'!M41+'ANEXO VII SEPTIEMBRE'!M41</f>
        <v>44924</v>
      </c>
      <c r="N40" s="7">
        <f>+'ANEXO VII JULIO'!N41+'ANEXO VII AGOSTO'!N41+'ANEXO VII SEPTIEMBRE'!N41</f>
        <v>2223806</v>
      </c>
      <c r="O40" s="7">
        <f>+'ANEXO VII JULIO'!O41+'ANEXO VII AGOSTO'!O41+'ANEXO VII SEPTIEMBRE'!O41</f>
        <v>360450</v>
      </c>
      <c r="P40" s="7">
        <f>+'ANEXO VII JULIO'!P41+'ANEXO VII AGOSTO'!P41+'ANEXO VII SEPTIEMBRE'!P41</f>
        <v>84972</v>
      </c>
      <c r="Q40" s="8">
        <f t="shared" si="0"/>
        <v>13705750</v>
      </c>
      <c r="T40" s="3"/>
    </row>
    <row r="41" spans="1:20" x14ac:dyDescent="0.25">
      <c r="A41" s="5" t="s">
        <v>43</v>
      </c>
      <c r="B41" s="9">
        <f>SUM('ANEXO VII JULIO'!B42+'ANEXO VII AGOSTO'!B42+'ANEXO VII SEPTIEMBRE'!B42)</f>
        <v>5784447</v>
      </c>
      <c r="C41" s="9">
        <f>SUM('ANEXO VII JULIO'!C42+'ANEXO VII AGOSTO'!C42+'ANEXO VII SEPTIEMBRE'!C42)</f>
        <v>1978524</v>
      </c>
      <c r="D41" s="9">
        <f>SUM('ANEXO VII JULIO'!D42+'ANEXO VII AGOSTO'!D42+'ANEXO VII SEPTIEMBRE'!D42)</f>
        <v>63020</v>
      </c>
      <c r="E41" s="9">
        <f>SUM('ANEXO VII JULIO'!E42+'ANEXO VII AGOSTO'!E42+'ANEXO VII SEPTIEMBRE'!E42)</f>
        <v>0</v>
      </c>
      <c r="F41" s="9">
        <f>SUM('ANEXO VII JULIO'!F42+'ANEXO VII AGOSTO'!F42+'ANEXO VII SEPTIEMBRE'!F42)</f>
        <v>83766</v>
      </c>
      <c r="G41" s="9">
        <f>SUM('ANEXO VII JULIO'!G42+'ANEXO VII AGOSTO'!G42+'ANEXO VII SEPTIEMBRE'!G42)</f>
        <v>219804</v>
      </c>
      <c r="H41" s="9">
        <f>SUM('ANEXO VII JULIO'!H42+'ANEXO VII AGOSTO'!H42+'ANEXO VII SEPTIEMBRE'!H42)</f>
        <v>460</v>
      </c>
      <c r="I41" s="9">
        <f>SUM('ANEXO VII JULIO'!I42+'ANEXO VII AGOSTO'!I42+'ANEXO VII SEPTIEMBRE'!I42)</f>
        <v>20433</v>
      </c>
      <c r="J41" s="7">
        <f>SUM('ANEXO VII JULIO'!J42+'ANEXO VII AGOSTO'!J42+'ANEXO VII SEPTIEMBRE'!J42)</f>
        <v>61454</v>
      </c>
      <c r="K41" s="9">
        <f>SUM('ANEXO VII JULIO'!K42+'ANEXO VII AGOSTO'!K42+'ANEXO VII SEPTIEMBRE'!K42)</f>
        <v>55687</v>
      </c>
      <c r="L41" s="7">
        <f>+'ANEXO VII JULIO'!L42+'ANEXO VII AGOSTO'!L42+'ANEXO VII SEPTIEMBRE'!L42</f>
        <v>263357</v>
      </c>
      <c r="M41" s="7">
        <f>'ANEXO VII JULIO'!M42+'ANEXO VII AGOSTO'!M42+'ANEXO VII SEPTIEMBRE'!M42</f>
        <v>35845</v>
      </c>
      <c r="N41" s="7">
        <f>+'ANEXO VII JULIO'!N42+'ANEXO VII AGOSTO'!N42+'ANEXO VII SEPTIEMBRE'!N42</f>
        <v>1805587</v>
      </c>
      <c r="O41" s="7">
        <f>+'ANEXO VII JULIO'!O42+'ANEXO VII AGOSTO'!O42+'ANEXO VII SEPTIEMBRE'!O42</f>
        <v>292662</v>
      </c>
      <c r="P41" s="7">
        <f>+'ANEXO VII JULIO'!P42+'ANEXO VII AGOSTO'!P42+'ANEXO VII SEPTIEMBRE'!P42</f>
        <v>67797</v>
      </c>
      <c r="Q41" s="8">
        <f t="shared" si="0"/>
        <v>10732843</v>
      </c>
      <c r="T41" s="3"/>
    </row>
    <row r="42" spans="1:20" ht="12.75" thickBot="1" x14ac:dyDescent="0.3">
      <c r="A42" s="5" t="s">
        <v>44</v>
      </c>
      <c r="B42" s="10">
        <f>SUM(B6:B41)</f>
        <v>378163013</v>
      </c>
      <c r="C42" s="10">
        <f t="shared" ref="C42:P42" si="1">SUM(C6:C41)</f>
        <v>129347585</v>
      </c>
      <c r="D42" s="10">
        <f t="shared" si="1"/>
        <v>4120002</v>
      </c>
      <c r="E42" s="10">
        <f t="shared" si="1"/>
        <v>0</v>
      </c>
      <c r="F42" s="10">
        <f t="shared" si="1"/>
        <v>5476284</v>
      </c>
      <c r="G42" s="10">
        <f t="shared" si="1"/>
        <v>14359758</v>
      </c>
      <c r="H42" s="10">
        <f t="shared" si="1"/>
        <v>93557</v>
      </c>
      <c r="I42" s="10">
        <f t="shared" si="1"/>
        <v>1335849</v>
      </c>
      <c r="J42" s="10">
        <f t="shared" si="1"/>
        <v>4014772</v>
      </c>
      <c r="K42" s="10">
        <f t="shared" si="1"/>
        <v>11314632</v>
      </c>
      <c r="L42" s="10">
        <f t="shared" si="1"/>
        <v>47639883</v>
      </c>
      <c r="M42" s="10">
        <f t="shared" si="1"/>
        <v>2341703</v>
      </c>
      <c r="N42" s="10">
        <f t="shared" si="1"/>
        <v>118041752</v>
      </c>
      <c r="O42" s="10">
        <f t="shared" si="1"/>
        <v>19133007</v>
      </c>
      <c r="P42" s="10">
        <f t="shared" si="1"/>
        <v>4429203</v>
      </c>
      <c r="Q42" s="11">
        <f>SUM(Q6:Q41)</f>
        <v>739811000</v>
      </c>
    </row>
    <row r="43" spans="1:20" ht="12.75" thickTop="1" x14ac:dyDescent="0.25">
      <c r="A43" s="12"/>
      <c r="B43" s="13"/>
      <c r="C43" s="13"/>
      <c r="D43" s="13"/>
      <c r="E43" s="13"/>
      <c r="F43" s="13"/>
      <c r="G43" s="13"/>
      <c r="H43" s="13"/>
      <c r="I43" s="13"/>
      <c r="J43" s="14"/>
      <c r="K43" s="13"/>
      <c r="L43" s="14"/>
      <c r="M43" s="14"/>
      <c r="N43" s="14"/>
      <c r="O43" s="14"/>
      <c r="P43" s="14"/>
      <c r="Q43" s="14"/>
    </row>
    <row r="44" spans="1:20" x14ac:dyDescent="0.25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20" x14ac:dyDescent="0.25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1:20" x14ac:dyDescent="0.25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</sheetData>
  <mergeCells count="4">
    <mergeCell ref="A1:Q1"/>
    <mergeCell ref="A2:Q2"/>
    <mergeCell ref="A3:Q3"/>
    <mergeCell ref="A4:Q4"/>
  </mergeCells>
  <pageMargins left="1.3385826771653544" right="0.15748031496062992" top="1.1811023622047245" bottom="0.74803149606299213" header="0.62992125984251968" footer="0.31496062992125984"/>
  <pageSetup paperSize="5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topLeftCell="C40" zoomScale="90" zoomScaleNormal="90" workbookViewId="0">
      <selection activeCell="C40" sqref="A1:XFD1048576"/>
    </sheetView>
  </sheetViews>
  <sheetFormatPr baseColWidth="10" defaultRowHeight="67.5" customHeight="1" x14ac:dyDescent="0.25"/>
  <cols>
    <col min="1" max="1" width="11.28515625" style="1" customWidth="1"/>
    <col min="2" max="2" width="13.28515625" style="1" customWidth="1"/>
    <col min="3" max="3" width="11.140625" style="1" customWidth="1"/>
    <col min="4" max="4" width="9.5703125" style="1" customWidth="1"/>
    <col min="5" max="5" width="9.140625" style="1" customWidth="1"/>
    <col min="6" max="6" width="9.85546875" style="1" customWidth="1"/>
    <col min="7" max="7" width="9.42578125" style="1" customWidth="1"/>
    <col min="8" max="8" width="12.28515625" style="1" customWidth="1"/>
    <col min="9" max="9" width="14.28515625" style="1" customWidth="1"/>
    <col min="10" max="10" width="12.85546875" style="1" customWidth="1"/>
    <col min="11" max="11" width="13.85546875" style="1" customWidth="1"/>
    <col min="12" max="12" width="9.5703125" style="1" customWidth="1"/>
    <col min="13" max="13" width="9.7109375" style="1" customWidth="1"/>
    <col min="14" max="14" width="9.140625" style="1" customWidth="1"/>
    <col min="15" max="15" width="8.28515625" style="1" customWidth="1"/>
    <col min="16" max="16" width="8.85546875" style="1" customWidth="1"/>
    <col min="17" max="17" width="11" style="1" customWidth="1"/>
    <col min="18" max="16384" width="11.42578125" style="1"/>
  </cols>
  <sheetData>
    <row r="1" spans="1:20" ht="67.5" customHeight="1" x14ac:dyDescent="0.25">
      <c r="A1" s="15" t="s">
        <v>45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20" ht="67.5" customHeight="1" x14ac:dyDescent="0.25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20" ht="67.5" customHeight="1" x14ac:dyDescent="0.25">
      <c r="A3" s="15" t="s">
        <v>57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20" ht="67.5" customHeight="1" x14ac:dyDescent="0.25">
      <c r="A4" s="15" t="s">
        <v>50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20" s="2" customFormat="1" ht="67.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 t="s">
        <v>69</v>
      </c>
      <c r="O5" s="4"/>
      <c r="P5" s="4"/>
      <c r="Q5" s="4"/>
    </row>
    <row r="6" spans="1:20" ht="67.5" customHeight="1" x14ac:dyDescent="0.25">
      <c r="A6" s="5" t="s">
        <v>2</v>
      </c>
      <c r="B6" s="6" t="s">
        <v>3</v>
      </c>
      <c r="C6" s="6" t="s">
        <v>4</v>
      </c>
      <c r="D6" s="6" t="s">
        <v>5</v>
      </c>
      <c r="E6" s="6" t="s">
        <v>6</v>
      </c>
      <c r="F6" s="6" t="s">
        <v>7</v>
      </c>
      <c r="G6" s="6" t="s">
        <v>8</v>
      </c>
      <c r="H6" s="6" t="s">
        <v>46</v>
      </c>
      <c r="I6" s="6" t="s">
        <v>9</v>
      </c>
      <c r="J6" s="7" t="s">
        <v>47</v>
      </c>
      <c r="K6" s="7" t="s">
        <v>54</v>
      </c>
      <c r="L6" s="7" t="s">
        <v>49</v>
      </c>
      <c r="M6" s="7" t="s">
        <v>68</v>
      </c>
      <c r="N6" s="7" t="s">
        <v>62</v>
      </c>
      <c r="O6" s="7" t="s">
        <v>63</v>
      </c>
      <c r="P6" s="7" t="s">
        <v>64</v>
      </c>
      <c r="Q6" s="8" t="s">
        <v>10</v>
      </c>
      <c r="T6" s="3"/>
    </row>
    <row r="7" spans="1:20" ht="67.5" customHeight="1" x14ac:dyDescent="0.25">
      <c r="A7" s="5" t="s">
        <v>11</v>
      </c>
      <c r="B7" s="9">
        <v>2075099</v>
      </c>
      <c r="C7" s="9">
        <v>743000</v>
      </c>
      <c r="D7" s="9">
        <v>16802</v>
      </c>
      <c r="E7" s="9">
        <v>0</v>
      </c>
      <c r="F7" s="9">
        <v>4276</v>
      </c>
      <c r="G7" s="9">
        <v>81918</v>
      </c>
      <c r="H7" s="9">
        <v>330</v>
      </c>
      <c r="I7" s="9">
        <v>7652</v>
      </c>
      <c r="J7" s="7">
        <v>68709</v>
      </c>
      <c r="K7" s="9">
        <v>36558</v>
      </c>
      <c r="L7" s="7">
        <v>333215</v>
      </c>
      <c r="M7" s="7">
        <v>8723</v>
      </c>
      <c r="N7" s="7">
        <v>853827</v>
      </c>
      <c r="O7" s="7">
        <v>118116</v>
      </c>
      <c r="P7" s="7">
        <v>-6961</v>
      </c>
      <c r="Q7" s="8">
        <f>SUM(B7:P7)</f>
        <v>4341264</v>
      </c>
      <c r="T7" s="3"/>
    </row>
    <row r="8" spans="1:20" ht="67.5" customHeight="1" x14ac:dyDescent="0.25">
      <c r="A8" s="5" t="s">
        <v>12</v>
      </c>
      <c r="B8" s="9">
        <v>2557656</v>
      </c>
      <c r="C8" s="9">
        <v>915782</v>
      </c>
      <c r="D8" s="9">
        <v>20710</v>
      </c>
      <c r="E8" s="9">
        <v>0</v>
      </c>
      <c r="F8" s="9">
        <v>5270</v>
      </c>
      <c r="G8" s="9">
        <v>101210</v>
      </c>
      <c r="H8" s="9">
        <v>410</v>
      </c>
      <c r="I8" s="9">
        <v>9431</v>
      </c>
      <c r="J8" s="7">
        <v>84891</v>
      </c>
      <c r="K8" s="9">
        <v>45417</v>
      </c>
      <c r="L8" s="7">
        <v>0</v>
      </c>
      <c r="M8" s="7">
        <v>10777</v>
      </c>
      <c r="N8" s="7">
        <v>1052381</v>
      </c>
      <c r="O8" s="7">
        <v>145584</v>
      </c>
      <c r="P8" s="7">
        <v>-8600</v>
      </c>
      <c r="Q8" s="8">
        <f t="shared" ref="Q8:Q42" si="0">SUM(B8:P8)</f>
        <v>4940919</v>
      </c>
      <c r="T8" s="3"/>
    </row>
    <row r="9" spans="1:20" ht="67.5" customHeight="1" x14ac:dyDescent="0.25">
      <c r="A9" s="5" t="s">
        <v>13</v>
      </c>
      <c r="B9" s="9">
        <v>2837762</v>
      </c>
      <c r="C9" s="9">
        <v>1016075</v>
      </c>
      <c r="D9" s="9">
        <v>22978</v>
      </c>
      <c r="E9" s="9">
        <v>0</v>
      </c>
      <c r="F9" s="9">
        <v>5847</v>
      </c>
      <c r="G9" s="9">
        <v>112144</v>
      </c>
      <c r="H9" s="9">
        <v>662</v>
      </c>
      <c r="I9" s="9">
        <v>10464</v>
      </c>
      <c r="J9" s="7">
        <v>94061</v>
      </c>
      <c r="K9" s="9">
        <v>73414</v>
      </c>
      <c r="L9" s="7">
        <v>0</v>
      </c>
      <c r="M9" s="7">
        <v>11941</v>
      </c>
      <c r="N9" s="7">
        <v>1167634</v>
      </c>
      <c r="O9" s="7">
        <v>161528</v>
      </c>
      <c r="P9" s="7">
        <v>-9530</v>
      </c>
      <c r="Q9" s="8">
        <f t="shared" si="0"/>
        <v>5504980</v>
      </c>
      <c r="T9" s="3"/>
    </row>
    <row r="10" spans="1:20" ht="67.5" customHeight="1" x14ac:dyDescent="0.25">
      <c r="A10" s="5" t="s">
        <v>14</v>
      </c>
      <c r="B10" s="9">
        <v>4507360</v>
      </c>
      <c r="C10" s="9">
        <v>1613883</v>
      </c>
      <c r="D10" s="9">
        <v>36497</v>
      </c>
      <c r="E10" s="9">
        <v>0</v>
      </c>
      <c r="F10" s="9">
        <v>9287</v>
      </c>
      <c r="G10" s="9">
        <v>178760</v>
      </c>
      <c r="H10" s="9">
        <v>1587</v>
      </c>
      <c r="I10" s="9">
        <v>16620</v>
      </c>
      <c r="J10" s="7">
        <v>149935</v>
      </c>
      <c r="K10" s="9">
        <v>175920</v>
      </c>
      <c r="L10" s="7">
        <v>763425</v>
      </c>
      <c r="M10" s="7">
        <v>19034</v>
      </c>
      <c r="N10" s="7">
        <v>1854613</v>
      </c>
      <c r="O10" s="7">
        <v>256562</v>
      </c>
      <c r="P10" s="7">
        <v>-15190</v>
      </c>
      <c r="Q10" s="8">
        <f t="shared" si="0"/>
        <v>9568293</v>
      </c>
      <c r="T10" s="3"/>
    </row>
    <row r="11" spans="1:20" ht="67.5" customHeight="1" x14ac:dyDescent="0.25">
      <c r="A11" s="5" t="s">
        <v>51</v>
      </c>
      <c r="B11" s="9">
        <v>936603</v>
      </c>
      <c r="C11" s="9">
        <v>335355</v>
      </c>
      <c r="D11" s="9">
        <v>7584</v>
      </c>
      <c r="E11" s="9">
        <v>0</v>
      </c>
      <c r="F11" s="9">
        <v>1930</v>
      </c>
      <c r="G11" s="9">
        <v>37138</v>
      </c>
      <c r="H11" s="9">
        <v>196</v>
      </c>
      <c r="I11" s="9">
        <v>3454</v>
      </c>
      <c r="J11" s="7">
        <v>31150</v>
      </c>
      <c r="K11" s="9">
        <v>21776</v>
      </c>
      <c r="L11" s="7">
        <v>0</v>
      </c>
      <c r="M11" s="7">
        <v>3956</v>
      </c>
      <c r="N11" s="7">
        <v>385378</v>
      </c>
      <c r="O11" s="7">
        <v>53312</v>
      </c>
      <c r="P11" s="7">
        <v>-3156</v>
      </c>
      <c r="Q11" s="8">
        <f t="shared" si="0"/>
        <v>1814676</v>
      </c>
      <c r="T11" s="3"/>
    </row>
    <row r="12" spans="1:20" ht="67.5" customHeight="1" x14ac:dyDescent="0.25">
      <c r="A12" s="5" t="s">
        <v>15</v>
      </c>
      <c r="B12" s="9">
        <v>1996510</v>
      </c>
      <c r="C12" s="9">
        <v>714861</v>
      </c>
      <c r="D12" s="9">
        <v>16166</v>
      </c>
      <c r="E12" s="9">
        <v>0</v>
      </c>
      <c r="F12" s="9">
        <v>4114</v>
      </c>
      <c r="G12" s="9">
        <v>79412</v>
      </c>
      <c r="H12" s="9">
        <v>181</v>
      </c>
      <c r="I12" s="9">
        <v>7362</v>
      </c>
      <c r="J12" s="7">
        <v>66607</v>
      </c>
      <c r="K12" s="9">
        <v>20093</v>
      </c>
      <c r="L12" s="7">
        <v>176972</v>
      </c>
      <c r="M12" s="7">
        <v>8456</v>
      </c>
      <c r="N12" s="7">
        <v>821490</v>
      </c>
      <c r="O12" s="7">
        <v>113643</v>
      </c>
      <c r="P12" s="7">
        <v>-6748</v>
      </c>
      <c r="Q12" s="8">
        <f t="shared" si="0"/>
        <v>4019119</v>
      </c>
      <c r="T12" s="3"/>
    </row>
    <row r="13" spans="1:20" ht="67.5" customHeight="1" x14ac:dyDescent="0.25">
      <c r="A13" s="5" t="s">
        <v>16</v>
      </c>
      <c r="B13" s="9">
        <v>8740888</v>
      </c>
      <c r="C13" s="9">
        <v>3129719</v>
      </c>
      <c r="D13" s="9">
        <v>70776</v>
      </c>
      <c r="E13" s="9">
        <v>0</v>
      </c>
      <c r="F13" s="9">
        <v>18010</v>
      </c>
      <c r="G13" s="9">
        <v>341721</v>
      </c>
      <c r="H13" s="9">
        <v>3615</v>
      </c>
      <c r="I13" s="9">
        <v>32231</v>
      </c>
      <c r="J13" s="7">
        <v>286620</v>
      </c>
      <c r="K13" s="9">
        <v>400682</v>
      </c>
      <c r="L13" s="7">
        <v>223724</v>
      </c>
      <c r="M13" s="7">
        <v>36386</v>
      </c>
      <c r="N13" s="7">
        <v>3596553</v>
      </c>
      <c r="O13" s="7">
        <v>497538</v>
      </c>
      <c r="P13" s="7">
        <v>-29038</v>
      </c>
      <c r="Q13" s="8">
        <f t="shared" si="0"/>
        <v>17349425</v>
      </c>
      <c r="T13" s="3"/>
    </row>
    <row r="14" spans="1:20" ht="67.5" customHeight="1" x14ac:dyDescent="0.25">
      <c r="A14" s="5" t="s">
        <v>17</v>
      </c>
      <c r="B14" s="9">
        <v>17530771</v>
      </c>
      <c r="C14" s="9">
        <v>6276981</v>
      </c>
      <c r="D14" s="9">
        <v>141950</v>
      </c>
      <c r="E14" s="9">
        <v>0</v>
      </c>
      <c r="F14" s="9">
        <v>36121</v>
      </c>
      <c r="G14" s="9">
        <v>716900</v>
      </c>
      <c r="H14" s="9">
        <v>6798</v>
      </c>
      <c r="I14" s="9">
        <v>64643</v>
      </c>
      <c r="J14" s="7">
        <v>601304</v>
      </c>
      <c r="K14" s="9">
        <v>753537</v>
      </c>
      <c r="L14" s="7">
        <v>5074909</v>
      </c>
      <c r="M14" s="7">
        <v>76335</v>
      </c>
      <c r="N14" s="7">
        <v>7213266</v>
      </c>
      <c r="O14" s="7">
        <v>997865</v>
      </c>
      <c r="P14" s="7">
        <v>-60919</v>
      </c>
      <c r="Q14" s="8">
        <f t="shared" si="0"/>
        <v>39430461</v>
      </c>
      <c r="T14" s="3"/>
    </row>
    <row r="15" spans="1:20" ht="67.5" customHeight="1" x14ac:dyDescent="0.25">
      <c r="A15" s="5" t="s">
        <v>18</v>
      </c>
      <c r="B15" s="9">
        <v>5181365</v>
      </c>
      <c r="C15" s="9">
        <v>1855214</v>
      </c>
      <c r="D15" s="9">
        <v>41954</v>
      </c>
      <c r="E15" s="9">
        <v>0</v>
      </c>
      <c r="F15" s="9">
        <v>10676</v>
      </c>
      <c r="G15" s="9">
        <v>201989</v>
      </c>
      <c r="H15" s="9">
        <v>1846</v>
      </c>
      <c r="I15" s="9">
        <v>19106</v>
      </c>
      <c r="J15" s="7">
        <v>169419</v>
      </c>
      <c r="K15" s="9">
        <v>204661</v>
      </c>
      <c r="L15" s="7">
        <v>1641868</v>
      </c>
      <c r="M15" s="7">
        <v>21508</v>
      </c>
      <c r="N15" s="7">
        <v>2131941</v>
      </c>
      <c r="O15" s="7">
        <v>294927</v>
      </c>
      <c r="P15" s="7">
        <v>-17164</v>
      </c>
      <c r="Q15" s="8">
        <f t="shared" si="0"/>
        <v>11759310</v>
      </c>
      <c r="T15" s="3"/>
    </row>
    <row r="16" spans="1:20" ht="67.5" customHeight="1" x14ac:dyDescent="0.25">
      <c r="A16" s="5" t="s">
        <v>52</v>
      </c>
      <c r="B16" s="9">
        <v>744538</v>
      </c>
      <c r="C16" s="9">
        <v>266586</v>
      </c>
      <c r="D16" s="9">
        <v>6029</v>
      </c>
      <c r="E16" s="9">
        <v>0</v>
      </c>
      <c r="F16" s="9">
        <v>1534</v>
      </c>
      <c r="G16" s="9">
        <v>29507</v>
      </c>
      <c r="H16" s="9">
        <v>136</v>
      </c>
      <c r="I16" s="9">
        <v>2745</v>
      </c>
      <c r="J16" s="7">
        <v>24749</v>
      </c>
      <c r="K16" s="9">
        <v>15052</v>
      </c>
      <c r="L16" s="7">
        <v>0</v>
      </c>
      <c r="M16" s="7">
        <v>3141</v>
      </c>
      <c r="N16" s="7">
        <v>306350</v>
      </c>
      <c r="O16" s="7">
        <v>42380</v>
      </c>
      <c r="P16" s="7">
        <v>-2507</v>
      </c>
      <c r="Q16" s="8">
        <f t="shared" si="0"/>
        <v>1440240</v>
      </c>
      <c r="T16" s="3"/>
    </row>
    <row r="17" spans="1:20" ht="67.5" customHeight="1" x14ac:dyDescent="0.25">
      <c r="A17" s="5" t="s">
        <v>19</v>
      </c>
      <c r="B17" s="9">
        <v>2025158</v>
      </c>
      <c r="C17" s="9">
        <v>725118</v>
      </c>
      <c r="D17" s="9">
        <v>16398</v>
      </c>
      <c r="E17" s="9">
        <v>0</v>
      </c>
      <c r="F17" s="9">
        <v>4173</v>
      </c>
      <c r="G17" s="9">
        <v>80399</v>
      </c>
      <c r="H17" s="9">
        <v>357</v>
      </c>
      <c r="I17" s="9">
        <v>7468</v>
      </c>
      <c r="J17" s="7">
        <v>67435</v>
      </c>
      <c r="K17" s="9">
        <v>39559</v>
      </c>
      <c r="L17" s="7">
        <v>0</v>
      </c>
      <c r="M17" s="7">
        <v>8561</v>
      </c>
      <c r="N17" s="7">
        <v>833278</v>
      </c>
      <c r="O17" s="7">
        <v>115273</v>
      </c>
      <c r="P17" s="7">
        <v>-6832</v>
      </c>
      <c r="Q17" s="8">
        <f t="shared" si="0"/>
        <v>3916345</v>
      </c>
      <c r="T17" s="3"/>
    </row>
    <row r="18" spans="1:20" ht="67.5" customHeight="1" x14ac:dyDescent="0.25">
      <c r="A18" s="5" t="s">
        <v>20</v>
      </c>
      <c r="B18" s="9">
        <v>2050473</v>
      </c>
      <c r="C18" s="9">
        <v>734182</v>
      </c>
      <c r="D18" s="9">
        <v>16603</v>
      </c>
      <c r="E18" s="9">
        <v>0</v>
      </c>
      <c r="F18" s="9">
        <v>4225</v>
      </c>
      <c r="G18" s="9">
        <v>81544</v>
      </c>
      <c r="H18" s="9">
        <v>320</v>
      </c>
      <c r="I18" s="9">
        <v>7561</v>
      </c>
      <c r="J18" s="7">
        <v>68395</v>
      </c>
      <c r="K18" s="9">
        <v>35459</v>
      </c>
      <c r="L18" s="7">
        <v>0</v>
      </c>
      <c r="M18" s="7">
        <v>8683</v>
      </c>
      <c r="N18" s="7">
        <v>843694</v>
      </c>
      <c r="O18" s="7">
        <v>116714</v>
      </c>
      <c r="P18" s="7">
        <v>-6929</v>
      </c>
      <c r="Q18" s="8">
        <f t="shared" si="0"/>
        <v>3960924</v>
      </c>
      <c r="T18" s="3"/>
    </row>
    <row r="19" spans="1:20" ht="67.5" customHeight="1" x14ac:dyDescent="0.25">
      <c r="A19" s="5" t="s">
        <v>21</v>
      </c>
      <c r="B19" s="9">
        <v>9803240</v>
      </c>
      <c r="C19" s="9">
        <v>3510100</v>
      </c>
      <c r="D19" s="9">
        <v>79378</v>
      </c>
      <c r="E19" s="9">
        <v>0</v>
      </c>
      <c r="F19" s="9">
        <v>20199</v>
      </c>
      <c r="G19" s="9">
        <v>381875</v>
      </c>
      <c r="H19" s="9">
        <v>3974</v>
      </c>
      <c r="I19" s="9">
        <v>36148</v>
      </c>
      <c r="J19" s="7">
        <v>320300</v>
      </c>
      <c r="K19" s="9">
        <v>440488</v>
      </c>
      <c r="L19" s="7">
        <v>1786079</v>
      </c>
      <c r="M19" s="7">
        <v>40662</v>
      </c>
      <c r="N19" s="7">
        <v>4033672</v>
      </c>
      <c r="O19" s="7">
        <v>558008</v>
      </c>
      <c r="P19" s="7">
        <v>-32450</v>
      </c>
      <c r="Q19" s="8">
        <f t="shared" si="0"/>
        <v>20981673</v>
      </c>
      <c r="T19" s="3"/>
    </row>
    <row r="20" spans="1:20" ht="67.5" customHeight="1" x14ac:dyDescent="0.25">
      <c r="A20" s="5" t="s">
        <v>22</v>
      </c>
      <c r="B20" s="9">
        <v>3271478</v>
      </c>
      <c r="C20" s="9">
        <v>1171369</v>
      </c>
      <c r="D20" s="9">
        <v>26490</v>
      </c>
      <c r="E20" s="9">
        <v>0</v>
      </c>
      <c r="F20" s="9">
        <v>6741</v>
      </c>
      <c r="G20" s="9">
        <v>131377</v>
      </c>
      <c r="H20" s="9">
        <v>1060</v>
      </c>
      <c r="I20" s="9">
        <v>12063</v>
      </c>
      <c r="J20" s="7">
        <v>110193</v>
      </c>
      <c r="K20" s="9">
        <v>117500</v>
      </c>
      <c r="L20" s="7">
        <v>277204</v>
      </c>
      <c r="M20" s="7">
        <v>13989</v>
      </c>
      <c r="N20" s="7">
        <v>1346092</v>
      </c>
      <c r="O20" s="7">
        <v>186215</v>
      </c>
      <c r="P20" s="7">
        <v>-11164</v>
      </c>
      <c r="Q20" s="8">
        <f t="shared" si="0"/>
        <v>6660607</v>
      </c>
      <c r="T20" s="3"/>
    </row>
    <row r="21" spans="1:20" ht="67.5" customHeight="1" x14ac:dyDescent="0.25">
      <c r="A21" s="5" t="s">
        <v>23</v>
      </c>
      <c r="B21" s="9">
        <v>1949303</v>
      </c>
      <c r="C21" s="9">
        <v>697958</v>
      </c>
      <c r="D21" s="9">
        <v>15784</v>
      </c>
      <c r="E21" s="9">
        <v>0</v>
      </c>
      <c r="F21" s="9">
        <v>4016</v>
      </c>
      <c r="G21" s="9">
        <v>77304</v>
      </c>
      <c r="H21" s="9">
        <v>291</v>
      </c>
      <c r="I21" s="9">
        <v>7188</v>
      </c>
      <c r="J21" s="7">
        <v>64839</v>
      </c>
      <c r="K21" s="9">
        <v>32275</v>
      </c>
      <c r="L21" s="7">
        <v>851450</v>
      </c>
      <c r="M21" s="7">
        <v>8231</v>
      </c>
      <c r="N21" s="7">
        <v>802066</v>
      </c>
      <c r="O21" s="7">
        <v>110956</v>
      </c>
      <c r="P21" s="7">
        <v>-6569</v>
      </c>
      <c r="Q21" s="8">
        <f t="shared" si="0"/>
        <v>4615092</v>
      </c>
      <c r="T21" s="3"/>
    </row>
    <row r="22" spans="1:20" ht="67.5" customHeight="1" x14ac:dyDescent="0.25">
      <c r="A22" s="5" t="s">
        <v>24</v>
      </c>
      <c r="B22" s="9">
        <v>1906660</v>
      </c>
      <c r="C22" s="9">
        <v>682689</v>
      </c>
      <c r="D22" s="9">
        <v>15438</v>
      </c>
      <c r="E22" s="9">
        <v>0</v>
      </c>
      <c r="F22" s="9">
        <v>3929</v>
      </c>
      <c r="G22" s="9">
        <v>75555</v>
      </c>
      <c r="H22" s="9">
        <v>185</v>
      </c>
      <c r="I22" s="9">
        <v>7031</v>
      </c>
      <c r="J22" s="7">
        <v>63372</v>
      </c>
      <c r="K22" s="9">
        <v>20503</v>
      </c>
      <c r="L22" s="7">
        <v>115573</v>
      </c>
      <c r="M22" s="7">
        <v>8045</v>
      </c>
      <c r="N22" s="7">
        <v>784520</v>
      </c>
      <c r="O22" s="7">
        <v>108528</v>
      </c>
      <c r="P22" s="7">
        <v>-6420</v>
      </c>
      <c r="Q22" s="8">
        <f t="shared" si="0"/>
        <v>3785608</v>
      </c>
      <c r="T22" s="3"/>
    </row>
    <row r="23" spans="1:20" ht="67.5" customHeight="1" x14ac:dyDescent="0.25">
      <c r="A23" s="5" t="s">
        <v>25</v>
      </c>
      <c r="B23" s="9">
        <v>1427760</v>
      </c>
      <c r="C23" s="9">
        <v>511216</v>
      </c>
      <c r="D23" s="9">
        <v>11561</v>
      </c>
      <c r="E23" s="9">
        <v>0</v>
      </c>
      <c r="F23" s="9">
        <v>2942</v>
      </c>
      <c r="G23" s="9">
        <v>56636</v>
      </c>
      <c r="H23" s="9">
        <v>299</v>
      </c>
      <c r="I23" s="9">
        <v>5265</v>
      </c>
      <c r="J23" s="7">
        <v>47504</v>
      </c>
      <c r="K23" s="9">
        <v>33174</v>
      </c>
      <c r="L23" s="7">
        <v>0</v>
      </c>
      <c r="M23" s="7">
        <v>6030</v>
      </c>
      <c r="N23" s="7">
        <v>587470</v>
      </c>
      <c r="O23" s="7">
        <v>81269</v>
      </c>
      <c r="P23" s="7">
        <v>-4813</v>
      </c>
      <c r="Q23" s="8">
        <f t="shared" si="0"/>
        <v>2766313</v>
      </c>
      <c r="T23" s="3"/>
    </row>
    <row r="24" spans="1:20" ht="67.5" customHeight="1" x14ac:dyDescent="0.25">
      <c r="A24" s="5" t="s">
        <v>26</v>
      </c>
      <c r="B24" s="9">
        <v>2228592</v>
      </c>
      <c r="C24" s="9">
        <v>797958</v>
      </c>
      <c r="D24" s="9">
        <v>18045</v>
      </c>
      <c r="E24" s="9">
        <v>0</v>
      </c>
      <c r="F24" s="9">
        <v>4592</v>
      </c>
      <c r="G24" s="9">
        <v>88424</v>
      </c>
      <c r="H24" s="9">
        <v>345</v>
      </c>
      <c r="I24" s="9">
        <v>8218</v>
      </c>
      <c r="J24" s="7">
        <v>74166</v>
      </c>
      <c r="K24" s="9">
        <v>38220</v>
      </c>
      <c r="L24" s="7">
        <v>298174</v>
      </c>
      <c r="M24" s="7">
        <v>9415</v>
      </c>
      <c r="N24" s="7">
        <v>916983</v>
      </c>
      <c r="O24" s="7">
        <v>126853</v>
      </c>
      <c r="P24" s="7">
        <v>-7514</v>
      </c>
      <c r="Q24" s="8">
        <f t="shared" si="0"/>
        <v>4602471</v>
      </c>
      <c r="T24" s="3"/>
    </row>
    <row r="25" spans="1:20" ht="67.5" customHeight="1" x14ac:dyDescent="0.25">
      <c r="A25" s="5" t="s">
        <v>27</v>
      </c>
      <c r="B25" s="9">
        <v>2271084</v>
      </c>
      <c r="C25" s="9">
        <v>813173</v>
      </c>
      <c r="D25" s="9">
        <v>18389</v>
      </c>
      <c r="E25" s="9">
        <v>0</v>
      </c>
      <c r="F25" s="9">
        <v>4679</v>
      </c>
      <c r="G25" s="9">
        <v>89210</v>
      </c>
      <c r="H25" s="9">
        <v>769</v>
      </c>
      <c r="I25" s="9">
        <v>8374</v>
      </c>
      <c r="J25" s="7">
        <v>74825</v>
      </c>
      <c r="K25" s="9">
        <v>85270</v>
      </c>
      <c r="L25" s="7">
        <v>184286</v>
      </c>
      <c r="M25" s="7">
        <v>9500</v>
      </c>
      <c r="N25" s="7">
        <v>934468</v>
      </c>
      <c r="O25" s="7">
        <v>129272</v>
      </c>
      <c r="P25" s="7">
        <v>-7581</v>
      </c>
      <c r="Q25" s="8">
        <f t="shared" si="0"/>
        <v>4615718</v>
      </c>
      <c r="T25" s="3"/>
    </row>
    <row r="26" spans="1:20" ht="67.5" customHeight="1" x14ac:dyDescent="0.25">
      <c r="A26" s="5" t="s">
        <v>28</v>
      </c>
      <c r="B26" s="9">
        <v>5849344</v>
      </c>
      <c r="C26" s="9">
        <v>2094387</v>
      </c>
      <c r="D26" s="9">
        <v>47363</v>
      </c>
      <c r="E26" s="9">
        <v>0</v>
      </c>
      <c r="F26" s="9">
        <v>12052</v>
      </c>
      <c r="G26" s="9">
        <v>233466</v>
      </c>
      <c r="H26" s="9">
        <v>2155</v>
      </c>
      <c r="I26" s="9">
        <v>21569</v>
      </c>
      <c r="J26" s="7">
        <v>195821</v>
      </c>
      <c r="K26" s="9">
        <v>238911</v>
      </c>
      <c r="L26" s="7">
        <v>690281</v>
      </c>
      <c r="M26" s="7">
        <v>24859</v>
      </c>
      <c r="N26" s="7">
        <v>2406790</v>
      </c>
      <c r="O26" s="7">
        <v>332949</v>
      </c>
      <c r="P26" s="7">
        <v>-19839</v>
      </c>
      <c r="Q26" s="8">
        <f t="shared" si="0"/>
        <v>12130108</v>
      </c>
      <c r="T26" s="3"/>
    </row>
    <row r="27" spans="1:20" ht="67.5" customHeight="1" x14ac:dyDescent="0.25">
      <c r="A27" s="5" t="s">
        <v>29</v>
      </c>
      <c r="B27" s="9">
        <v>2046520</v>
      </c>
      <c r="C27" s="9">
        <v>732767</v>
      </c>
      <c r="D27" s="9">
        <v>16571</v>
      </c>
      <c r="E27" s="9">
        <v>0</v>
      </c>
      <c r="F27" s="9">
        <v>4217</v>
      </c>
      <c r="G27" s="9">
        <v>81077</v>
      </c>
      <c r="H27" s="9">
        <v>294</v>
      </c>
      <c r="I27" s="9">
        <v>7546</v>
      </c>
      <c r="J27" s="7">
        <v>68004</v>
      </c>
      <c r="K27" s="9">
        <v>32592</v>
      </c>
      <c r="L27" s="7">
        <v>0</v>
      </c>
      <c r="M27" s="7">
        <v>8633</v>
      </c>
      <c r="N27" s="7">
        <v>842068</v>
      </c>
      <c r="O27" s="7">
        <v>116489</v>
      </c>
      <c r="P27" s="7">
        <v>-6890</v>
      </c>
      <c r="Q27" s="8">
        <f t="shared" si="0"/>
        <v>3949888</v>
      </c>
      <c r="T27" s="3"/>
    </row>
    <row r="28" spans="1:20" ht="67.5" customHeight="1" x14ac:dyDescent="0.25">
      <c r="A28" s="5" t="s">
        <v>30</v>
      </c>
      <c r="B28" s="9">
        <v>2401903</v>
      </c>
      <c r="C28" s="9">
        <v>860013</v>
      </c>
      <c r="D28" s="9">
        <v>19449</v>
      </c>
      <c r="E28" s="9">
        <v>0</v>
      </c>
      <c r="F28" s="9">
        <v>4949</v>
      </c>
      <c r="G28" s="9">
        <v>95298</v>
      </c>
      <c r="H28" s="9">
        <v>505</v>
      </c>
      <c r="I28" s="9">
        <v>8857</v>
      </c>
      <c r="J28" s="7">
        <v>79932</v>
      </c>
      <c r="K28" s="9">
        <v>55925</v>
      </c>
      <c r="L28" s="7">
        <v>133591</v>
      </c>
      <c r="M28" s="7">
        <v>10147</v>
      </c>
      <c r="N28" s="7">
        <v>988295</v>
      </c>
      <c r="O28" s="7">
        <v>136718</v>
      </c>
      <c r="P28" s="7">
        <v>-8098</v>
      </c>
      <c r="Q28" s="8">
        <f t="shared" si="0"/>
        <v>4787484</v>
      </c>
      <c r="T28" s="3"/>
    </row>
    <row r="29" spans="1:20" ht="67.5" customHeight="1" x14ac:dyDescent="0.25">
      <c r="A29" s="5" t="s">
        <v>31</v>
      </c>
      <c r="B29" s="9">
        <v>3035346</v>
      </c>
      <c r="C29" s="9">
        <v>1086821</v>
      </c>
      <c r="D29" s="9">
        <v>24578</v>
      </c>
      <c r="E29" s="9">
        <v>0</v>
      </c>
      <c r="F29" s="9">
        <v>6254</v>
      </c>
      <c r="G29" s="9">
        <v>120902</v>
      </c>
      <c r="H29" s="9">
        <v>871</v>
      </c>
      <c r="I29" s="9">
        <v>11192</v>
      </c>
      <c r="J29" s="7">
        <v>101407</v>
      </c>
      <c r="K29" s="9">
        <v>96570</v>
      </c>
      <c r="L29" s="7">
        <v>269013</v>
      </c>
      <c r="M29" s="7">
        <v>12874</v>
      </c>
      <c r="N29" s="7">
        <v>1248933</v>
      </c>
      <c r="O29" s="7">
        <v>172774</v>
      </c>
      <c r="P29" s="7">
        <v>-10274</v>
      </c>
      <c r="Q29" s="8">
        <f t="shared" si="0"/>
        <v>6177261</v>
      </c>
      <c r="T29" s="3"/>
    </row>
    <row r="30" spans="1:20" ht="67.5" customHeight="1" x14ac:dyDescent="0.25">
      <c r="A30" s="5" t="s">
        <v>32</v>
      </c>
      <c r="B30" s="9">
        <v>1880126</v>
      </c>
      <c r="C30" s="9">
        <v>673189</v>
      </c>
      <c r="D30" s="9">
        <v>15224</v>
      </c>
      <c r="E30" s="9">
        <v>0</v>
      </c>
      <c r="F30" s="9">
        <v>3874</v>
      </c>
      <c r="G30" s="9">
        <v>74800</v>
      </c>
      <c r="H30" s="9">
        <v>144</v>
      </c>
      <c r="I30" s="9">
        <v>6933</v>
      </c>
      <c r="J30" s="7">
        <v>62739</v>
      </c>
      <c r="K30" s="9">
        <v>15987</v>
      </c>
      <c r="L30" s="7">
        <v>91348</v>
      </c>
      <c r="M30" s="7">
        <v>7965</v>
      </c>
      <c r="N30" s="7">
        <v>773603</v>
      </c>
      <c r="O30" s="7">
        <v>107018</v>
      </c>
      <c r="P30" s="7">
        <v>-6356</v>
      </c>
      <c r="Q30" s="8">
        <f t="shared" si="0"/>
        <v>3706594</v>
      </c>
      <c r="T30" s="3"/>
    </row>
    <row r="31" spans="1:20" ht="67.5" customHeight="1" x14ac:dyDescent="0.25">
      <c r="A31" s="5" t="s">
        <v>33</v>
      </c>
      <c r="B31" s="9">
        <v>1364467</v>
      </c>
      <c r="C31" s="9">
        <v>488554</v>
      </c>
      <c r="D31" s="9">
        <v>11048</v>
      </c>
      <c r="E31" s="9">
        <v>0</v>
      </c>
      <c r="F31" s="9">
        <v>2811</v>
      </c>
      <c r="G31" s="9">
        <v>54062</v>
      </c>
      <c r="H31" s="9">
        <v>248</v>
      </c>
      <c r="I31" s="9">
        <v>5031</v>
      </c>
      <c r="J31" s="7">
        <v>45344</v>
      </c>
      <c r="K31" s="9">
        <v>27525</v>
      </c>
      <c r="L31" s="7">
        <v>130820</v>
      </c>
      <c r="M31" s="7">
        <v>5757</v>
      </c>
      <c r="N31" s="7">
        <v>561427</v>
      </c>
      <c r="O31" s="7">
        <v>77667</v>
      </c>
      <c r="P31" s="7">
        <v>-4594</v>
      </c>
      <c r="Q31" s="8">
        <f t="shared" si="0"/>
        <v>2770167</v>
      </c>
      <c r="T31" s="3"/>
    </row>
    <row r="32" spans="1:20" ht="67.5" customHeight="1" x14ac:dyDescent="0.25">
      <c r="A32" s="5" t="s">
        <v>34</v>
      </c>
      <c r="B32" s="9">
        <v>2060511</v>
      </c>
      <c r="C32" s="9">
        <v>737777</v>
      </c>
      <c r="D32" s="9">
        <v>16684</v>
      </c>
      <c r="E32" s="9">
        <v>0</v>
      </c>
      <c r="F32" s="9">
        <v>4246</v>
      </c>
      <c r="G32" s="9">
        <v>81643</v>
      </c>
      <c r="H32" s="9">
        <v>133</v>
      </c>
      <c r="I32" s="9">
        <v>7598</v>
      </c>
      <c r="J32" s="7">
        <v>68478</v>
      </c>
      <c r="K32" s="9">
        <v>14741</v>
      </c>
      <c r="L32" s="7">
        <v>188329</v>
      </c>
      <c r="M32" s="7">
        <v>8693</v>
      </c>
      <c r="N32" s="7">
        <v>847825</v>
      </c>
      <c r="O32" s="7">
        <v>117286</v>
      </c>
      <c r="P32" s="7">
        <v>-6938</v>
      </c>
      <c r="Q32" s="8">
        <f t="shared" si="0"/>
        <v>4147006</v>
      </c>
      <c r="T32" s="3"/>
    </row>
    <row r="33" spans="1:20" ht="67.5" customHeight="1" x14ac:dyDescent="0.25">
      <c r="A33" s="5" t="s">
        <v>35</v>
      </c>
      <c r="B33" s="9">
        <v>3153438</v>
      </c>
      <c r="C33" s="9">
        <v>1129105</v>
      </c>
      <c r="D33" s="9">
        <v>25534</v>
      </c>
      <c r="E33" s="9">
        <v>0</v>
      </c>
      <c r="F33" s="9">
        <v>6498</v>
      </c>
      <c r="G33" s="9">
        <v>123410</v>
      </c>
      <c r="H33" s="9">
        <v>967</v>
      </c>
      <c r="I33" s="9">
        <v>11628</v>
      </c>
      <c r="J33" s="7">
        <v>103511</v>
      </c>
      <c r="K33" s="9">
        <v>107192</v>
      </c>
      <c r="L33" s="7">
        <v>62867</v>
      </c>
      <c r="M33" s="7">
        <v>13141</v>
      </c>
      <c r="N33" s="7">
        <v>1297524</v>
      </c>
      <c r="O33" s="7">
        <v>179496</v>
      </c>
      <c r="P33" s="7">
        <v>-10487</v>
      </c>
      <c r="Q33" s="8">
        <f t="shared" si="0"/>
        <v>6203824</v>
      </c>
      <c r="T33" s="3"/>
    </row>
    <row r="34" spans="1:20" ht="67.5" customHeight="1" x14ac:dyDescent="0.25">
      <c r="A34" s="5" t="s">
        <v>36</v>
      </c>
      <c r="B34" s="9">
        <v>2454564</v>
      </c>
      <c r="C34" s="9">
        <v>878869</v>
      </c>
      <c r="D34" s="9">
        <v>19875</v>
      </c>
      <c r="E34" s="9">
        <v>0</v>
      </c>
      <c r="F34" s="9">
        <v>5058</v>
      </c>
      <c r="G34" s="9">
        <v>97093</v>
      </c>
      <c r="H34" s="9">
        <v>628</v>
      </c>
      <c r="I34" s="9">
        <v>9051</v>
      </c>
      <c r="J34" s="7">
        <v>81437</v>
      </c>
      <c r="K34" s="9">
        <v>69618</v>
      </c>
      <c r="L34" s="7">
        <v>0</v>
      </c>
      <c r="M34" s="7">
        <v>10338</v>
      </c>
      <c r="N34" s="7">
        <v>1009962</v>
      </c>
      <c r="O34" s="7">
        <v>139716</v>
      </c>
      <c r="P34" s="7">
        <v>-8251</v>
      </c>
      <c r="Q34" s="8">
        <f t="shared" si="0"/>
        <v>4767958</v>
      </c>
      <c r="T34" s="3"/>
    </row>
    <row r="35" spans="1:20" ht="67.5" customHeight="1" x14ac:dyDescent="0.25">
      <c r="A35" s="5" t="s">
        <v>37</v>
      </c>
      <c r="B35" s="9">
        <v>2100079</v>
      </c>
      <c r="C35" s="9">
        <v>751944</v>
      </c>
      <c r="D35" s="9">
        <v>17005</v>
      </c>
      <c r="E35" s="9">
        <v>0</v>
      </c>
      <c r="F35" s="9">
        <v>4327</v>
      </c>
      <c r="G35" s="9">
        <v>82618</v>
      </c>
      <c r="H35" s="9">
        <v>329</v>
      </c>
      <c r="I35" s="9">
        <v>7744</v>
      </c>
      <c r="J35" s="7">
        <v>69296</v>
      </c>
      <c r="K35" s="9">
        <v>36438</v>
      </c>
      <c r="L35" s="7">
        <v>165858</v>
      </c>
      <c r="M35" s="7">
        <v>8797</v>
      </c>
      <c r="N35" s="7">
        <v>864105</v>
      </c>
      <c r="O35" s="7">
        <v>119538</v>
      </c>
      <c r="P35" s="7">
        <v>-7021</v>
      </c>
      <c r="Q35" s="8">
        <f t="shared" si="0"/>
        <v>4221057</v>
      </c>
      <c r="T35" s="3"/>
    </row>
    <row r="36" spans="1:20" ht="67.5" customHeight="1" x14ac:dyDescent="0.25">
      <c r="A36" s="5" t="s">
        <v>38</v>
      </c>
      <c r="B36" s="9">
        <v>2044414</v>
      </c>
      <c r="C36" s="9">
        <v>732013</v>
      </c>
      <c r="D36" s="9">
        <v>16554</v>
      </c>
      <c r="E36" s="9">
        <v>0</v>
      </c>
      <c r="F36" s="9">
        <v>4212</v>
      </c>
      <c r="G36" s="9">
        <v>80994</v>
      </c>
      <c r="H36" s="9">
        <v>223</v>
      </c>
      <c r="I36" s="9">
        <v>7539</v>
      </c>
      <c r="J36" s="7">
        <v>67934</v>
      </c>
      <c r="K36" s="9">
        <v>24668</v>
      </c>
      <c r="L36" s="7">
        <v>176465</v>
      </c>
      <c r="M36" s="7">
        <v>8624</v>
      </c>
      <c r="N36" s="7">
        <v>841201</v>
      </c>
      <c r="O36" s="7">
        <v>116370</v>
      </c>
      <c r="P36" s="7">
        <v>-6883</v>
      </c>
      <c r="Q36" s="8">
        <f t="shared" si="0"/>
        <v>4114328</v>
      </c>
      <c r="T36" s="3"/>
    </row>
    <row r="37" spans="1:20" ht="67.5" customHeight="1" x14ac:dyDescent="0.25">
      <c r="A37" s="5" t="s">
        <v>39</v>
      </c>
      <c r="B37" s="9">
        <v>4005835</v>
      </c>
      <c r="C37" s="9">
        <v>1434309</v>
      </c>
      <c r="D37" s="9">
        <v>32436</v>
      </c>
      <c r="E37" s="9">
        <v>0</v>
      </c>
      <c r="F37" s="9">
        <v>8254</v>
      </c>
      <c r="G37" s="9">
        <v>158906</v>
      </c>
      <c r="H37" s="9">
        <v>1280</v>
      </c>
      <c r="I37" s="9">
        <v>14771</v>
      </c>
      <c r="J37" s="7">
        <v>133283</v>
      </c>
      <c r="K37" s="9">
        <v>141903</v>
      </c>
      <c r="L37" s="7">
        <v>34374</v>
      </c>
      <c r="M37" s="7">
        <v>16920</v>
      </c>
      <c r="N37" s="7">
        <v>1648254</v>
      </c>
      <c r="O37" s="7">
        <v>228015</v>
      </c>
      <c r="P37" s="7">
        <v>-13503</v>
      </c>
      <c r="Q37" s="8">
        <f t="shared" si="0"/>
        <v>7845037</v>
      </c>
      <c r="T37" s="3"/>
    </row>
    <row r="38" spans="1:20" ht="67.5" customHeight="1" x14ac:dyDescent="0.25">
      <c r="A38" s="5" t="s">
        <v>53</v>
      </c>
      <c r="B38" s="9">
        <v>1368960</v>
      </c>
      <c r="C38" s="9">
        <v>490163</v>
      </c>
      <c r="D38" s="9">
        <v>11085</v>
      </c>
      <c r="E38" s="9">
        <v>0</v>
      </c>
      <c r="F38" s="9">
        <v>2821</v>
      </c>
      <c r="G38" s="9">
        <v>53783</v>
      </c>
      <c r="H38" s="9">
        <v>464</v>
      </c>
      <c r="I38" s="9">
        <v>5048</v>
      </c>
      <c r="J38" s="7">
        <v>45111</v>
      </c>
      <c r="K38" s="9">
        <v>51390</v>
      </c>
      <c r="L38" s="7">
        <v>0</v>
      </c>
      <c r="M38" s="7">
        <v>5726</v>
      </c>
      <c r="N38" s="7">
        <v>563277</v>
      </c>
      <c r="O38" s="7">
        <v>77922</v>
      </c>
      <c r="P38" s="7">
        <v>-4570</v>
      </c>
      <c r="Q38" s="8">
        <f t="shared" si="0"/>
        <v>2671180</v>
      </c>
      <c r="T38" s="3"/>
    </row>
    <row r="39" spans="1:20" ht="67.5" customHeight="1" x14ac:dyDescent="0.25">
      <c r="A39" s="5" t="s">
        <v>40</v>
      </c>
      <c r="B39" s="9">
        <v>5534677</v>
      </c>
      <c r="C39" s="9">
        <v>1981719</v>
      </c>
      <c r="D39" s="9">
        <v>44815</v>
      </c>
      <c r="E39" s="9">
        <v>0</v>
      </c>
      <c r="F39" s="9">
        <v>11404</v>
      </c>
      <c r="G39" s="9">
        <v>213314</v>
      </c>
      <c r="H39" s="9">
        <v>1906</v>
      </c>
      <c r="I39" s="9">
        <v>20409</v>
      </c>
      <c r="J39" s="7">
        <v>178918</v>
      </c>
      <c r="K39" s="9">
        <v>211237</v>
      </c>
      <c r="L39" s="7">
        <v>666215</v>
      </c>
      <c r="M39" s="7">
        <v>22714</v>
      </c>
      <c r="N39" s="7">
        <v>2277315</v>
      </c>
      <c r="O39" s="7">
        <v>315038</v>
      </c>
      <c r="P39" s="7">
        <v>-18126</v>
      </c>
      <c r="Q39" s="8">
        <f t="shared" si="0"/>
        <v>11461555</v>
      </c>
      <c r="T39" s="3"/>
    </row>
    <row r="40" spans="1:20" ht="67.5" customHeight="1" x14ac:dyDescent="0.25">
      <c r="A40" s="5" t="s">
        <v>41</v>
      </c>
      <c r="B40" s="9">
        <v>3293126</v>
      </c>
      <c r="C40" s="9">
        <v>1179120</v>
      </c>
      <c r="D40" s="9">
        <v>26665</v>
      </c>
      <c r="E40" s="9">
        <v>0</v>
      </c>
      <c r="F40" s="9">
        <v>6785</v>
      </c>
      <c r="G40" s="9">
        <v>127101</v>
      </c>
      <c r="H40" s="9">
        <v>977</v>
      </c>
      <c r="I40" s="9">
        <v>12143</v>
      </c>
      <c r="J40" s="7">
        <v>106607</v>
      </c>
      <c r="K40" s="9">
        <v>108305</v>
      </c>
      <c r="L40" s="7">
        <v>625391</v>
      </c>
      <c r="M40" s="7">
        <v>13534</v>
      </c>
      <c r="N40" s="7">
        <v>1355000</v>
      </c>
      <c r="O40" s="7">
        <v>187447</v>
      </c>
      <c r="P40" s="7">
        <v>-10800</v>
      </c>
      <c r="Q40" s="8">
        <f t="shared" si="0"/>
        <v>7031401</v>
      </c>
      <c r="T40" s="3"/>
    </row>
    <row r="41" spans="1:20" ht="67.5" customHeight="1" x14ac:dyDescent="0.25">
      <c r="A41" s="5" t="s">
        <v>42</v>
      </c>
      <c r="B41" s="9">
        <v>2274973</v>
      </c>
      <c r="C41" s="9">
        <v>814565</v>
      </c>
      <c r="D41" s="9">
        <v>18421</v>
      </c>
      <c r="E41" s="9">
        <v>0</v>
      </c>
      <c r="F41" s="9">
        <v>4687</v>
      </c>
      <c r="G41" s="9">
        <v>91828</v>
      </c>
      <c r="H41" s="9">
        <v>671</v>
      </c>
      <c r="I41" s="9">
        <v>8389</v>
      </c>
      <c r="J41" s="7">
        <v>77022</v>
      </c>
      <c r="K41" s="9">
        <v>74380</v>
      </c>
      <c r="L41" s="7">
        <v>0</v>
      </c>
      <c r="M41" s="7">
        <v>9778</v>
      </c>
      <c r="N41" s="7">
        <v>936068</v>
      </c>
      <c r="O41" s="7">
        <v>129493</v>
      </c>
      <c r="P41" s="7">
        <v>-7803</v>
      </c>
      <c r="Q41" s="8">
        <f t="shared" si="0"/>
        <v>4432472</v>
      </c>
      <c r="T41" s="3"/>
    </row>
    <row r="42" spans="1:20" ht="67.5" customHeight="1" thickBot="1" x14ac:dyDescent="0.3">
      <c r="A42" s="5" t="s">
        <v>43</v>
      </c>
      <c r="B42" s="10">
        <v>1847131</v>
      </c>
      <c r="C42" s="10">
        <v>661375</v>
      </c>
      <c r="D42" s="10">
        <v>14956</v>
      </c>
      <c r="E42" s="10">
        <v>0</v>
      </c>
      <c r="F42" s="10">
        <v>3806</v>
      </c>
      <c r="G42" s="10">
        <v>73268</v>
      </c>
      <c r="H42" s="10">
        <v>174</v>
      </c>
      <c r="I42" s="10">
        <v>6811</v>
      </c>
      <c r="J42" s="10">
        <v>61454</v>
      </c>
      <c r="K42" s="10">
        <v>19274</v>
      </c>
      <c r="L42" s="10">
        <v>52907</v>
      </c>
      <c r="M42" s="10">
        <v>7802</v>
      </c>
      <c r="N42" s="10">
        <v>760026</v>
      </c>
      <c r="O42" s="10">
        <v>105140</v>
      </c>
      <c r="P42" s="10">
        <v>-6226</v>
      </c>
      <c r="Q42" s="11">
        <f t="shared" si="0"/>
        <v>3607898</v>
      </c>
    </row>
    <row r="43" spans="1:20" ht="67.5" customHeight="1" thickTop="1" x14ac:dyDescent="0.25">
      <c r="A43" s="12" t="s">
        <v>44</v>
      </c>
      <c r="B43" s="13">
        <f>SUM(B7:B42)</f>
        <v>120757714</v>
      </c>
      <c r="C43" s="13">
        <f t="shared" ref="C43:Q43" si="1">SUM(C7:C42)</f>
        <v>43237909</v>
      </c>
      <c r="D43" s="13">
        <f t="shared" si="1"/>
        <v>977795</v>
      </c>
      <c r="E43" s="13">
        <f t="shared" si="1"/>
        <v>0</v>
      </c>
      <c r="F43" s="13">
        <f t="shared" si="1"/>
        <v>248816</v>
      </c>
      <c r="G43" s="13">
        <f t="shared" si="1"/>
        <v>4786586</v>
      </c>
      <c r="H43" s="13">
        <f t="shared" si="1"/>
        <v>35330</v>
      </c>
      <c r="I43" s="13">
        <f t="shared" si="1"/>
        <v>445283</v>
      </c>
      <c r="J43" s="14">
        <f t="shared" si="1"/>
        <v>4014772</v>
      </c>
      <c r="K43" s="13">
        <f t="shared" si="1"/>
        <v>3916214</v>
      </c>
      <c r="L43" s="14">
        <f t="shared" si="1"/>
        <v>15014338</v>
      </c>
      <c r="M43" s="14">
        <f t="shared" si="1"/>
        <v>509675</v>
      </c>
      <c r="N43" s="14">
        <f t="shared" si="1"/>
        <v>49687349</v>
      </c>
      <c r="O43" s="14">
        <f t="shared" si="1"/>
        <v>6873619</v>
      </c>
      <c r="P43" s="14">
        <f t="shared" si="1"/>
        <v>-406744</v>
      </c>
      <c r="Q43" s="14">
        <f t="shared" si="1"/>
        <v>250098656</v>
      </c>
    </row>
    <row r="44" spans="1:20" ht="67.5" customHeight="1" x14ac:dyDescent="0.25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20" ht="67.5" customHeight="1" x14ac:dyDescent="0.25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1:20" ht="67.5" customHeight="1" x14ac:dyDescent="0.25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</sheetData>
  <mergeCells count="4">
    <mergeCell ref="A1:Q1"/>
    <mergeCell ref="A2:Q2"/>
    <mergeCell ref="A3:Q3"/>
    <mergeCell ref="A4:Q4"/>
  </mergeCells>
  <pageMargins left="1.1811023622047245" right="0.15748031496062992" top="1.38" bottom="0.74803149606299213" header="0.62992125984251968" footer="0.31496062992125984"/>
  <pageSetup paperSize="5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topLeftCell="A40" zoomScale="90" zoomScaleNormal="90" workbookViewId="0">
      <selection activeCell="A40" sqref="A1:XFD1048576"/>
    </sheetView>
  </sheetViews>
  <sheetFormatPr baseColWidth="10" defaultRowHeight="12" x14ac:dyDescent="0.25"/>
  <cols>
    <col min="1" max="1" width="11.28515625" style="1" customWidth="1"/>
    <col min="2" max="2" width="13.28515625" style="1" customWidth="1"/>
    <col min="3" max="3" width="11.140625" style="1" customWidth="1"/>
    <col min="4" max="4" width="9.5703125" style="1" customWidth="1"/>
    <col min="5" max="5" width="9.140625" style="1" customWidth="1"/>
    <col min="6" max="6" width="9.85546875" style="1" customWidth="1"/>
    <col min="7" max="7" width="9.42578125" style="1" customWidth="1"/>
    <col min="8" max="8" width="12.28515625" style="1" customWidth="1"/>
    <col min="9" max="9" width="14.28515625" style="1" customWidth="1"/>
    <col min="10" max="10" width="12.85546875" style="1" customWidth="1"/>
    <col min="11" max="11" width="13.85546875" style="1" customWidth="1"/>
    <col min="12" max="12" width="9.5703125" style="1" customWidth="1"/>
    <col min="13" max="13" width="9.7109375" style="1" customWidth="1"/>
    <col min="14" max="14" width="9.140625" style="1" customWidth="1"/>
    <col min="15" max="15" width="8.28515625" style="1" customWidth="1"/>
    <col min="16" max="16" width="8.85546875" style="1" customWidth="1"/>
    <col min="17" max="17" width="11" style="1" customWidth="1"/>
    <col min="18" max="16384" width="11.42578125" style="1"/>
  </cols>
  <sheetData>
    <row r="1" spans="1:20" ht="67.5" customHeight="1" x14ac:dyDescent="0.25">
      <c r="A1" s="15" t="s">
        <v>45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20" ht="67.5" customHeight="1" x14ac:dyDescent="0.25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20" ht="67.5" customHeight="1" x14ac:dyDescent="0.25">
      <c r="A3" s="15" t="s">
        <v>58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20" ht="67.5" customHeight="1" x14ac:dyDescent="0.25">
      <c r="A4" s="15" t="s">
        <v>50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20" s="2" customFormat="1" ht="67.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 t="s">
        <v>66</v>
      </c>
      <c r="O5" s="4"/>
      <c r="P5" s="4"/>
      <c r="Q5" s="4"/>
    </row>
    <row r="6" spans="1:20" ht="67.5" customHeight="1" x14ac:dyDescent="0.25">
      <c r="A6" s="5" t="s">
        <v>2</v>
      </c>
      <c r="B6" s="6" t="s">
        <v>3</v>
      </c>
      <c r="C6" s="6" t="s">
        <v>4</v>
      </c>
      <c r="D6" s="6" t="s">
        <v>5</v>
      </c>
      <c r="E6" s="6" t="s">
        <v>6</v>
      </c>
      <c r="F6" s="6" t="s">
        <v>7</v>
      </c>
      <c r="G6" s="6" t="s">
        <v>8</v>
      </c>
      <c r="H6" s="6" t="s">
        <v>46</v>
      </c>
      <c r="I6" s="6" t="s">
        <v>9</v>
      </c>
      <c r="J6" s="7" t="s">
        <v>47</v>
      </c>
      <c r="K6" s="7" t="s">
        <v>55</v>
      </c>
      <c r="L6" s="7" t="s">
        <v>49</v>
      </c>
      <c r="M6" s="7" t="s">
        <v>67</v>
      </c>
      <c r="N6" s="7" t="s">
        <v>62</v>
      </c>
      <c r="O6" s="7" t="s">
        <v>63</v>
      </c>
      <c r="P6" s="7" t="s">
        <v>64</v>
      </c>
      <c r="Q6" s="8" t="s">
        <v>10</v>
      </c>
      <c r="T6" s="3"/>
    </row>
    <row r="7" spans="1:20" ht="67.5" customHeight="1" x14ac:dyDescent="0.25">
      <c r="A7" s="5" t="s">
        <v>11</v>
      </c>
      <c r="B7" s="9">
        <v>2162485</v>
      </c>
      <c r="C7" s="9">
        <v>742506</v>
      </c>
      <c r="D7" s="9">
        <v>26706</v>
      </c>
      <c r="E7" s="9">
        <v>0</v>
      </c>
      <c r="F7" s="9">
        <v>37615</v>
      </c>
      <c r="G7" s="9">
        <v>81918</v>
      </c>
      <c r="H7" s="9">
        <v>272</v>
      </c>
      <c r="I7" s="9">
        <v>7652</v>
      </c>
      <c r="J7" s="7">
        <v>0</v>
      </c>
      <c r="K7" s="9">
        <v>27240</v>
      </c>
      <c r="L7" s="7">
        <v>399078</v>
      </c>
      <c r="M7" s="7">
        <v>11640</v>
      </c>
      <c r="N7" s="7">
        <v>628375</v>
      </c>
      <c r="O7" s="7">
        <v>101157</v>
      </c>
      <c r="P7" s="7">
        <v>82762</v>
      </c>
      <c r="Q7" s="8">
        <f>SUM(B7:P7)</f>
        <v>4309406</v>
      </c>
      <c r="T7" s="3"/>
    </row>
    <row r="8" spans="1:20" ht="67.5" customHeight="1" x14ac:dyDescent="0.25">
      <c r="A8" s="5" t="s">
        <v>12</v>
      </c>
      <c r="B8" s="9">
        <v>2665364</v>
      </c>
      <c r="C8" s="9">
        <v>915173</v>
      </c>
      <c r="D8" s="9">
        <v>32916</v>
      </c>
      <c r="E8" s="9">
        <v>0</v>
      </c>
      <c r="F8" s="9">
        <v>46362</v>
      </c>
      <c r="G8" s="9">
        <v>101210</v>
      </c>
      <c r="H8" s="9">
        <v>338</v>
      </c>
      <c r="I8" s="9">
        <v>9431</v>
      </c>
      <c r="J8" s="7">
        <v>0</v>
      </c>
      <c r="K8" s="9">
        <v>33841</v>
      </c>
      <c r="L8" s="7">
        <v>476406</v>
      </c>
      <c r="M8" s="7">
        <v>14381</v>
      </c>
      <c r="N8" s="7">
        <v>774502</v>
      </c>
      <c r="O8" s="7">
        <v>124681</v>
      </c>
      <c r="P8" s="7">
        <v>102254</v>
      </c>
      <c r="Q8" s="8">
        <f t="shared" ref="Q8:Q42" si="0">SUM(B8:P8)</f>
        <v>5296859</v>
      </c>
      <c r="T8" s="3"/>
    </row>
    <row r="9" spans="1:20" ht="67.5" customHeight="1" x14ac:dyDescent="0.25">
      <c r="A9" s="5" t="s">
        <v>13</v>
      </c>
      <c r="B9" s="9">
        <v>2957266</v>
      </c>
      <c r="C9" s="9">
        <v>1015400</v>
      </c>
      <c r="D9" s="9">
        <v>36521</v>
      </c>
      <c r="E9" s="9">
        <v>0</v>
      </c>
      <c r="F9" s="9">
        <v>51440</v>
      </c>
      <c r="G9" s="9">
        <v>112144</v>
      </c>
      <c r="H9" s="9">
        <v>546</v>
      </c>
      <c r="I9" s="9">
        <v>10464</v>
      </c>
      <c r="J9" s="7">
        <v>0</v>
      </c>
      <c r="K9" s="9">
        <v>54702</v>
      </c>
      <c r="L9" s="7">
        <v>490556</v>
      </c>
      <c r="M9" s="7">
        <v>15935</v>
      </c>
      <c r="N9" s="7">
        <v>859323</v>
      </c>
      <c r="O9" s="7">
        <v>138335</v>
      </c>
      <c r="P9" s="7">
        <v>113301</v>
      </c>
      <c r="Q9" s="8">
        <f t="shared" si="0"/>
        <v>5855933</v>
      </c>
      <c r="T9" s="3"/>
    </row>
    <row r="10" spans="1:20" ht="67.5" customHeight="1" x14ac:dyDescent="0.25">
      <c r="A10" s="5" t="s">
        <v>14</v>
      </c>
      <c r="B10" s="9">
        <v>4697174</v>
      </c>
      <c r="C10" s="9">
        <v>1612810</v>
      </c>
      <c r="D10" s="9">
        <v>58008</v>
      </c>
      <c r="E10" s="9">
        <v>0</v>
      </c>
      <c r="F10" s="9">
        <v>81704</v>
      </c>
      <c r="G10" s="9">
        <v>178760</v>
      </c>
      <c r="H10" s="9">
        <v>1309</v>
      </c>
      <c r="I10" s="9">
        <v>16620</v>
      </c>
      <c r="J10" s="7">
        <v>0</v>
      </c>
      <c r="K10" s="9">
        <v>131081</v>
      </c>
      <c r="L10" s="7">
        <v>784321</v>
      </c>
      <c r="M10" s="7">
        <v>25401</v>
      </c>
      <c r="N10" s="7">
        <v>1364905</v>
      </c>
      <c r="O10" s="7">
        <v>219725</v>
      </c>
      <c r="P10" s="7">
        <v>180603</v>
      </c>
      <c r="Q10" s="8">
        <f t="shared" si="0"/>
        <v>9352421</v>
      </c>
      <c r="T10" s="3"/>
    </row>
    <row r="11" spans="1:20" ht="67.5" customHeight="1" x14ac:dyDescent="0.25">
      <c r="A11" s="5" t="s">
        <v>51</v>
      </c>
      <c r="B11" s="9">
        <v>976045</v>
      </c>
      <c r="C11" s="9">
        <v>335133</v>
      </c>
      <c r="D11" s="9">
        <v>12054</v>
      </c>
      <c r="E11" s="9">
        <v>0</v>
      </c>
      <c r="F11" s="9">
        <v>16978</v>
      </c>
      <c r="G11" s="9">
        <v>37138</v>
      </c>
      <c r="H11" s="9">
        <v>162</v>
      </c>
      <c r="I11" s="9">
        <v>3454</v>
      </c>
      <c r="J11" s="7">
        <v>0</v>
      </c>
      <c r="K11" s="9">
        <v>16226</v>
      </c>
      <c r="L11" s="7">
        <v>0</v>
      </c>
      <c r="M11" s="7">
        <v>5279</v>
      </c>
      <c r="N11" s="7">
        <v>283620</v>
      </c>
      <c r="O11" s="7">
        <v>45658</v>
      </c>
      <c r="P11" s="7">
        <v>37521</v>
      </c>
      <c r="Q11" s="8">
        <f t="shared" si="0"/>
        <v>1769268</v>
      </c>
      <c r="T11" s="3"/>
    </row>
    <row r="12" spans="1:20" ht="67.5" customHeight="1" x14ac:dyDescent="0.25">
      <c r="A12" s="5" t="s">
        <v>15</v>
      </c>
      <c r="B12" s="9">
        <v>2080587</v>
      </c>
      <c r="C12" s="9">
        <v>714385</v>
      </c>
      <c r="D12" s="9">
        <v>25694</v>
      </c>
      <c r="E12" s="9">
        <v>0</v>
      </c>
      <c r="F12" s="9">
        <v>36190</v>
      </c>
      <c r="G12" s="9">
        <v>79412</v>
      </c>
      <c r="H12" s="9">
        <v>149</v>
      </c>
      <c r="I12" s="9">
        <v>7362</v>
      </c>
      <c r="J12" s="7">
        <v>0</v>
      </c>
      <c r="K12" s="9">
        <v>14972</v>
      </c>
      <c r="L12" s="7">
        <v>209696</v>
      </c>
      <c r="M12" s="7">
        <v>11284</v>
      </c>
      <c r="N12" s="7">
        <v>604577</v>
      </c>
      <c r="O12" s="7">
        <v>97326</v>
      </c>
      <c r="P12" s="7">
        <v>80231</v>
      </c>
      <c r="Q12" s="8">
        <f t="shared" si="0"/>
        <v>3961865</v>
      </c>
      <c r="T12" s="3"/>
    </row>
    <row r="13" spans="1:20" ht="67.5" customHeight="1" x14ac:dyDescent="0.25">
      <c r="A13" s="5" t="s">
        <v>16</v>
      </c>
      <c r="B13" s="9">
        <v>9108984</v>
      </c>
      <c r="C13" s="9">
        <v>3127639</v>
      </c>
      <c r="D13" s="9">
        <v>112492</v>
      </c>
      <c r="E13" s="9">
        <v>0</v>
      </c>
      <c r="F13" s="9">
        <v>158445</v>
      </c>
      <c r="G13" s="9">
        <v>341721</v>
      </c>
      <c r="H13" s="9">
        <v>2980</v>
      </c>
      <c r="I13" s="9">
        <v>32231</v>
      </c>
      <c r="J13" s="7">
        <v>0</v>
      </c>
      <c r="K13" s="9">
        <v>298556</v>
      </c>
      <c r="L13" s="7">
        <v>0</v>
      </c>
      <c r="M13" s="7">
        <v>48556</v>
      </c>
      <c r="N13" s="7">
        <v>2646890</v>
      </c>
      <c r="O13" s="7">
        <v>426102</v>
      </c>
      <c r="P13" s="7">
        <v>345245</v>
      </c>
      <c r="Q13" s="8">
        <f t="shared" si="0"/>
        <v>16649841</v>
      </c>
      <c r="T13" s="3"/>
    </row>
    <row r="14" spans="1:20" ht="67.5" customHeight="1" x14ac:dyDescent="0.25">
      <c r="A14" s="5" t="s">
        <v>17</v>
      </c>
      <c r="B14" s="9">
        <v>18269026</v>
      </c>
      <c r="C14" s="9">
        <v>6272809</v>
      </c>
      <c r="D14" s="9">
        <v>225614</v>
      </c>
      <c r="E14" s="9">
        <v>0</v>
      </c>
      <c r="F14" s="9">
        <v>317778</v>
      </c>
      <c r="G14" s="9">
        <v>716900</v>
      </c>
      <c r="H14" s="9">
        <v>5605</v>
      </c>
      <c r="I14" s="9">
        <v>64643</v>
      </c>
      <c r="J14" s="7">
        <v>0</v>
      </c>
      <c r="K14" s="9">
        <v>561474</v>
      </c>
      <c r="L14" s="7">
        <v>2483768</v>
      </c>
      <c r="M14" s="7">
        <v>101867</v>
      </c>
      <c r="N14" s="7">
        <v>5308616</v>
      </c>
      <c r="O14" s="7">
        <v>854592</v>
      </c>
      <c r="P14" s="7">
        <v>724293</v>
      </c>
      <c r="Q14" s="8">
        <f t="shared" si="0"/>
        <v>35906985</v>
      </c>
      <c r="T14" s="3"/>
    </row>
    <row r="15" spans="1:20" ht="67.5" customHeight="1" x14ac:dyDescent="0.25">
      <c r="A15" s="5" t="s">
        <v>18</v>
      </c>
      <c r="B15" s="9">
        <v>5399563</v>
      </c>
      <c r="C15" s="9">
        <v>1853981</v>
      </c>
      <c r="D15" s="9">
        <v>66682</v>
      </c>
      <c r="E15" s="9">
        <v>0</v>
      </c>
      <c r="F15" s="9">
        <v>93922</v>
      </c>
      <c r="G15" s="9">
        <v>201989</v>
      </c>
      <c r="H15" s="9">
        <v>1522</v>
      </c>
      <c r="I15" s="9">
        <v>19106</v>
      </c>
      <c r="J15" s="7">
        <v>0</v>
      </c>
      <c r="K15" s="9">
        <v>152497</v>
      </c>
      <c r="L15" s="7">
        <v>644907</v>
      </c>
      <c r="M15" s="7">
        <v>28701</v>
      </c>
      <c r="N15" s="7">
        <v>1569005</v>
      </c>
      <c r="O15" s="7">
        <v>252582</v>
      </c>
      <c r="P15" s="7">
        <v>204071</v>
      </c>
      <c r="Q15" s="8">
        <f t="shared" si="0"/>
        <v>10488528</v>
      </c>
      <c r="T15" s="3"/>
    </row>
    <row r="16" spans="1:20" ht="67.5" customHeight="1" x14ac:dyDescent="0.25">
      <c r="A16" s="5" t="s">
        <v>52</v>
      </c>
      <c r="B16" s="9">
        <v>775892</v>
      </c>
      <c r="C16" s="9">
        <v>266408</v>
      </c>
      <c r="D16" s="9">
        <v>9582</v>
      </c>
      <c r="E16" s="9">
        <v>0</v>
      </c>
      <c r="F16" s="9">
        <v>13496</v>
      </c>
      <c r="G16" s="9">
        <v>29507</v>
      </c>
      <c r="H16" s="9">
        <v>112</v>
      </c>
      <c r="I16" s="9">
        <v>2745</v>
      </c>
      <c r="J16" s="7">
        <v>0</v>
      </c>
      <c r="K16" s="9">
        <v>11215</v>
      </c>
      <c r="L16" s="7">
        <v>219750</v>
      </c>
      <c r="M16" s="7">
        <v>4192</v>
      </c>
      <c r="N16" s="7">
        <v>225459</v>
      </c>
      <c r="O16" s="7">
        <v>36295</v>
      </c>
      <c r="P16" s="7">
        <v>29811</v>
      </c>
      <c r="Q16" s="8">
        <f t="shared" si="0"/>
        <v>1624464</v>
      </c>
      <c r="T16" s="3"/>
    </row>
    <row r="17" spans="1:20" ht="67.5" customHeight="1" x14ac:dyDescent="0.25">
      <c r="A17" s="5" t="s">
        <v>19</v>
      </c>
      <c r="B17" s="9">
        <v>2110441</v>
      </c>
      <c r="C17" s="9">
        <v>724636</v>
      </c>
      <c r="D17" s="9">
        <v>26063</v>
      </c>
      <c r="E17" s="9">
        <v>0</v>
      </c>
      <c r="F17" s="9">
        <v>36710</v>
      </c>
      <c r="G17" s="9">
        <v>80399</v>
      </c>
      <c r="H17" s="9">
        <v>294</v>
      </c>
      <c r="I17" s="9">
        <v>7468</v>
      </c>
      <c r="J17" s="7">
        <v>0</v>
      </c>
      <c r="K17" s="9">
        <v>29476</v>
      </c>
      <c r="L17" s="7">
        <v>0</v>
      </c>
      <c r="M17" s="7">
        <v>11424</v>
      </c>
      <c r="N17" s="7">
        <v>613252</v>
      </c>
      <c r="O17" s="7">
        <v>98723</v>
      </c>
      <c r="P17" s="7">
        <v>81228</v>
      </c>
      <c r="Q17" s="8">
        <f t="shared" si="0"/>
        <v>3820114</v>
      </c>
      <c r="T17" s="3"/>
    </row>
    <row r="18" spans="1:20" ht="67.5" customHeight="1" x14ac:dyDescent="0.25">
      <c r="A18" s="5" t="s">
        <v>20</v>
      </c>
      <c r="B18" s="9">
        <v>2136823</v>
      </c>
      <c r="C18" s="9">
        <v>733694</v>
      </c>
      <c r="D18" s="9">
        <v>26389</v>
      </c>
      <c r="E18" s="9">
        <v>0</v>
      </c>
      <c r="F18" s="9">
        <v>37169</v>
      </c>
      <c r="G18" s="9">
        <v>81544</v>
      </c>
      <c r="H18" s="9">
        <v>264</v>
      </c>
      <c r="I18" s="9">
        <v>7561</v>
      </c>
      <c r="J18" s="7">
        <v>0</v>
      </c>
      <c r="K18" s="9">
        <v>26421</v>
      </c>
      <c r="L18" s="7">
        <v>367005</v>
      </c>
      <c r="M18" s="7">
        <v>11587</v>
      </c>
      <c r="N18" s="7">
        <v>620918</v>
      </c>
      <c r="O18" s="7">
        <v>99957</v>
      </c>
      <c r="P18" s="7">
        <v>82385</v>
      </c>
      <c r="Q18" s="8">
        <f t="shared" si="0"/>
        <v>4231717</v>
      </c>
      <c r="T18" s="3"/>
    </row>
    <row r="19" spans="1:20" ht="67.5" customHeight="1" x14ac:dyDescent="0.25">
      <c r="A19" s="5" t="s">
        <v>21</v>
      </c>
      <c r="B19" s="9">
        <v>10216073</v>
      </c>
      <c r="C19" s="9">
        <v>3507766</v>
      </c>
      <c r="D19" s="9">
        <v>126164</v>
      </c>
      <c r="E19" s="9">
        <v>0</v>
      </c>
      <c r="F19" s="9">
        <v>177702</v>
      </c>
      <c r="G19" s="9">
        <v>381875</v>
      </c>
      <c r="H19" s="9">
        <v>3277</v>
      </c>
      <c r="I19" s="9">
        <v>36148</v>
      </c>
      <c r="J19" s="7">
        <v>0</v>
      </c>
      <c r="K19" s="9">
        <v>328216</v>
      </c>
      <c r="L19" s="7">
        <v>1828885</v>
      </c>
      <c r="M19" s="7">
        <v>54262</v>
      </c>
      <c r="N19" s="7">
        <v>2968588</v>
      </c>
      <c r="O19" s="7">
        <v>477889</v>
      </c>
      <c r="P19" s="7">
        <v>385813</v>
      </c>
      <c r="Q19" s="8">
        <f t="shared" si="0"/>
        <v>20492658</v>
      </c>
      <c r="T19" s="3"/>
    </row>
    <row r="20" spans="1:20" ht="67.5" customHeight="1" x14ac:dyDescent="0.25">
      <c r="A20" s="5" t="s">
        <v>22</v>
      </c>
      <c r="B20" s="9">
        <v>3409246</v>
      </c>
      <c r="C20" s="9">
        <v>1170591</v>
      </c>
      <c r="D20" s="9">
        <v>42103</v>
      </c>
      <c r="E20" s="9">
        <v>0</v>
      </c>
      <c r="F20" s="9">
        <v>59302</v>
      </c>
      <c r="G20" s="9">
        <v>131377</v>
      </c>
      <c r="H20" s="9">
        <v>874</v>
      </c>
      <c r="I20" s="9">
        <v>12063</v>
      </c>
      <c r="J20" s="7">
        <v>0</v>
      </c>
      <c r="K20" s="9">
        <v>87551</v>
      </c>
      <c r="L20" s="7">
        <v>281035</v>
      </c>
      <c r="M20" s="7">
        <v>18668</v>
      </c>
      <c r="N20" s="7">
        <v>990659</v>
      </c>
      <c r="O20" s="7">
        <v>159478</v>
      </c>
      <c r="P20" s="7">
        <v>132732</v>
      </c>
      <c r="Q20" s="8">
        <f t="shared" si="0"/>
        <v>6495679</v>
      </c>
      <c r="T20" s="3"/>
    </row>
    <row r="21" spans="1:20" ht="67.5" customHeight="1" x14ac:dyDescent="0.25">
      <c r="A21" s="5" t="s">
        <v>23</v>
      </c>
      <c r="B21" s="9">
        <v>2031392</v>
      </c>
      <c r="C21" s="9">
        <v>697494</v>
      </c>
      <c r="D21" s="9">
        <v>25087</v>
      </c>
      <c r="E21" s="9">
        <v>0</v>
      </c>
      <c r="F21" s="9">
        <v>35335</v>
      </c>
      <c r="G21" s="9">
        <v>77304</v>
      </c>
      <c r="H21" s="9">
        <v>240</v>
      </c>
      <c r="I21" s="9">
        <v>7188</v>
      </c>
      <c r="J21" s="7">
        <v>0</v>
      </c>
      <c r="K21" s="9">
        <v>24049</v>
      </c>
      <c r="L21" s="7">
        <v>0</v>
      </c>
      <c r="M21" s="7">
        <v>10984</v>
      </c>
      <c r="N21" s="7">
        <v>590283</v>
      </c>
      <c r="O21" s="7">
        <v>95025</v>
      </c>
      <c r="P21" s="7">
        <v>78101</v>
      </c>
      <c r="Q21" s="8">
        <f t="shared" si="0"/>
        <v>3672482</v>
      </c>
      <c r="T21" s="3"/>
    </row>
    <row r="22" spans="1:20" ht="67.5" customHeight="1" x14ac:dyDescent="0.25">
      <c r="A22" s="5" t="s">
        <v>24</v>
      </c>
      <c r="B22" s="9">
        <v>1986953</v>
      </c>
      <c r="C22" s="9">
        <v>682235</v>
      </c>
      <c r="D22" s="9">
        <v>24538</v>
      </c>
      <c r="E22" s="9">
        <v>0</v>
      </c>
      <c r="F22" s="9">
        <v>34562</v>
      </c>
      <c r="G22" s="9">
        <v>75555</v>
      </c>
      <c r="H22" s="9">
        <v>153</v>
      </c>
      <c r="I22" s="9">
        <v>7031</v>
      </c>
      <c r="J22" s="7">
        <v>0</v>
      </c>
      <c r="K22" s="9">
        <v>15277</v>
      </c>
      <c r="L22" s="7">
        <v>119061</v>
      </c>
      <c r="M22" s="7">
        <v>10736</v>
      </c>
      <c r="N22" s="7">
        <v>577369</v>
      </c>
      <c r="O22" s="7">
        <v>92946</v>
      </c>
      <c r="P22" s="7">
        <v>76334</v>
      </c>
      <c r="Q22" s="8">
        <f t="shared" si="0"/>
        <v>3702750</v>
      </c>
      <c r="T22" s="3"/>
    </row>
    <row r="23" spans="1:20" ht="67.5" customHeight="1" x14ac:dyDescent="0.25">
      <c r="A23" s="5" t="s">
        <v>25</v>
      </c>
      <c r="B23" s="9">
        <v>1487885</v>
      </c>
      <c r="C23" s="9">
        <v>510877</v>
      </c>
      <c r="D23" s="9">
        <v>18375</v>
      </c>
      <c r="E23" s="9">
        <v>0</v>
      </c>
      <c r="F23" s="9">
        <v>25881</v>
      </c>
      <c r="G23" s="9">
        <v>56636</v>
      </c>
      <c r="H23" s="9">
        <v>247</v>
      </c>
      <c r="I23" s="9">
        <v>5265</v>
      </c>
      <c r="J23" s="7">
        <v>0</v>
      </c>
      <c r="K23" s="9">
        <v>24718</v>
      </c>
      <c r="L23" s="7">
        <v>128297</v>
      </c>
      <c r="M23" s="7">
        <v>8046</v>
      </c>
      <c r="N23" s="7">
        <v>432350</v>
      </c>
      <c r="O23" s="7">
        <v>69601</v>
      </c>
      <c r="P23" s="7">
        <v>57221</v>
      </c>
      <c r="Q23" s="8">
        <f t="shared" si="0"/>
        <v>2825399</v>
      </c>
      <c r="T23" s="3"/>
    </row>
    <row r="24" spans="1:20" ht="67.5" customHeight="1" x14ac:dyDescent="0.25">
      <c r="A24" s="5" t="s">
        <v>26</v>
      </c>
      <c r="B24" s="9">
        <v>2322442</v>
      </c>
      <c r="C24" s="9">
        <v>797428</v>
      </c>
      <c r="D24" s="9">
        <v>28681</v>
      </c>
      <c r="E24" s="9">
        <v>0</v>
      </c>
      <c r="F24" s="9">
        <v>40397</v>
      </c>
      <c r="G24" s="9">
        <v>88424</v>
      </c>
      <c r="H24" s="9">
        <v>284</v>
      </c>
      <c r="I24" s="9">
        <v>8218</v>
      </c>
      <c r="J24" s="7">
        <v>0</v>
      </c>
      <c r="K24" s="9">
        <v>28478</v>
      </c>
      <c r="L24" s="7">
        <v>530459</v>
      </c>
      <c r="M24" s="7">
        <v>12565</v>
      </c>
      <c r="N24" s="7">
        <v>674855</v>
      </c>
      <c r="O24" s="7">
        <v>108640</v>
      </c>
      <c r="P24" s="7">
        <v>89336</v>
      </c>
      <c r="Q24" s="8">
        <f t="shared" si="0"/>
        <v>4730207</v>
      </c>
      <c r="T24" s="3"/>
    </row>
    <row r="25" spans="1:20" ht="67.5" customHeight="1" x14ac:dyDescent="0.25">
      <c r="A25" s="5" t="s">
        <v>27</v>
      </c>
      <c r="B25" s="9">
        <v>2366724</v>
      </c>
      <c r="C25" s="9">
        <v>812633</v>
      </c>
      <c r="D25" s="9">
        <v>29228</v>
      </c>
      <c r="E25" s="9">
        <v>0</v>
      </c>
      <c r="F25" s="9">
        <v>41168</v>
      </c>
      <c r="G25" s="9">
        <v>89210</v>
      </c>
      <c r="H25" s="9">
        <v>634</v>
      </c>
      <c r="I25" s="9">
        <v>8374</v>
      </c>
      <c r="J25" s="7">
        <v>0</v>
      </c>
      <c r="K25" s="9">
        <v>63536</v>
      </c>
      <c r="L25" s="7">
        <v>309315</v>
      </c>
      <c r="M25" s="7">
        <v>12677</v>
      </c>
      <c r="N25" s="7">
        <v>687722</v>
      </c>
      <c r="O25" s="7">
        <v>110711</v>
      </c>
      <c r="P25" s="7">
        <v>90130</v>
      </c>
      <c r="Q25" s="8">
        <f t="shared" si="0"/>
        <v>4622062</v>
      </c>
      <c r="T25" s="3"/>
    </row>
    <row r="26" spans="1:20" ht="67.5" customHeight="1" x14ac:dyDescent="0.25">
      <c r="A26" s="5" t="s">
        <v>28</v>
      </c>
      <c r="B26" s="9">
        <v>6095671</v>
      </c>
      <c r="C26" s="9">
        <v>2092995</v>
      </c>
      <c r="D26" s="9">
        <v>75279</v>
      </c>
      <c r="E26" s="9">
        <v>0</v>
      </c>
      <c r="F26" s="9">
        <v>106030</v>
      </c>
      <c r="G26" s="9">
        <v>233466</v>
      </c>
      <c r="H26" s="9">
        <v>1777</v>
      </c>
      <c r="I26" s="9">
        <v>21569</v>
      </c>
      <c r="J26" s="7">
        <v>0</v>
      </c>
      <c r="K26" s="9">
        <v>178017</v>
      </c>
      <c r="L26" s="7">
        <v>692667</v>
      </c>
      <c r="M26" s="7">
        <v>33174</v>
      </c>
      <c r="N26" s="7">
        <v>1771281</v>
      </c>
      <c r="O26" s="7">
        <v>285144</v>
      </c>
      <c r="P26" s="7">
        <v>235874</v>
      </c>
      <c r="Q26" s="8">
        <f t="shared" si="0"/>
        <v>11822944</v>
      </c>
      <c r="T26" s="3"/>
    </row>
    <row r="27" spans="1:20" ht="67.5" customHeight="1" x14ac:dyDescent="0.25">
      <c r="A27" s="5" t="s">
        <v>29</v>
      </c>
      <c r="B27" s="9">
        <v>2132703</v>
      </c>
      <c r="C27" s="9">
        <v>732280</v>
      </c>
      <c r="D27" s="9">
        <v>26338</v>
      </c>
      <c r="E27" s="9">
        <v>0</v>
      </c>
      <c r="F27" s="9">
        <v>37097</v>
      </c>
      <c r="G27" s="9">
        <v>81077</v>
      </c>
      <c r="H27" s="9">
        <v>242</v>
      </c>
      <c r="I27" s="9">
        <v>7546</v>
      </c>
      <c r="J27" s="7">
        <v>0</v>
      </c>
      <c r="K27" s="9">
        <v>24285</v>
      </c>
      <c r="L27" s="7">
        <v>147836</v>
      </c>
      <c r="M27" s="7">
        <v>11521</v>
      </c>
      <c r="N27" s="7">
        <v>619721</v>
      </c>
      <c r="O27" s="7">
        <v>99764</v>
      </c>
      <c r="P27" s="7">
        <v>81913</v>
      </c>
      <c r="Q27" s="8">
        <f t="shared" si="0"/>
        <v>4002323</v>
      </c>
      <c r="T27" s="3"/>
    </row>
    <row r="28" spans="1:20" ht="67.5" customHeight="1" x14ac:dyDescent="0.25">
      <c r="A28" s="5" t="s">
        <v>30</v>
      </c>
      <c r="B28" s="9">
        <v>2503052</v>
      </c>
      <c r="C28" s="9">
        <v>859442</v>
      </c>
      <c r="D28" s="9">
        <v>30912</v>
      </c>
      <c r="E28" s="9">
        <v>0</v>
      </c>
      <c r="F28" s="9">
        <v>43539</v>
      </c>
      <c r="G28" s="9">
        <v>95298</v>
      </c>
      <c r="H28" s="9">
        <v>416</v>
      </c>
      <c r="I28" s="9">
        <v>8857</v>
      </c>
      <c r="J28" s="7">
        <v>0</v>
      </c>
      <c r="K28" s="9">
        <v>41670</v>
      </c>
      <c r="L28" s="7">
        <v>16520</v>
      </c>
      <c r="M28" s="7">
        <v>13541</v>
      </c>
      <c r="N28" s="7">
        <v>727337</v>
      </c>
      <c r="O28" s="7">
        <v>117088</v>
      </c>
      <c r="P28" s="7">
        <v>96281</v>
      </c>
      <c r="Q28" s="8">
        <f t="shared" si="0"/>
        <v>4553953</v>
      </c>
      <c r="T28" s="3"/>
    </row>
    <row r="29" spans="1:20" ht="67.5" customHeight="1" x14ac:dyDescent="0.25">
      <c r="A29" s="5" t="s">
        <v>31</v>
      </c>
      <c r="B29" s="9">
        <v>3163171</v>
      </c>
      <c r="C29" s="9">
        <v>1086099</v>
      </c>
      <c r="D29" s="9">
        <v>39064</v>
      </c>
      <c r="E29" s="9">
        <v>0</v>
      </c>
      <c r="F29" s="9">
        <v>55021</v>
      </c>
      <c r="G29" s="9">
        <v>120902</v>
      </c>
      <c r="H29" s="9">
        <v>718</v>
      </c>
      <c r="I29" s="9">
        <v>11192</v>
      </c>
      <c r="J29" s="7">
        <v>0</v>
      </c>
      <c r="K29" s="9">
        <v>71956</v>
      </c>
      <c r="L29" s="7">
        <v>0</v>
      </c>
      <c r="M29" s="7">
        <v>17179</v>
      </c>
      <c r="N29" s="7">
        <v>919154</v>
      </c>
      <c r="O29" s="7">
        <v>147967</v>
      </c>
      <c r="P29" s="7">
        <v>122149</v>
      </c>
      <c r="Q29" s="8">
        <f t="shared" si="0"/>
        <v>5754572</v>
      </c>
      <c r="T29" s="3"/>
    </row>
    <row r="30" spans="1:20" ht="67.5" customHeight="1" x14ac:dyDescent="0.25">
      <c r="A30" s="5" t="s">
        <v>32</v>
      </c>
      <c r="B30" s="9">
        <v>1959302</v>
      </c>
      <c r="C30" s="9">
        <v>672741</v>
      </c>
      <c r="D30" s="9">
        <v>24196</v>
      </c>
      <c r="E30" s="9">
        <v>0</v>
      </c>
      <c r="F30" s="9">
        <v>34081</v>
      </c>
      <c r="G30" s="9">
        <v>74800</v>
      </c>
      <c r="H30" s="9">
        <v>119</v>
      </c>
      <c r="I30" s="9">
        <v>6933</v>
      </c>
      <c r="J30" s="7">
        <v>0</v>
      </c>
      <c r="K30" s="9">
        <v>11912</v>
      </c>
      <c r="L30" s="7">
        <v>0</v>
      </c>
      <c r="M30" s="7">
        <v>10629</v>
      </c>
      <c r="N30" s="7">
        <v>569334</v>
      </c>
      <c r="O30" s="7">
        <v>91653</v>
      </c>
      <c r="P30" s="7">
        <v>75571</v>
      </c>
      <c r="Q30" s="8">
        <f t="shared" si="0"/>
        <v>3531271</v>
      </c>
      <c r="T30" s="3"/>
    </row>
    <row r="31" spans="1:20" ht="67.5" customHeight="1" x14ac:dyDescent="0.25">
      <c r="A31" s="5" t="s">
        <v>33</v>
      </c>
      <c r="B31" s="9">
        <v>1421928</v>
      </c>
      <c r="C31" s="9">
        <v>488230</v>
      </c>
      <c r="D31" s="9">
        <v>17560</v>
      </c>
      <c r="E31" s="9">
        <v>0</v>
      </c>
      <c r="F31" s="9">
        <v>24733</v>
      </c>
      <c r="G31" s="9">
        <v>54062</v>
      </c>
      <c r="H31" s="9">
        <v>205</v>
      </c>
      <c r="I31" s="9">
        <v>5031</v>
      </c>
      <c r="J31" s="7">
        <v>0</v>
      </c>
      <c r="K31" s="9">
        <v>20509</v>
      </c>
      <c r="L31" s="7">
        <v>0</v>
      </c>
      <c r="M31" s="7">
        <v>7682</v>
      </c>
      <c r="N31" s="7">
        <v>413184</v>
      </c>
      <c r="O31" s="7">
        <v>66515</v>
      </c>
      <c r="P31" s="7">
        <v>54619</v>
      </c>
      <c r="Q31" s="8">
        <f t="shared" si="0"/>
        <v>2574258</v>
      </c>
      <c r="T31" s="3"/>
    </row>
    <row r="32" spans="1:20" ht="67.5" customHeight="1" x14ac:dyDescent="0.25">
      <c r="A32" s="5" t="s">
        <v>34</v>
      </c>
      <c r="B32" s="9">
        <v>2147284</v>
      </c>
      <c r="C32" s="9">
        <v>737286</v>
      </c>
      <c r="D32" s="9">
        <v>26518</v>
      </c>
      <c r="E32" s="9">
        <v>0</v>
      </c>
      <c r="F32" s="9">
        <v>37351</v>
      </c>
      <c r="G32" s="9">
        <v>81643</v>
      </c>
      <c r="H32" s="9">
        <v>110</v>
      </c>
      <c r="I32" s="9">
        <v>7598</v>
      </c>
      <c r="J32" s="7">
        <v>0</v>
      </c>
      <c r="K32" s="9">
        <v>10984</v>
      </c>
      <c r="L32" s="7">
        <v>189168</v>
      </c>
      <c r="M32" s="7">
        <v>11601</v>
      </c>
      <c r="N32" s="7">
        <v>623958</v>
      </c>
      <c r="O32" s="7">
        <v>100446</v>
      </c>
      <c r="P32" s="7">
        <v>82485</v>
      </c>
      <c r="Q32" s="8">
        <f t="shared" si="0"/>
        <v>4056432</v>
      </c>
      <c r="T32" s="3"/>
    </row>
    <row r="33" spans="1:20" ht="67.5" customHeight="1" x14ac:dyDescent="0.25">
      <c r="A33" s="5" t="s">
        <v>35</v>
      </c>
      <c r="B33" s="9">
        <v>3286236</v>
      </c>
      <c r="C33" s="9">
        <v>1128354</v>
      </c>
      <c r="D33" s="9">
        <v>40583</v>
      </c>
      <c r="E33" s="9">
        <v>0</v>
      </c>
      <c r="F33" s="9">
        <v>57162</v>
      </c>
      <c r="G33" s="9">
        <v>123410</v>
      </c>
      <c r="H33" s="9">
        <v>797</v>
      </c>
      <c r="I33" s="9">
        <v>11628</v>
      </c>
      <c r="J33" s="7">
        <v>0</v>
      </c>
      <c r="K33" s="9">
        <v>79871</v>
      </c>
      <c r="L33" s="7">
        <v>0</v>
      </c>
      <c r="M33" s="7">
        <v>17536</v>
      </c>
      <c r="N33" s="7">
        <v>954915</v>
      </c>
      <c r="O33" s="7">
        <v>153724</v>
      </c>
      <c r="P33" s="7">
        <v>124683</v>
      </c>
      <c r="Q33" s="8">
        <f t="shared" si="0"/>
        <v>5978899</v>
      </c>
      <c r="T33" s="3"/>
    </row>
    <row r="34" spans="1:20" ht="67.5" customHeight="1" x14ac:dyDescent="0.25">
      <c r="A34" s="5" t="s">
        <v>36</v>
      </c>
      <c r="B34" s="9">
        <v>2557930</v>
      </c>
      <c r="C34" s="9">
        <v>878285</v>
      </c>
      <c r="D34" s="9">
        <v>31589</v>
      </c>
      <c r="E34" s="9">
        <v>0</v>
      </c>
      <c r="F34" s="9">
        <v>44494</v>
      </c>
      <c r="G34" s="9">
        <v>97093</v>
      </c>
      <c r="H34" s="9">
        <v>518</v>
      </c>
      <c r="I34" s="9">
        <v>9051</v>
      </c>
      <c r="J34" s="7">
        <v>0</v>
      </c>
      <c r="K34" s="9">
        <v>51874</v>
      </c>
      <c r="L34" s="7">
        <v>984445</v>
      </c>
      <c r="M34" s="7">
        <v>13796</v>
      </c>
      <c r="N34" s="7">
        <v>743284</v>
      </c>
      <c r="O34" s="7">
        <v>119655</v>
      </c>
      <c r="P34" s="7">
        <v>98095</v>
      </c>
      <c r="Q34" s="8">
        <f t="shared" si="0"/>
        <v>5630109</v>
      </c>
      <c r="T34" s="3"/>
    </row>
    <row r="35" spans="1:20" ht="67.5" customHeight="1" x14ac:dyDescent="0.25">
      <c r="A35" s="5" t="s">
        <v>37</v>
      </c>
      <c r="B35" s="9">
        <v>2188517</v>
      </c>
      <c r="C35" s="9">
        <v>751444</v>
      </c>
      <c r="D35" s="9">
        <v>27027</v>
      </c>
      <c r="E35" s="9">
        <v>0</v>
      </c>
      <c r="F35" s="9">
        <v>38068</v>
      </c>
      <c r="G35" s="9">
        <v>82618</v>
      </c>
      <c r="H35" s="9">
        <v>271</v>
      </c>
      <c r="I35" s="9">
        <v>7744</v>
      </c>
      <c r="J35" s="7">
        <v>0</v>
      </c>
      <c r="K35" s="9">
        <v>27151</v>
      </c>
      <c r="L35" s="7">
        <v>223778</v>
      </c>
      <c r="M35" s="7">
        <v>11739</v>
      </c>
      <c r="N35" s="7">
        <v>635940</v>
      </c>
      <c r="O35" s="7">
        <v>102375</v>
      </c>
      <c r="P35" s="7">
        <v>83470</v>
      </c>
      <c r="Q35" s="8">
        <f t="shared" si="0"/>
        <v>4180142</v>
      </c>
      <c r="T35" s="3"/>
    </row>
    <row r="36" spans="1:20" ht="67.5" customHeight="1" x14ac:dyDescent="0.25">
      <c r="A36" s="5" t="s">
        <v>38</v>
      </c>
      <c r="B36" s="9">
        <v>2130508</v>
      </c>
      <c r="C36" s="9">
        <v>731526</v>
      </c>
      <c r="D36" s="9">
        <v>26311</v>
      </c>
      <c r="E36" s="9">
        <v>0</v>
      </c>
      <c r="F36" s="9">
        <v>37059</v>
      </c>
      <c r="G36" s="9">
        <v>80994</v>
      </c>
      <c r="H36" s="9">
        <v>184</v>
      </c>
      <c r="I36" s="9">
        <v>7539</v>
      </c>
      <c r="J36" s="7">
        <v>0</v>
      </c>
      <c r="K36" s="9">
        <v>18380</v>
      </c>
      <c r="L36" s="7">
        <v>171802</v>
      </c>
      <c r="M36" s="7">
        <v>11509</v>
      </c>
      <c r="N36" s="7">
        <v>619083</v>
      </c>
      <c r="O36" s="7">
        <v>99661</v>
      </c>
      <c r="P36" s="7">
        <v>81830</v>
      </c>
      <c r="Q36" s="8">
        <f t="shared" si="0"/>
        <v>4016386</v>
      </c>
      <c r="T36" s="3"/>
    </row>
    <row r="37" spans="1:20" ht="67.5" customHeight="1" x14ac:dyDescent="0.25">
      <c r="A37" s="5" t="s">
        <v>39</v>
      </c>
      <c r="B37" s="9">
        <v>4174528</v>
      </c>
      <c r="C37" s="9">
        <v>1433356</v>
      </c>
      <c r="D37" s="9">
        <v>51553</v>
      </c>
      <c r="E37" s="9">
        <v>0</v>
      </c>
      <c r="F37" s="9">
        <v>72613</v>
      </c>
      <c r="G37" s="9">
        <v>158906</v>
      </c>
      <c r="H37" s="9">
        <v>1056</v>
      </c>
      <c r="I37" s="9">
        <v>14771</v>
      </c>
      <c r="J37" s="7">
        <v>0</v>
      </c>
      <c r="K37" s="9">
        <v>105734</v>
      </c>
      <c r="L37" s="7">
        <v>967917</v>
      </c>
      <c r="M37" s="7">
        <v>22580</v>
      </c>
      <c r="N37" s="7">
        <v>1213034</v>
      </c>
      <c r="O37" s="7">
        <v>195277</v>
      </c>
      <c r="P37" s="7">
        <v>160545</v>
      </c>
      <c r="Q37" s="8">
        <f t="shared" si="0"/>
        <v>8571870</v>
      </c>
      <c r="T37" s="3"/>
    </row>
    <row r="38" spans="1:20" ht="67.5" customHeight="1" x14ac:dyDescent="0.25">
      <c r="A38" s="5" t="s">
        <v>53</v>
      </c>
      <c r="B38" s="9">
        <v>1426610</v>
      </c>
      <c r="C38" s="9">
        <v>489837</v>
      </c>
      <c r="D38" s="9">
        <v>17618</v>
      </c>
      <c r="E38" s="9">
        <v>0</v>
      </c>
      <c r="F38" s="9">
        <v>24815</v>
      </c>
      <c r="G38" s="9">
        <v>53783</v>
      </c>
      <c r="H38" s="9">
        <v>382</v>
      </c>
      <c r="I38" s="9">
        <v>5048</v>
      </c>
      <c r="J38" s="7">
        <v>0</v>
      </c>
      <c r="K38" s="9">
        <v>38291</v>
      </c>
      <c r="L38" s="7">
        <v>0</v>
      </c>
      <c r="M38" s="7">
        <v>7641</v>
      </c>
      <c r="N38" s="7">
        <v>414544</v>
      </c>
      <c r="O38" s="7">
        <v>66734</v>
      </c>
      <c r="P38" s="7">
        <v>54338</v>
      </c>
      <c r="Q38" s="8">
        <f t="shared" si="0"/>
        <v>2599641</v>
      </c>
      <c r="T38" s="3"/>
    </row>
    <row r="39" spans="1:20" ht="67.5" customHeight="1" x14ac:dyDescent="0.25">
      <c r="A39" s="5" t="s">
        <v>40</v>
      </c>
      <c r="B39" s="9">
        <v>5767752</v>
      </c>
      <c r="C39" s="9">
        <v>1980402</v>
      </c>
      <c r="D39" s="9">
        <v>71229</v>
      </c>
      <c r="E39" s="9">
        <v>0</v>
      </c>
      <c r="F39" s="9">
        <v>100326</v>
      </c>
      <c r="G39" s="9">
        <v>213314</v>
      </c>
      <c r="H39" s="9">
        <v>1571</v>
      </c>
      <c r="I39" s="9">
        <v>20409</v>
      </c>
      <c r="J39" s="7">
        <v>0</v>
      </c>
      <c r="K39" s="9">
        <v>157397</v>
      </c>
      <c r="L39" s="7">
        <v>4284786</v>
      </c>
      <c r="M39" s="7">
        <v>30310</v>
      </c>
      <c r="N39" s="7">
        <v>1675994</v>
      </c>
      <c r="O39" s="7">
        <v>269805</v>
      </c>
      <c r="P39" s="7">
        <v>215513</v>
      </c>
      <c r="Q39" s="8">
        <f t="shared" si="0"/>
        <v>14788808</v>
      </c>
      <c r="T39" s="3"/>
    </row>
    <row r="40" spans="1:20" ht="67.5" customHeight="1" x14ac:dyDescent="0.25">
      <c r="A40" s="5" t="s">
        <v>41</v>
      </c>
      <c r="B40" s="9">
        <v>3431805</v>
      </c>
      <c r="C40" s="9">
        <v>1178336</v>
      </c>
      <c r="D40" s="9">
        <v>42381</v>
      </c>
      <c r="E40" s="9">
        <v>0</v>
      </c>
      <c r="F40" s="9">
        <v>59694</v>
      </c>
      <c r="G40" s="9">
        <v>127101</v>
      </c>
      <c r="H40" s="9">
        <v>806</v>
      </c>
      <c r="I40" s="9">
        <v>12143</v>
      </c>
      <c r="J40" s="7">
        <v>0</v>
      </c>
      <c r="K40" s="9">
        <v>80700</v>
      </c>
      <c r="L40" s="7">
        <v>290764</v>
      </c>
      <c r="M40" s="7">
        <v>18060</v>
      </c>
      <c r="N40" s="7">
        <v>997214</v>
      </c>
      <c r="O40" s="7">
        <v>160534</v>
      </c>
      <c r="P40" s="7">
        <v>128411</v>
      </c>
      <c r="Q40" s="8">
        <f t="shared" si="0"/>
        <v>6527949</v>
      </c>
      <c r="T40" s="3"/>
    </row>
    <row r="41" spans="1:20" ht="67.5" customHeight="1" x14ac:dyDescent="0.25">
      <c r="A41" s="5" t="s">
        <v>42</v>
      </c>
      <c r="B41" s="9">
        <v>2370776</v>
      </c>
      <c r="C41" s="9">
        <v>814024</v>
      </c>
      <c r="D41" s="9">
        <v>29278</v>
      </c>
      <c r="E41" s="9">
        <v>0</v>
      </c>
      <c r="F41" s="9">
        <v>41238</v>
      </c>
      <c r="G41" s="9">
        <v>91828</v>
      </c>
      <c r="H41" s="9">
        <v>553</v>
      </c>
      <c r="I41" s="9">
        <v>8389</v>
      </c>
      <c r="J41" s="7">
        <v>0</v>
      </c>
      <c r="K41" s="9">
        <v>55422</v>
      </c>
      <c r="L41" s="7">
        <v>655396</v>
      </c>
      <c r="M41" s="7">
        <v>13048</v>
      </c>
      <c r="N41" s="7">
        <v>688900</v>
      </c>
      <c r="O41" s="7">
        <v>110901</v>
      </c>
      <c r="P41" s="7">
        <v>92775</v>
      </c>
      <c r="Q41" s="8">
        <f t="shared" si="0"/>
        <v>4972528</v>
      </c>
      <c r="T41" s="3"/>
    </row>
    <row r="42" spans="1:20" ht="67.5" customHeight="1" thickBot="1" x14ac:dyDescent="0.3">
      <c r="A42" s="5" t="s">
        <v>43</v>
      </c>
      <c r="B42" s="10">
        <v>1924917</v>
      </c>
      <c r="C42" s="10">
        <v>660935</v>
      </c>
      <c r="D42" s="10">
        <v>23772</v>
      </c>
      <c r="E42" s="10">
        <v>0</v>
      </c>
      <c r="F42" s="10">
        <v>33483</v>
      </c>
      <c r="G42" s="10">
        <v>73268</v>
      </c>
      <c r="H42" s="10">
        <v>143</v>
      </c>
      <c r="I42" s="10">
        <v>6811</v>
      </c>
      <c r="J42" s="10">
        <v>0</v>
      </c>
      <c r="K42" s="10">
        <v>14362</v>
      </c>
      <c r="L42" s="10">
        <v>200588</v>
      </c>
      <c r="M42" s="10">
        <v>10411</v>
      </c>
      <c r="N42" s="10">
        <v>559343</v>
      </c>
      <c r="O42" s="10">
        <v>90044</v>
      </c>
      <c r="P42" s="10">
        <v>74023</v>
      </c>
      <c r="Q42" s="11">
        <f t="shared" si="0"/>
        <v>3672100</v>
      </c>
    </row>
    <row r="43" spans="1:20" ht="67.5" customHeight="1" thickTop="1" x14ac:dyDescent="0.25">
      <c r="A43" s="12" t="s">
        <v>44</v>
      </c>
      <c r="B43" s="13">
        <f>SUM(B7:B42)</f>
        <v>125843055</v>
      </c>
      <c r="C43" s="13">
        <f t="shared" ref="C43:P43" si="1">SUM(C7:C42)</f>
        <v>43209170</v>
      </c>
      <c r="D43" s="13">
        <f t="shared" si="1"/>
        <v>1554105</v>
      </c>
      <c r="E43" s="13">
        <f t="shared" si="1"/>
        <v>0</v>
      </c>
      <c r="F43" s="13">
        <f t="shared" si="1"/>
        <v>2188960</v>
      </c>
      <c r="G43" s="13">
        <f t="shared" si="1"/>
        <v>4786586</v>
      </c>
      <c r="H43" s="13">
        <f t="shared" si="1"/>
        <v>29130</v>
      </c>
      <c r="I43" s="13">
        <f t="shared" si="1"/>
        <v>445283</v>
      </c>
      <c r="J43" s="14">
        <f t="shared" si="1"/>
        <v>0</v>
      </c>
      <c r="K43" s="13">
        <f t="shared" si="1"/>
        <v>2918041</v>
      </c>
      <c r="L43" s="14">
        <f t="shared" si="1"/>
        <v>18098206</v>
      </c>
      <c r="M43" s="14">
        <f t="shared" si="1"/>
        <v>680142</v>
      </c>
      <c r="N43" s="14">
        <f t="shared" si="1"/>
        <v>36567488</v>
      </c>
      <c r="O43" s="14">
        <f t="shared" si="1"/>
        <v>5886710</v>
      </c>
      <c r="P43" s="14">
        <f t="shared" si="1"/>
        <v>4835947</v>
      </c>
      <c r="Q43" s="14">
        <f>SUM(Q7:Q42)</f>
        <v>247042823</v>
      </c>
    </row>
    <row r="44" spans="1:20" ht="67.5" customHeight="1" x14ac:dyDescent="0.25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20" ht="67.5" customHeight="1" x14ac:dyDescent="0.25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1:20" ht="67.5" customHeight="1" x14ac:dyDescent="0.25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20" ht="67.5" customHeight="1" x14ac:dyDescent="0.25"/>
    <row r="48" spans="1:20" ht="67.5" customHeight="1" x14ac:dyDescent="0.25"/>
  </sheetData>
  <mergeCells count="4">
    <mergeCell ref="A1:Q1"/>
    <mergeCell ref="A2:Q2"/>
    <mergeCell ref="A3:Q3"/>
    <mergeCell ref="A4:Q4"/>
  </mergeCells>
  <pageMargins left="1.1811023622047245" right="0.15748031496062992" top="1.3779527559055118" bottom="0.74803149606299213" header="0.62992125984251968" footer="0.31496062992125984"/>
  <pageSetup paperSize="5"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zoomScale="90" zoomScaleNormal="90" workbookViewId="0">
      <selection activeCell="A4" sqref="A4:Q4"/>
    </sheetView>
  </sheetViews>
  <sheetFormatPr baseColWidth="10" defaultRowHeight="12" x14ac:dyDescent="0.25"/>
  <cols>
    <col min="1" max="1" width="11.28515625" style="1" customWidth="1"/>
    <col min="2" max="2" width="13.28515625" style="1" customWidth="1"/>
    <col min="3" max="3" width="11.140625" style="1" customWidth="1"/>
    <col min="4" max="4" width="9.5703125" style="1" customWidth="1"/>
    <col min="5" max="5" width="9.140625" style="1" customWidth="1"/>
    <col min="6" max="6" width="9.85546875" style="1" customWidth="1"/>
    <col min="7" max="7" width="9.42578125" style="1" customWidth="1"/>
    <col min="8" max="8" width="12.28515625" style="1" customWidth="1"/>
    <col min="9" max="9" width="14.28515625" style="1" customWidth="1"/>
    <col min="10" max="10" width="12.85546875" style="1" customWidth="1"/>
    <col min="11" max="11" width="13.85546875" style="1" customWidth="1"/>
    <col min="12" max="12" width="9.5703125" style="1" customWidth="1"/>
    <col min="13" max="13" width="9.7109375" style="1" customWidth="1"/>
    <col min="14" max="14" width="9.140625" style="1" customWidth="1"/>
    <col min="15" max="15" width="8.28515625" style="1" customWidth="1"/>
    <col min="16" max="16" width="8.85546875" style="1" customWidth="1"/>
    <col min="17" max="17" width="11" style="1" customWidth="1"/>
    <col min="18" max="16384" width="11.42578125" style="1"/>
  </cols>
  <sheetData>
    <row r="1" spans="1:20" ht="67.5" customHeight="1" x14ac:dyDescent="0.25">
      <c r="A1" s="15" t="s">
        <v>45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20" ht="67.5" customHeight="1" x14ac:dyDescent="0.25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20" ht="67.5" customHeight="1" x14ac:dyDescent="0.25">
      <c r="A3" s="15" t="s">
        <v>59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20" ht="67.5" customHeight="1" x14ac:dyDescent="0.25">
      <c r="A4" s="15" t="s">
        <v>50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20" s="2" customFormat="1" ht="67.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 t="s">
        <v>65</v>
      </c>
      <c r="O5" s="4"/>
      <c r="P5" s="4"/>
      <c r="Q5" s="4"/>
    </row>
    <row r="6" spans="1:20" ht="67.5" customHeight="1" x14ac:dyDescent="0.25">
      <c r="A6" s="5" t="s">
        <v>2</v>
      </c>
      <c r="B6" s="6" t="s">
        <v>3</v>
      </c>
      <c r="C6" s="6" t="s">
        <v>4</v>
      </c>
      <c r="D6" s="6" t="s">
        <v>5</v>
      </c>
      <c r="E6" s="6" t="s">
        <v>6</v>
      </c>
      <c r="F6" s="6" t="s">
        <v>7</v>
      </c>
      <c r="G6" s="6" t="s">
        <v>8</v>
      </c>
      <c r="H6" s="6" t="s">
        <v>46</v>
      </c>
      <c r="I6" s="6" t="s">
        <v>9</v>
      </c>
      <c r="J6" s="7" t="s">
        <v>47</v>
      </c>
      <c r="K6" s="7" t="s">
        <v>56</v>
      </c>
      <c r="L6" s="7" t="s">
        <v>49</v>
      </c>
      <c r="M6" s="7" t="s">
        <v>61</v>
      </c>
      <c r="N6" s="7" t="s">
        <v>62</v>
      </c>
      <c r="O6" s="7" t="s">
        <v>63</v>
      </c>
      <c r="P6" s="7" t="s">
        <v>64</v>
      </c>
      <c r="Q6" s="8" t="s">
        <v>10</v>
      </c>
      <c r="T6" s="3"/>
    </row>
    <row r="7" spans="1:20" ht="67.5" customHeight="1" x14ac:dyDescent="0.25">
      <c r="A7" s="5" t="s">
        <v>11</v>
      </c>
      <c r="B7" s="9">
        <v>2260764</v>
      </c>
      <c r="C7" s="9">
        <v>737202</v>
      </c>
      <c r="D7" s="9">
        <v>27290</v>
      </c>
      <c r="E7" s="9">
        <v>0</v>
      </c>
      <c r="F7" s="9">
        <v>52214</v>
      </c>
      <c r="G7" s="9">
        <v>81918</v>
      </c>
      <c r="H7" s="9">
        <v>272</v>
      </c>
      <c r="I7" s="9">
        <v>7652</v>
      </c>
      <c r="J7" s="7">
        <v>0</v>
      </c>
      <c r="K7" s="9">
        <v>41824</v>
      </c>
      <c r="L7" s="7">
        <v>228431</v>
      </c>
      <c r="M7" s="7">
        <v>19713</v>
      </c>
      <c r="N7" s="7">
        <v>546226</v>
      </c>
      <c r="O7" s="7">
        <v>109508</v>
      </c>
      <c r="P7" s="7">
        <v>0</v>
      </c>
      <c r="Q7" s="8">
        <f>SUM(B7:P7)</f>
        <v>4113014</v>
      </c>
      <c r="T7" s="3"/>
    </row>
    <row r="8" spans="1:20" ht="67.5" customHeight="1" x14ac:dyDescent="0.25">
      <c r="A8" s="5" t="s">
        <v>12</v>
      </c>
      <c r="B8" s="9">
        <v>2786497</v>
      </c>
      <c r="C8" s="9">
        <v>908635</v>
      </c>
      <c r="D8" s="9">
        <v>33636</v>
      </c>
      <c r="E8" s="9">
        <v>0</v>
      </c>
      <c r="F8" s="9">
        <v>64356</v>
      </c>
      <c r="G8" s="9">
        <v>101210</v>
      </c>
      <c r="H8" s="9">
        <v>337</v>
      </c>
      <c r="I8" s="9">
        <v>9431</v>
      </c>
      <c r="J8" s="7">
        <v>0</v>
      </c>
      <c r="K8" s="9">
        <v>51960</v>
      </c>
      <c r="L8" s="7">
        <v>432643</v>
      </c>
      <c r="M8" s="7">
        <v>24356</v>
      </c>
      <c r="N8" s="7">
        <v>673249</v>
      </c>
      <c r="O8" s="7">
        <v>134974</v>
      </c>
      <c r="P8" s="7">
        <v>0</v>
      </c>
      <c r="Q8" s="8">
        <f t="shared" ref="Q8:Q42" si="0">SUM(B8:P8)</f>
        <v>5221284</v>
      </c>
      <c r="T8" s="3"/>
    </row>
    <row r="9" spans="1:20" ht="67.5" customHeight="1" x14ac:dyDescent="0.25">
      <c r="A9" s="5" t="s">
        <v>13</v>
      </c>
      <c r="B9" s="9">
        <v>3091664</v>
      </c>
      <c r="C9" s="9">
        <v>1008146</v>
      </c>
      <c r="D9" s="9">
        <v>37320</v>
      </c>
      <c r="E9" s="9">
        <v>0</v>
      </c>
      <c r="F9" s="9">
        <v>71404</v>
      </c>
      <c r="G9" s="9">
        <v>112144</v>
      </c>
      <c r="H9" s="9">
        <v>545</v>
      </c>
      <c r="I9" s="9">
        <v>10464</v>
      </c>
      <c r="J9" s="7">
        <v>0</v>
      </c>
      <c r="K9" s="9">
        <v>83990</v>
      </c>
      <c r="L9" s="7">
        <v>162439</v>
      </c>
      <c r="M9" s="7">
        <v>26987</v>
      </c>
      <c r="N9" s="7">
        <v>746981</v>
      </c>
      <c r="O9" s="7">
        <v>149756</v>
      </c>
      <c r="P9" s="7">
        <v>0</v>
      </c>
      <c r="Q9" s="8">
        <f t="shared" si="0"/>
        <v>5501840</v>
      </c>
      <c r="T9" s="3"/>
    </row>
    <row r="10" spans="1:20" ht="67.5" customHeight="1" x14ac:dyDescent="0.25">
      <c r="A10" s="5" t="s">
        <v>14</v>
      </c>
      <c r="B10" s="9">
        <v>4910646</v>
      </c>
      <c r="C10" s="9">
        <v>1601289</v>
      </c>
      <c r="D10" s="9">
        <v>59277</v>
      </c>
      <c r="E10" s="9">
        <v>0</v>
      </c>
      <c r="F10" s="9">
        <v>113414</v>
      </c>
      <c r="G10" s="9">
        <v>178760</v>
      </c>
      <c r="H10" s="9">
        <v>1307</v>
      </c>
      <c r="I10" s="9">
        <v>16620</v>
      </c>
      <c r="J10" s="7">
        <v>0</v>
      </c>
      <c r="K10" s="9">
        <v>201263</v>
      </c>
      <c r="L10" s="7">
        <v>809508</v>
      </c>
      <c r="M10" s="7">
        <v>43018</v>
      </c>
      <c r="N10" s="7">
        <v>1186467</v>
      </c>
      <c r="O10" s="7">
        <v>237864</v>
      </c>
      <c r="P10" s="7">
        <v>0</v>
      </c>
      <c r="Q10" s="8">
        <f t="shared" si="0"/>
        <v>9359433</v>
      </c>
      <c r="T10" s="3"/>
    </row>
    <row r="11" spans="1:20" ht="67.5" customHeight="1" x14ac:dyDescent="0.25">
      <c r="A11" s="5" t="s">
        <v>51</v>
      </c>
      <c r="B11" s="9">
        <v>1020404</v>
      </c>
      <c r="C11" s="9">
        <v>332739</v>
      </c>
      <c r="D11" s="9">
        <v>12317</v>
      </c>
      <c r="E11" s="9">
        <v>0</v>
      </c>
      <c r="F11" s="9">
        <v>23567</v>
      </c>
      <c r="G11" s="9">
        <v>37138</v>
      </c>
      <c r="H11" s="9">
        <v>162</v>
      </c>
      <c r="I11" s="9">
        <v>3454</v>
      </c>
      <c r="J11" s="7">
        <v>0</v>
      </c>
      <c r="K11" s="9">
        <v>24913</v>
      </c>
      <c r="L11" s="7">
        <v>0</v>
      </c>
      <c r="M11" s="7">
        <v>8940</v>
      </c>
      <c r="N11" s="7">
        <v>246541</v>
      </c>
      <c r="O11" s="7">
        <v>49427</v>
      </c>
      <c r="P11" s="7">
        <v>0</v>
      </c>
      <c r="Q11" s="8">
        <f t="shared" si="0"/>
        <v>1759602</v>
      </c>
      <c r="T11" s="3"/>
    </row>
    <row r="12" spans="1:20" ht="67.5" customHeight="1" x14ac:dyDescent="0.25">
      <c r="A12" s="5" t="s">
        <v>15</v>
      </c>
      <c r="B12" s="9">
        <v>2175144</v>
      </c>
      <c r="C12" s="9">
        <v>709282</v>
      </c>
      <c r="D12" s="9">
        <v>26256</v>
      </c>
      <c r="E12" s="9">
        <v>0</v>
      </c>
      <c r="F12" s="9">
        <v>50236</v>
      </c>
      <c r="G12" s="9">
        <v>79412</v>
      </c>
      <c r="H12" s="9">
        <v>149</v>
      </c>
      <c r="I12" s="9">
        <v>7362</v>
      </c>
      <c r="J12" s="7">
        <v>0</v>
      </c>
      <c r="K12" s="9">
        <v>22988</v>
      </c>
      <c r="L12" s="7">
        <v>247595</v>
      </c>
      <c r="M12" s="7">
        <v>19110</v>
      </c>
      <c r="N12" s="7">
        <v>525539</v>
      </c>
      <c r="O12" s="7">
        <v>105361</v>
      </c>
      <c r="P12" s="7">
        <v>0</v>
      </c>
      <c r="Q12" s="8">
        <f t="shared" si="0"/>
        <v>3968434</v>
      </c>
      <c r="T12" s="3"/>
    </row>
    <row r="13" spans="1:20" ht="67.5" customHeight="1" x14ac:dyDescent="0.25">
      <c r="A13" s="5" t="s">
        <v>16</v>
      </c>
      <c r="B13" s="9">
        <v>9522960</v>
      </c>
      <c r="C13" s="9">
        <v>3105297</v>
      </c>
      <c r="D13" s="9">
        <v>114953</v>
      </c>
      <c r="E13" s="9">
        <v>0</v>
      </c>
      <c r="F13" s="9">
        <v>219938</v>
      </c>
      <c r="G13" s="9">
        <v>341721</v>
      </c>
      <c r="H13" s="9">
        <v>2977</v>
      </c>
      <c r="I13" s="9">
        <v>32231</v>
      </c>
      <c r="J13" s="7">
        <v>0</v>
      </c>
      <c r="K13" s="9">
        <v>458404</v>
      </c>
      <c r="L13" s="7">
        <v>0</v>
      </c>
      <c r="M13" s="7">
        <v>82235</v>
      </c>
      <c r="N13" s="7">
        <v>2300854</v>
      </c>
      <c r="O13" s="7">
        <v>461278</v>
      </c>
      <c r="P13" s="7">
        <v>0</v>
      </c>
      <c r="Q13" s="8">
        <f t="shared" si="0"/>
        <v>16642848</v>
      </c>
      <c r="T13" s="3"/>
    </row>
    <row r="14" spans="1:20" ht="67.5" customHeight="1" x14ac:dyDescent="0.25">
      <c r="A14" s="5" t="s">
        <v>17</v>
      </c>
      <c r="B14" s="9">
        <v>19099298</v>
      </c>
      <c r="C14" s="9">
        <v>6227999</v>
      </c>
      <c r="D14" s="9">
        <v>230550</v>
      </c>
      <c r="E14" s="9">
        <v>0</v>
      </c>
      <c r="F14" s="9">
        <v>441110</v>
      </c>
      <c r="G14" s="9">
        <v>716900</v>
      </c>
      <c r="H14" s="9">
        <v>5599</v>
      </c>
      <c r="I14" s="9">
        <v>64643</v>
      </c>
      <c r="J14" s="7">
        <v>0</v>
      </c>
      <c r="K14" s="9">
        <v>862090</v>
      </c>
      <c r="L14" s="7">
        <v>316873</v>
      </c>
      <c r="M14" s="7">
        <v>172521</v>
      </c>
      <c r="N14" s="7">
        <v>4614605</v>
      </c>
      <c r="O14" s="7">
        <v>925141</v>
      </c>
      <c r="P14" s="7">
        <v>0</v>
      </c>
      <c r="Q14" s="8">
        <f t="shared" si="0"/>
        <v>33677329</v>
      </c>
      <c r="T14" s="3"/>
    </row>
    <row r="15" spans="1:20" ht="67.5" customHeight="1" x14ac:dyDescent="0.25">
      <c r="A15" s="5" t="s">
        <v>18</v>
      </c>
      <c r="B15" s="9">
        <v>5644957</v>
      </c>
      <c r="C15" s="9">
        <v>1840737</v>
      </c>
      <c r="D15" s="9">
        <v>68141</v>
      </c>
      <c r="E15" s="9">
        <v>0</v>
      </c>
      <c r="F15" s="9">
        <v>130374</v>
      </c>
      <c r="G15" s="9">
        <v>201989</v>
      </c>
      <c r="H15" s="9">
        <v>1521</v>
      </c>
      <c r="I15" s="9">
        <v>19106</v>
      </c>
      <c r="J15" s="7">
        <v>0</v>
      </c>
      <c r="K15" s="9">
        <v>234144</v>
      </c>
      <c r="L15" s="7">
        <v>1308065</v>
      </c>
      <c r="M15" s="7">
        <v>48608</v>
      </c>
      <c r="N15" s="7">
        <v>1363885</v>
      </c>
      <c r="O15" s="7">
        <v>273433</v>
      </c>
      <c r="P15" s="7">
        <v>0</v>
      </c>
      <c r="Q15" s="8">
        <f t="shared" si="0"/>
        <v>11134960</v>
      </c>
      <c r="T15" s="3"/>
    </row>
    <row r="16" spans="1:20" ht="67.5" customHeight="1" x14ac:dyDescent="0.25">
      <c r="A16" s="5" t="s">
        <v>52</v>
      </c>
      <c r="B16" s="9">
        <v>811154</v>
      </c>
      <c r="C16" s="9">
        <v>264505</v>
      </c>
      <c r="D16" s="9">
        <v>9792</v>
      </c>
      <c r="E16" s="9">
        <v>0</v>
      </c>
      <c r="F16" s="9">
        <v>18734</v>
      </c>
      <c r="G16" s="9">
        <v>29507</v>
      </c>
      <c r="H16" s="9">
        <v>112</v>
      </c>
      <c r="I16" s="9">
        <v>2745</v>
      </c>
      <c r="J16" s="7">
        <v>0</v>
      </c>
      <c r="K16" s="9">
        <v>17220</v>
      </c>
      <c r="L16" s="7">
        <v>0</v>
      </c>
      <c r="M16" s="7">
        <v>7100</v>
      </c>
      <c r="N16" s="7">
        <v>195984</v>
      </c>
      <c r="O16" s="7">
        <v>39291</v>
      </c>
      <c r="P16" s="7">
        <v>0</v>
      </c>
      <c r="Q16" s="8">
        <f t="shared" si="0"/>
        <v>1396144</v>
      </c>
      <c r="T16" s="3"/>
    </row>
    <row r="17" spans="1:20" ht="67.5" customHeight="1" x14ac:dyDescent="0.25">
      <c r="A17" s="5" t="s">
        <v>19</v>
      </c>
      <c r="B17" s="9">
        <v>2206354</v>
      </c>
      <c r="C17" s="9">
        <v>719459</v>
      </c>
      <c r="D17" s="9">
        <v>26633</v>
      </c>
      <c r="E17" s="9">
        <v>0</v>
      </c>
      <c r="F17" s="9">
        <v>50957</v>
      </c>
      <c r="G17" s="9">
        <v>80399</v>
      </c>
      <c r="H17" s="9">
        <v>294</v>
      </c>
      <c r="I17" s="9">
        <v>7468</v>
      </c>
      <c r="J17" s="7">
        <v>0</v>
      </c>
      <c r="K17" s="9">
        <v>45258</v>
      </c>
      <c r="L17" s="7">
        <v>0</v>
      </c>
      <c r="M17" s="7">
        <v>19348</v>
      </c>
      <c r="N17" s="7">
        <v>533080</v>
      </c>
      <c r="O17" s="7">
        <v>106873</v>
      </c>
      <c r="P17" s="7">
        <v>0</v>
      </c>
      <c r="Q17" s="8">
        <f t="shared" si="0"/>
        <v>3796123</v>
      </c>
      <c r="T17" s="3"/>
    </row>
    <row r="18" spans="1:20" ht="67.5" customHeight="1" x14ac:dyDescent="0.25">
      <c r="A18" s="5" t="s">
        <v>20</v>
      </c>
      <c r="B18" s="9">
        <v>2233935</v>
      </c>
      <c r="C18" s="9">
        <v>728453</v>
      </c>
      <c r="D18" s="9">
        <v>26966</v>
      </c>
      <c r="E18" s="9">
        <v>0</v>
      </c>
      <c r="F18" s="9">
        <v>51594</v>
      </c>
      <c r="G18" s="9">
        <v>81544</v>
      </c>
      <c r="H18" s="9">
        <v>263</v>
      </c>
      <c r="I18" s="9">
        <v>7561</v>
      </c>
      <c r="J18" s="7">
        <v>0</v>
      </c>
      <c r="K18" s="9">
        <v>40567</v>
      </c>
      <c r="L18" s="7">
        <v>0</v>
      </c>
      <c r="M18" s="7">
        <v>19624</v>
      </c>
      <c r="N18" s="7">
        <v>539744</v>
      </c>
      <c r="O18" s="7">
        <v>108208</v>
      </c>
      <c r="P18" s="7">
        <v>0</v>
      </c>
      <c r="Q18" s="8">
        <f t="shared" si="0"/>
        <v>3838459</v>
      </c>
      <c r="T18" s="3"/>
    </row>
    <row r="19" spans="1:20" ht="67.5" customHeight="1" x14ac:dyDescent="0.25">
      <c r="A19" s="5" t="s">
        <v>21</v>
      </c>
      <c r="B19" s="9">
        <v>10680363</v>
      </c>
      <c r="C19" s="9">
        <v>3482709</v>
      </c>
      <c r="D19" s="9">
        <v>128924</v>
      </c>
      <c r="E19" s="9">
        <v>0</v>
      </c>
      <c r="F19" s="9">
        <v>246669</v>
      </c>
      <c r="G19" s="9">
        <v>381875</v>
      </c>
      <c r="H19" s="9">
        <v>3273</v>
      </c>
      <c r="I19" s="9">
        <v>36148</v>
      </c>
      <c r="J19" s="7">
        <v>0</v>
      </c>
      <c r="K19" s="9">
        <v>503944</v>
      </c>
      <c r="L19" s="7">
        <v>1952978</v>
      </c>
      <c r="M19" s="7">
        <v>91898</v>
      </c>
      <c r="N19" s="7">
        <v>2580496</v>
      </c>
      <c r="O19" s="7">
        <v>517341</v>
      </c>
      <c r="P19" s="7">
        <v>0</v>
      </c>
      <c r="Q19" s="8">
        <f t="shared" si="0"/>
        <v>20606618</v>
      </c>
      <c r="T19" s="3"/>
    </row>
    <row r="20" spans="1:20" ht="67.5" customHeight="1" x14ac:dyDescent="0.25">
      <c r="A20" s="5" t="s">
        <v>22</v>
      </c>
      <c r="B20" s="9">
        <v>3564186</v>
      </c>
      <c r="C20" s="9">
        <v>1162229</v>
      </c>
      <c r="D20" s="9">
        <v>43024</v>
      </c>
      <c r="E20" s="9">
        <v>0</v>
      </c>
      <c r="F20" s="9">
        <v>82317</v>
      </c>
      <c r="G20" s="9">
        <v>131377</v>
      </c>
      <c r="H20" s="9">
        <v>873</v>
      </c>
      <c r="I20" s="9">
        <v>12063</v>
      </c>
      <c r="J20" s="7">
        <v>0</v>
      </c>
      <c r="K20" s="9">
        <v>134427</v>
      </c>
      <c r="L20" s="7">
        <v>179771</v>
      </c>
      <c r="M20" s="7">
        <v>31616</v>
      </c>
      <c r="N20" s="7">
        <v>861147</v>
      </c>
      <c r="O20" s="7">
        <v>172644</v>
      </c>
      <c r="P20" s="7">
        <v>0</v>
      </c>
      <c r="Q20" s="8">
        <f t="shared" si="0"/>
        <v>6375674</v>
      </c>
      <c r="T20" s="3"/>
    </row>
    <row r="21" spans="1:20" ht="67.5" customHeight="1" x14ac:dyDescent="0.25">
      <c r="A21" s="5" t="s">
        <v>23</v>
      </c>
      <c r="B21" s="9">
        <v>2123713</v>
      </c>
      <c r="C21" s="9">
        <v>692511</v>
      </c>
      <c r="D21" s="9">
        <v>25636</v>
      </c>
      <c r="E21" s="9">
        <v>0</v>
      </c>
      <c r="F21" s="9">
        <v>49048</v>
      </c>
      <c r="G21" s="9">
        <v>77304</v>
      </c>
      <c r="H21" s="9">
        <v>240</v>
      </c>
      <c r="I21" s="9">
        <v>7188</v>
      </c>
      <c r="J21" s="7">
        <v>0</v>
      </c>
      <c r="K21" s="9">
        <v>36924</v>
      </c>
      <c r="L21" s="7">
        <v>258409</v>
      </c>
      <c r="M21" s="7">
        <v>18603</v>
      </c>
      <c r="N21" s="7">
        <v>513113</v>
      </c>
      <c r="O21" s="7">
        <v>102869</v>
      </c>
      <c r="P21" s="7">
        <v>0</v>
      </c>
      <c r="Q21" s="8">
        <f t="shared" si="0"/>
        <v>3905558</v>
      </c>
      <c r="T21" s="3"/>
    </row>
    <row r="22" spans="1:20" ht="67.5" customHeight="1" x14ac:dyDescent="0.25">
      <c r="A22" s="5" t="s">
        <v>24</v>
      </c>
      <c r="B22" s="9">
        <v>2077254</v>
      </c>
      <c r="C22" s="9">
        <v>677362</v>
      </c>
      <c r="D22" s="9">
        <v>25075</v>
      </c>
      <c r="E22" s="9">
        <v>0</v>
      </c>
      <c r="F22" s="9">
        <v>47975</v>
      </c>
      <c r="G22" s="9">
        <v>75555</v>
      </c>
      <c r="H22" s="9">
        <v>152</v>
      </c>
      <c r="I22" s="9">
        <v>7031</v>
      </c>
      <c r="J22" s="7">
        <v>0</v>
      </c>
      <c r="K22" s="9">
        <v>23456</v>
      </c>
      <c r="L22" s="7">
        <v>70887</v>
      </c>
      <c r="M22" s="7">
        <v>18182</v>
      </c>
      <c r="N22" s="7">
        <v>501888</v>
      </c>
      <c r="O22" s="7">
        <v>100619</v>
      </c>
      <c r="P22" s="7">
        <v>0</v>
      </c>
      <c r="Q22" s="8">
        <f t="shared" si="0"/>
        <v>3625436</v>
      </c>
      <c r="T22" s="3"/>
    </row>
    <row r="23" spans="1:20" ht="67.5" customHeight="1" x14ac:dyDescent="0.25">
      <c r="A23" s="5" t="s">
        <v>25</v>
      </c>
      <c r="B23" s="9">
        <v>1555505</v>
      </c>
      <c r="C23" s="9">
        <v>507227</v>
      </c>
      <c r="D23" s="9">
        <v>18777</v>
      </c>
      <c r="E23" s="9">
        <v>0</v>
      </c>
      <c r="F23" s="9">
        <v>35925</v>
      </c>
      <c r="G23" s="9">
        <v>56636</v>
      </c>
      <c r="H23" s="9">
        <v>246</v>
      </c>
      <c r="I23" s="9">
        <v>5265</v>
      </c>
      <c r="J23" s="7">
        <v>0</v>
      </c>
      <c r="K23" s="9">
        <v>37953</v>
      </c>
      <c r="L23" s="7">
        <v>0</v>
      </c>
      <c r="M23" s="7">
        <v>13627</v>
      </c>
      <c r="N23" s="7">
        <v>375827</v>
      </c>
      <c r="O23" s="7">
        <v>75346</v>
      </c>
      <c r="P23" s="7">
        <v>0</v>
      </c>
      <c r="Q23" s="8">
        <f t="shared" si="0"/>
        <v>2682334</v>
      </c>
      <c r="T23" s="3"/>
    </row>
    <row r="24" spans="1:20" ht="67.5" customHeight="1" x14ac:dyDescent="0.25">
      <c r="A24" s="5" t="s">
        <v>26</v>
      </c>
      <c r="B24" s="9">
        <v>2427990</v>
      </c>
      <c r="C24" s="9">
        <v>791732</v>
      </c>
      <c r="D24" s="9">
        <v>29309</v>
      </c>
      <c r="E24" s="9">
        <v>0</v>
      </c>
      <c r="F24" s="9">
        <v>56076</v>
      </c>
      <c r="G24" s="9">
        <v>88424</v>
      </c>
      <c r="H24" s="9">
        <v>284</v>
      </c>
      <c r="I24" s="9">
        <v>8218</v>
      </c>
      <c r="J24" s="7">
        <v>0</v>
      </c>
      <c r="K24" s="9">
        <v>43726</v>
      </c>
      <c r="L24" s="7">
        <v>214797</v>
      </c>
      <c r="M24" s="7">
        <v>21279</v>
      </c>
      <c r="N24" s="7">
        <v>586630</v>
      </c>
      <c r="O24" s="7">
        <v>117608</v>
      </c>
      <c r="P24" s="7">
        <v>0</v>
      </c>
      <c r="Q24" s="8">
        <f t="shared" si="0"/>
        <v>4386073</v>
      </c>
      <c r="T24" s="3"/>
    </row>
    <row r="25" spans="1:20" ht="67.5" customHeight="1" x14ac:dyDescent="0.25">
      <c r="A25" s="5" t="s">
        <v>27</v>
      </c>
      <c r="B25" s="9">
        <v>2474285</v>
      </c>
      <c r="C25" s="9">
        <v>806828</v>
      </c>
      <c r="D25" s="9">
        <v>29867</v>
      </c>
      <c r="E25" s="9">
        <v>0</v>
      </c>
      <c r="F25" s="9">
        <v>57145</v>
      </c>
      <c r="G25" s="9">
        <v>89210</v>
      </c>
      <c r="H25" s="9">
        <v>634</v>
      </c>
      <c r="I25" s="9">
        <v>8374</v>
      </c>
      <c r="J25" s="7">
        <v>0</v>
      </c>
      <c r="K25" s="9">
        <v>97553</v>
      </c>
      <c r="L25" s="7">
        <v>94721</v>
      </c>
      <c r="M25" s="7">
        <v>21470</v>
      </c>
      <c r="N25" s="7">
        <v>597815</v>
      </c>
      <c r="O25" s="7">
        <v>119851</v>
      </c>
      <c r="P25" s="7">
        <v>0</v>
      </c>
      <c r="Q25" s="8">
        <f t="shared" si="0"/>
        <v>4397753</v>
      </c>
      <c r="T25" s="3"/>
    </row>
    <row r="26" spans="1:20" ht="67.5" customHeight="1" x14ac:dyDescent="0.25">
      <c r="A26" s="5" t="s">
        <v>28</v>
      </c>
      <c r="B26" s="9">
        <v>6372701</v>
      </c>
      <c r="C26" s="9">
        <v>2078044</v>
      </c>
      <c r="D26" s="9">
        <v>76926</v>
      </c>
      <c r="E26" s="9">
        <v>0</v>
      </c>
      <c r="F26" s="9">
        <v>147181</v>
      </c>
      <c r="G26" s="9">
        <v>233466</v>
      </c>
      <c r="H26" s="9">
        <v>1775</v>
      </c>
      <c r="I26" s="9">
        <v>21569</v>
      </c>
      <c r="J26" s="7">
        <v>0</v>
      </c>
      <c r="K26" s="9">
        <v>273328</v>
      </c>
      <c r="L26" s="7">
        <v>98877</v>
      </c>
      <c r="M26" s="7">
        <v>56183</v>
      </c>
      <c r="N26" s="7">
        <v>1539716</v>
      </c>
      <c r="O26" s="7">
        <v>308684</v>
      </c>
      <c r="P26" s="7">
        <v>0</v>
      </c>
      <c r="Q26" s="8">
        <f t="shared" si="0"/>
        <v>11208450</v>
      </c>
      <c r="T26" s="3"/>
    </row>
    <row r="27" spans="1:20" ht="67.5" customHeight="1" x14ac:dyDescent="0.25">
      <c r="A27" s="5" t="s">
        <v>29</v>
      </c>
      <c r="B27" s="9">
        <v>2229628</v>
      </c>
      <c r="C27" s="9">
        <v>727049</v>
      </c>
      <c r="D27" s="9">
        <v>26914</v>
      </c>
      <c r="E27" s="9">
        <v>0</v>
      </c>
      <c r="F27" s="9">
        <v>51494</v>
      </c>
      <c r="G27" s="9">
        <v>81077</v>
      </c>
      <c r="H27" s="9">
        <v>242</v>
      </c>
      <c r="I27" s="9">
        <v>7546</v>
      </c>
      <c r="J27" s="7">
        <v>0</v>
      </c>
      <c r="K27" s="9">
        <v>37287</v>
      </c>
      <c r="L27" s="7">
        <v>150563</v>
      </c>
      <c r="M27" s="7">
        <v>19511</v>
      </c>
      <c r="N27" s="7">
        <v>538703</v>
      </c>
      <c r="O27" s="7">
        <v>108000</v>
      </c>
      <c r="P27" s="7">
        <v>0</v>
      </c>
      <c r="Q27" s="8">
        <f t="shared" si="0"/>
        <v>3978014</v>
      </c>
      <c r="T27" s="3"/>
    </row>
    <row r="28" spans="1:20" ht="67.5" customHeight="1" x14ac:dyDescent="0.25">
      <c r="A28" s="5" t="s">
        <v>30</v>
      </c>
      <c r="B28" s="9">
        <v>2616808</v>
      </c>
      <c r="C28" s="9">
        <v>853302</v>
      </c>
      <c r="D28" s="9">
        <v>31588</v>
      </c>
      <c r="E28" s="9">
        <v>0</v>
      </c>
      <c r="F28" s="9">
        <v>60437</v>
      </c>
      <c r="G28" s="9">
        <v>95298</v>
      </c>
      <c r="H28" s="9">
        <v>416</v>
      </c>
      <c r="I28" s="9">
        <v>8857</v>
      </c>
      <c r="J28" s="7">
        <v>0</v>
      </c>
      <c r="K28" s="9">
        <v>63981</v>
      </c>
      <c r="L28" s="7">
        <v>0</v>
      </c>
      <c r="M28" s="7">
        <v>22933</v>
      </c>
      <c r="N28" s="7">
        <v>632250</v>
      </c>
      <c r="O28" s="7">
        <v>126754</v>
      </c>
      <c r="P28" s="7">
        <v>0</v>
      </c>
      <c r="Q28" s="8">
        <f t="shared" si="0"/>
        <v>4512624</v>
      </c>
      <c r="T28" s="3"/>
    </row>
    <row r="29" spans="1:20" ht="67.5" customHeight="1" x14ac:dyDescent="0.25">
      <c r="A29" s="5" t="s">
        <v>31</v>
      </c>
      <c r="B29" s="9">
        <v>3306927</v>
      </c>
      <c r="C29" s="9">
        <v>1078340</v>
      </c>
      <c r="D29" s="9">
        <v>39918</v>
      </c>
      <c r="E29" s="9">
        <v>0</v>
      </c>
      <c r="F29" s="9">
        <v>76375</v>
      </c>
      <c r="G29" s="9">
        <v>120902</v>
      </c>
      <c r="H29" s="9">
        <v>717</v>
      </c>
      <c r="I29" s="9">
        <v>11192</v>
      </c>
      <c r="J29" s="7">
        <v>0</v>
      </c>
      <c r="K29" s="9">
        <v>110481</v>
      </c>
      <c r="L29" s="7">
        <v>0</v>
      </c>
      <c r="M29" s="7">
        <v>29095</v>
      </c>
      <c r="N29" s="7">
        <v>798991</v>
      </c>
      <c r="O29" s="7">
        <v>160183</v>
      </c>
      <c r="P29" s="7">
        <v>0</v>
      </c>
      <c r="Q29" s="8">
        <f t="shared" si="0"/>
        <v>5733121</v>
      </c>
      <c r="T29" s="3"/>
    </row>
    <row r="30" spans="1:20" ht="67.5" customHeight="1" x14ac:dyDescent="0.25">
      <c r="A30" s="5" t="s">
        <v>32</v>
      </c>
      <c r="B30" s="9">
        <v>2048346</v>
      </c>
      <c r="C30" s="9">
        <v>667936</v>
      </c>
      <c r="D30" s="9">
        <v>24726</v>
      </c>
      <c r="E30" s="9">
        <v>0</v>
      </c>
      <c r="F30" s="9">
        <v>47308</v>
      </c>
      <c r="G30" s="9">
        <v>74800</v>
      </c>
      <c r="H30" s="9">
        <v>119</v>
      </c>
      <c r="I30" s="9">
        <v>6933</v>
      </c>
      <c r="J30" s="7">
        <v>0</v>
      </c>
      <c r="K30" s="9">
        <v>18290</v>
      </c>
      <c r="L30" s="7">
        <v>72806</v>
      </c>
      <c r="M30" s="7">
        <v>18001</v>
      </c>
      <c r="N30" s="7">
        <v>494903</v>
      </c>
      <c r="O30" s="7">
        <v>99219</v>
      </c>
      <c r="P30" s="7">
        <v>0</v>
      </c>
      <c r="Q30" s="8">
        <f t="shared" si="0"/>
        <v>3573387</v>
      </c>
      <c r="T30" s="3"/>
    </row>
    <row r="31" spans="1:20" ht="67.5" customHeight="1" x14ac:dyDescent="0.25">
      <c r="A31" s="5" t="s">
        <v>33</v>
      </c>
      <c r="B31" s="9">
        <v>1486550</v>
      </c>
      <c r="C31" s="9">
        <v>484742</v>
      </c>
      <c r="D31" s="9">
        <v>17944</v>
      </c>
      <c r="E31" s="9">
        <v>0</v>
      </c>
      <c r="F31" s="9">
        <v>34333</v>
      </c>
      <c r="G31" s="9">
        <v>54062</v>
      </c>
      <c r="H31" s="9">
        <v>205</v>
      </c>
      <c r="I31" s="9">
        <v>5031</v>
      </c>
      <c r="J31" s="7">
        <v>0</v>
      </c>
      <c r="K31" s="9">
        <v>31490</v>
      </c>
      <c r="L31" s="7">
        <v>0</v>
      </c>
      <c r="M31" s="7">
        <v>13011</v>
      </c>
      <c r="N31" s="7">
        <v>359167</v>
      </c>
      <c r="O31" s="7">
        <v>72006</v>
      </c>
      <c r="P31" s="7">
        <v>0</v>
      </c>
      <c r="Q31" s="8">
        <f t="shared" si="0"/>
        <v>2558541</v>
      </c>
      <c r="T31" s="3"/>
    </row>
    <row r="32" spans="1:20" ht="67.5" customHeight="1" x14ac:dyDescent="0.25">
      <c r="A32" s="5" t="s">
        <v>34</v>
      </c>
      <c r="B32" s="9">
        <v>2244871</v>
      </c>
      <c r="C32" s="9">
        <v>732019</v>
      </c>
      <c r="D32" s="9">
        <v>27098</v>
      </c>
      <c r="E32" s="9">
        <v>0</v>
      </c>
      <c r="F32" s="9">
        <v>51847</v>
      </c>
      <c r="G32" s="9">
        <v>81643</v>
      </c>
      <c r="H32" s="9">
        <v>110</v>
      </c>
      <c r="I32" s="9">
        <v>7598</v>
      </c>
      <c r="J32" s="7">
        <v>0</v>
      </c>
      <c r="K32" s="9">
        <v>16864</v>
      </c>
      <c r="L32" s="7">
        <v>189038</v>
      </c>
      <c r="M32" s="7">
        <v>19647</v>
      </c>
      <c r="N32" s="7">
        <v>542386</v>
      </c>
      <c r="O32" s="7">
        <v>108738</v>
      </c>
      <c r="P32" s="7">
        <v>0</v>
      </c>
      <c r="Q32" s="8">
        <f t="shared" si="0"/>
        <v>4021859</v>
      </c>
      <c r="T32" s="3"/>
    </row>
    <row r="33" spans="1:20" ht="67.5" customHeight="1" x14ac:dyDescent="0.25">
      <c r="A33" s="5" t="s">
        <v>35</v>
      </c>
      <c r="B33" s="9">
        <v>3435585</v>
      </c>
      <c r="C33" s="9">
        <v>1120294</v>
      </c>
      <c r="D33" s="9">
        <v>41471</v>
      </c>
      <c r="E33" s="9">
        <v>0</v>
      </c>
      <c r="F33" s="9">
        <v>79347</v>
      </c>
      <c r="G33" s="9">
        <v>123410</v>
      </c>
      <c r="H33" s="9">
        <v>796</v>
      </c>
      <c r="I33" s="9">
        <v>11628</v>
      </c>
      <c r="J33" s="7">
        <v>0</v>
      </c>
      <c r="K33" s="9">
        <v>122634</v>
      </c>
      <c r="L33" s="7">
        <v>0</v>
      </c>
      <c r="M33" s="7">
        <v>29699</v>
      </c>
      <c r="N33" s="7">
        <v>830076</v>
      </c>
      <c r="O33" s="7">
        <v>166415</v>
      </c>
      <c r="P33" s="7">
        <v>0</v>
      </c>
      <c r="Q33" s="8">
        <f t="shared" si="0"/>
        <v>5961355</v>
      </c>
      <c r="T33" s="3"/>
    </row>
    <row r="34" spans="1:20" ht="67.5" customHeight="1" x14ac:dyDescent="0.25">
      <c r="A34" s="5" t="s">
        <v>36</v>
      </c>
      <c r="B34" s="9">
        <v>2674180</v>
      </c>
      <c r="C34" s="9">
        <v>872011</v>
      </c>
      <c r="D34" s="9">
        <v>32280</v>
      </c>
      <c r="E34" s="9">
        <v>0</v>
      </c>
      <c r="F34" s="9">
        <v>61762</v>
      </c>
      <c r="G34" s="9">
        <v>97093</v>
      </c>
      <c r="H34" s="9">
        <v>517</v>
      </c>
      <c r="I34" s="9">
        <v>9051</v>
      </c>
      <c r="J34" s="7">
        <v>0</v>
      </c>
      <c r="K34" s="9">
        <v>79648</v>
      </c>
      <c r="L34" s="7">
        <v>729757</v>
      </c>
      <c r="M34" s="7">
        <v>23365</v>
      </c>
      <c r="N34" s="7">
        <v>646112</v>
      </c>
      <c r="O34" s="7">
        <v>129533</v>
      </c>
      <c r="P34" s="7">
        <v>0</v>
      </c>
      <c r="Q34" s="8">
        <f t="shared" si="0"/>
        <v>5355309</v>
      </c>
      <c r="T34" s="3"/>
    </row>
    <row r="35" spans="1:20" ht="67.5" customHeight="1" x14ac:dyDescent="0.25">
      <c r="A35" s="5" t="s">
        <v>37</v>
      </c>
      <c r="B35" s="9">
        <v>2287979</v>
      </c>
      <c r="C35" s="9">
        <v>746076</v>
      </c>
      <c r="D35" s="9">
        <v>27618</v>
      </c>
      <c r="E35" s="9">
        <v>0</v>
      </c>
      <c r="F35" s="9">
        <v>52842</v>
      </c>
      <c r="G35" s="9">
        <v>82618</v>
      </c>
      <c r="H35" s="9">
        <v>271</v>
      </c>
      <c r="I35" s="9">
        <v>7744</v>
      </c>
      <c r="J35" s="7">
        <v>0</v>
      </c>
      <c r="K35" s="9">
        <v>41688</v>
      </c>
      <c r="L35" s="7">
        <v>187735</v>
      </c>
      <c r="M35" s="7">
        <v>19882</v>
      </c>
      <c r="N35" s="7">
        <v>552801</v>
      </c>
      <c r="O35" s="7">
        <v>110826</v>
      </c>
      <c r="P35" s="7">
        <v>0</v>
      </c>
      <c r="Q35" s="8">
        <f t="shared" si="0"/>
        <v>4118080</v>
      </c>
      <c r="T35" s="3"/>
    </row>
    <row r="36" spans="1:20" ht="67.5" customHeight="1" x14ac:dyDescent="0.25">
      <c r="A36" s="5" t="s">
        <v>38</v>
      </c>
      <c r="B36" s="9">
        <v>2227333</v>
      </c>
      <c r="C36" s="9">
        <v>726300</v>
      </c>
      <c r="D36" s="9">
        <v>26886</v>
      </c>
      <c r="E36" s="9">
        <v>0</v>
      </c>
      <c r="F36" s="9">
        <v>51442</v>
      </c>
      <c r="G36" s="9">
        <v>80994</v>
      </c>
      <c r="H36" s="9">
        <v>183</v>
      </c>
      <c r="I36" s="9">
        <v>7539</v>
      </c>
      <c r="J36" s="7">
        <v>0</v>
      </c>
      <c r="K36" s="9">
        <v>28222</v>
      </c>
      <c r="L36" s="7">
        <v>351208</v>
      </c>
      <c r="M36" s="7">
        <v>19491</v>
      </c>
      <c r="N36" s="7">
        <v>538149</v>
      </c>
      <c r="O36" s="7">
        <v>107889</v>
      </c>
      <c r="P36" s="7">
        <v>0</v>
      </c>
      <c r="Q36" s="8">
        <f t="shared" si="0"/>
        <v>4165636</v>
      </c>
      <c r="T36" s="3"/>
    </row>
    <row r="37" spans="1:20" ht="67.5" customHeight="1" x14ac:dyDescent="0.25">
      <c r="A37" s="5" t="s">
        <v>39</v>
      </c>
      <c r="B37" s="9">
        <v>4364248</v>
      </c>
      <c r="C37" s="9">
        <v>1423117</v>
      </c>
      <c r="D37" s="9">
        <v>52681</v>
      </c>
      <c r="E37" s="9">
        <v>0</v>
      </c>
      <c r="F37" s="9">
        <v>100795</v>
      </c>
      <c r="G37" s="9">
        <v>158906</v>
      </c>
      <c r="H37" s="9">
        <v>1054</v>
      </c>
      <c r="I37" s="9">
        <v>14771</v>
      </c>
      <c r="J37" s="7">
        <v>0</v>
      </c>
      <c r="K37" s="9">
        <v>162345</v>
      </c>
      <c r="L37" s="7">
        <v>511351</v>
      </c>
      <c r="M37" s="7">
        <v>38241</v>
      </c>
      <c r="N37" s="7">
        <v>1054451</v>
      </c>
      <c r="O37" s="7">
        <v>211398</v>
      </c>
      <c r="P37" s="7">
        <v>0</v>
      </c>
      <c r="Q37" s="8">
        <f t="shared" si="0"/>
        <v>8093358</v>
      </c>
      <c r="T37" s="3"/>
    </row>
    <row r="38" spans="1:20" ht="67.5" customHeight="1" x14ac:dyDescent="0.25">
      <c r="A38" s="5" t="s">
        <v>53</v>
      </c>
      <c r="B38" s="9">
        <v>1491445</v>
      </c>
      <c r="C38" s="9">
        <v>486338</v>
      </c>
      <c r="D38" s="9">
        <v>18003</v>
      </c>
      <c r="E38" s="9">
        <v>0</v>
      </c>
      <c r="F38" s="9">
        <v>34446</v>
      </c>
      <c r="G38" s="9">
        <v>53783</v>
      </c>
      <c r="H38" s="9">
        <v>382</v>
      </c>
      <c r="I38" s="9">
        <v>5048</v>
      </c>
      <c r="J38" s="7">
        <v>0</v>
      </c>
      <c r="K38" s="9">
        <v>58793</v>
      </c>
      <c r="L38" s="7">
        <v>0</v>
      </c>
      <c r="M38" s="7">
        <v>12941</v>
      </c>
      <c r="N38" s="7">
        <v>360350</v>
      </c>
      <c r="O38" s="7">
        <v>72243</v>
      </c>
      <c r="P38" s="7">
        <v>0</v>
      </c>
      <c r="Q38" s="8">
        <f t="shared" si="0"/>
        <v>2593772</v>
      </c>
      <c r="T38" s="3"/>
    </row>
    <row r="39" spans="1:20" ht="67.5" customHeight="1" x14ac:dyDescent="0.25">
      <c r="A39" s="5" t="s">
        <v>40</v>
      </c>
      <c r="B39" s="9">
        <v>6029879</v>
      </c>
      <c r="C39" s="9">
        <v>1966255</v>
      </c>
      <c r="D39" s="9">
        <v>72787</v>
      </c>
      <c r="E39" s="9">
        <v>0</v>
      </c>
      <c r="F39" s="9">
        <v>139264</v>
      </c>
      <c r="G39" s="9">
        <v>213314</v>
      </c>
      <c r="H39" s="9">
        <v>1569</v>
      </c>
      <c r="I39" s="9">
        <v>20409</v>
      </c>
      <c r="J39" s="7">
        <v>0</v>
      </c>
      <c r="K39" s="9">
        <v>241668</v>
      </c>
      <c r="L39" s="7">
        <v>5945409</v>
      </c>
      <c r="M39" s="7">
        <v>51334</v>
      </c>
      <c r="N39" s="7">
        <v>1456887</v>
      </c>
      <c r="O39" s="7">
        <v>292078</v>
      </c>
      <c r="P39" s="7">
        <v>0</v>
      </c>
      <c r="Q39" s="8">
        <f t="shared" si="0"/>
        <v>16430853</v>
      </c>
      <c r="T39" s="3"/>
    </row>
    <row r="40" spans="1:20" ht="67.5" customHeight="1" x14ac:dyDescent="0.25">
      <c r="A40" s="5" t="s">
        <v>41</v>
      </c>
      <c r="B40" s="9">
        <v>3587771</v>
      </c>
      <c r="C40" s="9">
        <v>1169919</v>
      </c>
      <c r="D40" s="9">
        <v>43308</v>
      </c>
      <c r="E40" s="9">
        <v>0</v>
      </c>
      <c r="F40" s="9">
        <v>82862</v>
      </c>
      <c r="G40" s="9">
        <v>127101</v>
      </c>
      <c r="H40" s="9">
        <v>805</v>
      </c>
      <c r="I40" s="9">
        <v>12143</v>
      </c>
      <c r="J40" s="7">
        <v>0</v>
      </c>
      <c r="K40" s="9">
        <v>123907</v>
      </c>
      <c r="L40" s="7">
        <v>3616</v>
      </c>
      <c r="M40" s="7">
        <v>30587</v>
      </c>
      <c r="N40" s="7">
        <v>866846</v>
      </c>
      <c r="O40" s="7">
        <v>173786</v>
      </c>
      <c r="P40" s="7">
        <v>0</v>
      </c>
      <c r="Q40" s="8">
        <f t="shared" si="0"/>
        <v>6222651</v>
      </c>
      <c r="T40" s="3"/>
    </row>
    <row r="41" spans="1:20" ht="67.5" customHeight="1" x14ac:dyDescent="0.25">
      <c r="A41" s="5" t="s">
        <v>42</v>
      </c>
      <c r="B41" s="9">
        <v>2478521</v>
      </c>
      <c r="C41" s="9">
        <v>808209</v>
      </c>
      <c r="D41" s="9">
        <v>29919</v>
      </c>
      <c r="E41" s="9">
        <v>0</v>
      </c>
      <c r="F41" s="9">
        <v>57243</v>
      </c>
      <c r="G41" s="9">
        <v>91828</v>
      </c>
      <c r="H41" s="9">
        <v>553</v>
      </c>
      <c r="I41" s="9">
        <v>8389</v>
      </c>
      <c r="J41" s="7">
        <v>0</v>
      </c>
      <c r="K41" s="9">
        <v>85096</v>
      </c>
      <c r="L41" s="7">
        <v>0</v>
      </c>
      <c r="M41" s="7">
        <v>22098</v>
      </c>
      <c r="N41" s="7">
        <v>598838</v>
      </c>
      <c r="O41" s="7">
        <v>120056</v>
      </c>
      <c r="P41" s="7">
        <v>0</v>
      </c>
      <c r="Q41" s="8">
        <f t="shared" si="0"/>
        <v>4300750</v>
      </c>
      <c r="T41" s="3"/>
    </row>
    <row r="42" spans="1:20" ht="67.5" customHeight="1" thickBot="1" x14ac:dyDescent="0.3">
      <c r="A42" s="5" t="s">
        <v>43</v>
      </c>
      <c r="B42" s="10">
        <v>2012399</v>
      </c>
      <c r="C42" s="10">
        <v>656214</v>
      </c>
      <c r="D42" s="10">
        <v>24292</v>
      </c>
      <c r="E42" s="10">
        <v>0</v>
      </c>
      <c r="F42" s="10">
        <v>46477</v>
      </c>
      <c r="G42" s="10">
        <v>73268</v>
      </c>
      <c r="H42" s="10">
        <v>143</v>
      </c>
      <c r="I42" s="10">
        <v>6811</v>
      </c>
      <c r="J42" s="10">
        <v>0</v>
      </c>
      <c r="K42" s="10">
        <v>22051</v>
      </c>
      <c r="L42" s="10">
        <v>9862</v>
      </c>
      <c r="M42" s="10">
        <v>17632</v>
      </c>
      <c r="N42" s="10">
        <v>486218</v>
      </c>
      <c r="O42" s="10">
        <v>97478</v>
      </c>
      <c r="P42" s="10">
        <v>0</v>
      </c>
      <c r="Q42" s="11">
        <f t="shared" si="0"/>
        <v>3452845</v>
      </c>
    </row>
    <row r="43" spans="1:20" ht="67.5" customHeight="1" thickTop="1" x14ac:dyDescent="0.25">
      <c r="A43" s="12" t="s">
        <v>44</v>
      </c>
      <c r="B43" s="13">
        <f>SUM(B7:B42)</f>
        <v>131562244</v>
      </c>
      <c r="C43" s="13">
        <f t="shared" ref="C43:Q43" si="1">SUM(C7:C42)</f>
        <v>42900506</v>
      </c>
      <c r="D43" s="13">
        <f t="shared" si="1"/>
        <v>1588102</v>
      </c>
      <c r="E43" s="13">
        <f t="shared" si="1"/>
        <v>0</v>
      </c>
      <c r="F43" s="13">
        <f t="shared" si="1"/>
        <v>3038508</v>
      </c>
      <c r="G43" s="13">
        <f t="shared" si="1"/>
        <v>4786586</v>
      </c>
      <c r="H43" s="13">
        <f t="shared" si="1"/>
        <v>29097</v>
      </c>
      <c r="I43" s="13">
        <f t="shared" si="1"/>
        <v>445283</v>
      </c>
      <c r="J43" s="14">
        <f t="shared" si="1"/>
        <v>0</v>
      </c>
      <c r="K43" s="13">
        <f t="shared" si="1"/>
        <v>4480377</v>
      </c>
      <c r="L43" s="14">
        <f t="shared" si="1"/>
        <v>14527339</v>
      </c>
      <c r="M43" s="14">
        <f t="shared" si="1"/>
        <v>1151886</v>
      </c>
      <c r="N43" s="14">
        <f t="shared" si="1"/>
        <v>31786915</v>
      </c>
      <c r="O43" s="14">
        <f t="shared" si="1"/>
        <v>6372678</v>
      </c>
      <c r="P43" s="14">
        <f t="shared" si="1"/>
        <v>0</v>
      </c>
      <c r="Q43" s="14">
        <f t="shared" si="1"/>
        <v>242669521</v>
      </c>
    </row>
    <row r="44" spans="1:20" ht="67.5" customHeight="1" x14ac:dyDescent="0.25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20" ht="67.5" customHeight="1" x14ac:dyDescent="0.25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1:20" ht="67.5" customHeight="1" x14ac:dyDescent="0.25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20" ht="67.5" customHeight="1" x14ac:dyDescent="0.25"/>
    <row r="48" spans="1:20" ht="67.5" customHeight="1" x14ac:dyDescent="0.25"/>
  </sheetData>
  <mergeCells count="4">
    <mergeCell ref="A1:Q1"/>
    <mergeCell ref="A2:Q2"/>
    <mergeCell ref="A3:Q3"/>
    <mergeCell ref="A4:Q4"/>
  </mergeCells>
  <pageMargins left="1.1811023622047245" right="0.15748031496062992" top="1.37" bottom="0.74803149606299213" header="0.62992125984251968" footer="0.31496062992125984"/>
  <pageSetup paperSize="5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ANEXO III</vt:lpstr>
      <vt:lpstr>ANEXO VII JULIO</vt:lpstr>
      <vt:lpstr>ANEXO VII AGOSTO</vt:lpstr>
      <vt:lpstr>ANEXO VII SEPTIEMBRE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RCBARRERA</dc:creator>
  <cp:lastModifiedBy>usuario</cp:lastModifiedBy>
  <cp:lastPrinted>2017-10-04T21:24:09Z</cp:lastPrinted>
  <dcterms:created xsi:type="dcterms:W3CDTF">2014-04-11T21:27:33Z</dcterms:created>
  <dcterms:modified xsi:type="dcterms:W3CDTF">2020-11-17T15:34:07Z</dcterms:modified>
</cp:coreProperties>
</file>