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570" windowHeight="8445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44525"/>
</workbook>
</file>

<file path=xl/calcChain.xml><?xml version="1.0" encoding="utf-8"?>
<calcChain xmlns="http://schemas.openxmlformats.org/spreadsheetml/2006/main"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2" i="8" l="1"/>
  <c r="M42" i="8"/>
  <c r="L42" i="8"/>
  <c r="K42" i="8"/>
  <c r="J42" i="8"/>
  <c r="I42" i="8"/>
  <c r="H42" i="8"/>
  <c r="G42" i="8"/>
  <c r="F42" i="8"/>
  <c r="E42" i="8"/>
  <c r="D42" i="8"/>
  <c r="C42" i="8"/>
  <c r="B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43" i="1" s="1"/>
  <c r="L43" i="7" l="1"/>
  <c r="L42" i="4" l="1"/>
  <c r="Q42" i="1" l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Q7" i="1"/>
  <c r="P7" i="1"/>
  <c r="O7" i="1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Q43" i="7"/>
  <c r="P43" i="7"/>
  <c r="O43" i="7"/>
  <c r="N43" i="7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N42" i="4"/>
  <c r="N43" i="1" l="1"/>
  <c r="Q43" i="1"/>
  <c r="P43" i="1"/>
  <c r="O43" i="1"/>
  <c r="M38" i="1" l="1"/>
  <c r="K38" i="1"/>
  <c r="J38" i="1"/>
  <c r="I38" i="1"/>
  <c r="H38" i="1"/>
  <c r="G38" i="1"/>
  <c r="F38" i="1"/>
  <c r="E38" i="1"/>
  <c r="D38" i="1"/>
  <c r="C38" i="1"/>
  <c r="B38" i="1"/>
  <c r="M16" i="1"/>
  <c r="K16" i="1"/>
  <c r="J16" i="1"/>
  <c r="I16" i="1"/>
  <c r="H16" i="1"/>
  <c r="G16" i="1"/>
  <c r="F16" i="1"/>
  <c r="E16" i="1"/>
  <c r="D16" i="1"/>
  <c r="C16" i="1"/>
  <c r="B16" i="1"/>
  <c r="M11" i="1"/>
  <c r="K11" i="1"/>
  <c r="J11" i="1"/>
  <c r="I11" i="1"/>
  <c r="H11" i="1"/>
  <c r="G11" i="1"/>
  <c r="F11" i="1"/>
  <c r="E11" i="1"/>
  <c r="D11" i="1"/>
  <c r="C11" i="1"/>
  <c r="B11" i="1"/>
  <c r="K7" i="1"/>
  <c r="K8" i="1"/>
  <c r="K9" i="1"/>
  <c r="K10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H42" i="4"/>
  <c r="R11" i="1" l="1"/>
  <c r="R16" i="1"/>
  <c r="R38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0" i="1"/>
  <c r="M9" i="1"/>
  <c r="M8" i="1"/>
  <c r="M7" i="1"/>
  <c r="M43" i="7"/>
  <c r="M42" i="4"/>
  <c r="M43" i="1" l="1"/>
  <c r="K43" i="7" l="1"/>
  <c r="K43" i="1"/>
  <c r="K42" i="4" l="1"/>
  <c r="J43" i="7" l="1"/>
  <c r="J42" i="4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I43" i="7"/>
  <c r="H43" i="7"/>
  <c r="G43" i="7"/>
  <c r="F43" i="7"/>
  <c r="E43" i="7"/>
  <c r="D43" i="7"/>
  <c r="C43" i="7"/>
  <c r="B43" i="7"/>
  <c r="I42" i="4"/>
  <c r="G42" i="4"/>
  <c r="F42" i="4"/>
  <c r="E42" i="4"/>
  <c r="D42" i="4"/>
  <c r="C42" i="4"/>
  <c r="B42" i="4"/>
  <c r="R18" i="1" l="1"/>
  <c r="R26" i="1"/>
  <c r="R30" i="1"/>
  <c r="R34" i="1"/>
  <c r="R36" i="1"/>
  <c r="R41" i="1"/>
  <c r="R39" i="1"/>
  <c r="R15" i="1"/>
  <c r="R22" i="1"/>
  <c r="R8" i="1"/>
  <c r="R13" i="1"/>
  <c r="R10" i="1"/>
  <c r="R20" i="1"/>
  <c r="R24" i="1"/>
  <c r="R28" i="1"/>
  <c r="R32" i="1"/>
  <c r="R7" i="1"/>
  <c r="R12" i="1"/>
  <c r="R17" i="1"/>
  <c r="R21" i="1"/>
  <c r="R25" i="1"/>
  <c r="R29" i="1"/>
  <c r="R33" i="1"/>
  <c r="R37" i="1"/>
  <c r="R42" i="1"/>
  <c r="R9" i="1"/>
  <c r="R14" i="1"/>
  <c r="R19" i="1"/>
  <c r="R23" i="1"/>
  <c r="R27" i="1"/>
  <c r="R31" i="1"/>
  <c r="R35" i="1"/>
  <c r="R40" i="1"/>
  <c r="H43" i="1"/>
  <c r="O42" i="8"/>
  <c r="J43" i="1"/>
  <c r="R43" i="7"/>
  <c r="G43" i="1"/>
  <c r="F43" i="1"/>
  <c r="D43" i="1"/>
  <c r="B43" i="1"/>
  <c r="O42" i="4"/>
  <c r="E43" i="1"/>
  <c r="I43" i="1"/>
  <c r="C43" i="1"/>
  <c r="R43" i="1" l="1"/>
</calcChain>
</file>

<file path=xl/sharedStrings.xml><?xml version="1.0" encoding="utf-8"?>
<sst xmlns="http://schemas.openxmlformats.org/spreadsheetml/2006/main" count="232" uniqueCount="73">
  <si>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</si>
  <si>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</si>
  <si>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</si>
  <si>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</si>
  <si>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</si>
  <si>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</si>
  <si>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</si>
  <si>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</si>
  <si>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</si>
  <si>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</si>
  <si>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</si>
  <si>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</si>
  <si>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</si>
  <si>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</si>
  <si>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</si>
  <si>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</si>
  <si>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</si>
  <si>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</si>
  <si>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</si>
  <si>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</si>
  <si>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</si>
  <si>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</si>
  <si>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</si>
  <si>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</si>
  <si>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</si>
  <si>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</si>
  <si>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</si>
  <si>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</si>
  <si>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</si>
  <si>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</si>
  <si>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</si>
  <si>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</si>
  <si>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</si>
  <si>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</si>
  <si>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</si>
  <si>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</si>
  <si>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</si>
  <si>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</si>
  <si>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</si>
  <si>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</si>
  <si>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</si>
  <si>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</si>
  <si>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</si>
  <si>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</si>
  <si>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</si>
  <si>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</si>
  <si>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</si>
  <si>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</si>
  <si>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</si>
  <si>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</si>
  <si>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</si>
  <si>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</si>
  <si>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</si>
  <si>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</si>
  <si>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FEBRERO 2021.</t>
  </si>
  <si>
    <t xml:space="preserve">ISR ENAJENACION INMUEBLES ENERO </t>
  </si>
  <si>
    <t>FGP</t>
  </si>
  <si>
    <t>FFM</t>
  </si>
  <si>
    <t>FOFIR</t>
  </si>
  <si>
    <t>ISR ENAJENACION DE INMUEBLES</t>
  </si>
  <si>
    <t>EN EL MES DE ENERO DEL EJERCICIO 2022</t>
  </si>
  <si>
    <t>EN EL MES DE FEBRERO DEL EJERCICIO 2022</t>
  </si>
  <si>
    <t>EN EL MES DE MARZO DEL EJERCICIO 2022</t>
  </si>
  <si>
    <t>EN EL PRIMER TRIMESTRE DEL EJERCICIO FISCAL 2022</t>
  </si>
  <si>
    <t>PARTICIPACIONES DE
GASOLINA Y DIESEL DICIEMBRE 2021</t>
  </si>
  <si>
    <t>FONDO DE COMPENSACIÓN DICIEMBRE 2021</t>
  </si>
  <si>
    <t>ISR ENAJENACION INMUEBLES DICIEMBRE 2021</t>
  </si>
  <si>
    <t>PARTICIPACIONES DE
GASOLINA Y DIESEL ENERO 2022</t>
  </si>
  <si>
    <t>PARTICIPACIONES FONDO DE COMPENSACION GASOLINA Y DIESEL ENERO 2022</t>
  </si>
  <si>
    <t>COMPENSACIÓN ANUAL DEFINITIVA 2021 DEL F.E.I.E.F.</t>
  </si>
  <si>
    <t xml:space="preserve">PARTICIPACIONES FONDO DE COMPENSACIÓN GASOLINA Y DIESEL FEBRERO </t>
  </si>
  <si>
    <t xml:space="preserve">ISR ENAJENACION DE INMUEBLES FEBRERO </t>
  </si>
  <si>
    <t>PARTICIPACIONES FONDO DE COMPENSACIÓN 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</si>
</sst>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U49"/>
  <sheetViews>
    <sheetView tabSelected="1" topLeftCell="J37" zoomScale="90" zoomScaleNormal="90" workbookViewId="0">
      <selection activeCell="N49" sqref="N46:N49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8" width="21.140625" customWidth="1"/>
  </cols>
  <sheetData>
    <row r="1" spans="1:21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1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1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1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1" t="s">
        <v>69</v>
      </c>
      <c r="P5" s="22"/>
      <c r="Q5" s="23"/>
      <c r="R5" s="5"/>
    </row>
    <row r="6" spans="1:21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48</v>
      </c>
      <c r="L6" s="3" t="s">
        <v>72</v>
      </c>
      <c r="M6" s="3" t="s">
        <v>49</v>
      </c>
      <c r="N6" s="3" t="s">
        <v>59</v>
      </c>
      <c r="O6" s="3" t="s">
        <v>56</v>
      </c>
      <c r="P6" s="3" t="s">
        <v>57</v>
      </c>
      <c r="Q6" s="3" t="s">
        <v>58</v>
      </c>
      <c r="R6" s="2" t="s">
        <v>10</v>
      </c>
    </row>
    <row r="7" spans="1:21" ht="21" customHeight="1" x14ac:dyDescent="0.25">
      <c r="A7" s="6" t="s">
        <v>11</v>
      </c>
      <c r="B7" s="9">
        <f>SUM('ANEXO VII ENERO'!B6+'ANEXO VII FEBRERO'!B7+'ANEXO VII MARZO'!B6)</f>
        <v>9353524</v>
      </c>
      <c r="C7" s="9">
        <f>SUM('ANEXO VII ENERO'!C6+'ANEXO VII FEBRERO'!C7+'ANEXO VII MARZO'!C6)</f>
        <v>2776900</v>
      </c>
      <c r="D7" s="9">
        <f>SUM('ANEXO VII ENERO'!D6+'ANEXO VII FEBRERO'!D7+'ANEXO VII MARZO'!D6)</f>
        <v>143182</v>
      </c>
      <c r="E7" s="9">
        <f>SUM('ANEXO VII ENERO'!E6+'ANEXO VII FEBRERO'!E7+'ANEXO VII MARZO'!E6)</f>
        <v>0</v>
      </c>
      <c r="F7" s="9">
        <f>SUM('ANEXO VII ENERO'!F6+'ANEXO VII FEBRERO'!F7+'ANEXO VII MARZO'!F6)</f>
        <v>155762</v>
      </c>
      <c r="G7" s="9">
        <f>SUM('ANEXO VII ENERO'!G6+'ANEXO VII FEBRERO'!G7+'ANEXO VII MARZO'!G6)</f>
        <v>240178</v>
      </c>
      <c r="H7" s="9">
        <f>SUM('ANEXO VII ENERO'!H6+'ANEXO VII FEBRERO'!H7+'ANEXO VII MARZO'!H6)</f>
        <v>0</v>
      </c>
      <c r="I7" s="9">
        <f>SUM('ANEXO VII ENERO'!I6+'ANEXO VII FEBRERO'!I7+'ANEXO VII MARZO'!I6)</f>
        <v>22683</v>
      </c>
      <c r="J7" s="10">
        <f>SUM('ANEXO VII ENERO'!J6+'ANEXO VII FEBRERO'!J7+'ANEXO VII MARZO'!J6)</f>
        <v>133910</v>
      </c>
      <c r="K7" s="10">
        <f>SUM('ANEXO VII ENERO'!K6+'ANEXO VII FEBRERO'!K7+'ANEXO VII MARZO'!K6)</f>
        <v>119909</v>
      </c>
      <c r="L7" s="10">
        <f>+'ANEXO VII ENERO'!L6+'ANEXO VII FEBRERO'!L7+'ANEXO VII MARZO'!L6</f>
        <v>146071</v>
      </c>
      <c r="M7" s="10">
        <f>+'ANEXO VII ENERO'!M6+'ANEXO VII FEBRERO'!M7+'ANEXO VII MARZO'!M6</f>
        <v>189996</v>
      </c>
      <c r="N7" s="10">
        <f>+'ANEXO VII ENERO'!N6+'ANEXO VII FEBRERO'!N7+'ANEXO VII MARZO'!N6</f>
        <v>58549</v>
      </c>
      <c r="O7" s="10">
        <f>'ANEXO VII FEBRERO'!O7</f>
        <v>75781</v>
      </c>
      <c r="P7" s="10">
        <f>'ANEXO VII FEBRERO'!P7</f>
        <v>16657</v>
      </c>
      <c r="Q7" s="10">
        <f>'ANEXO VII FEBRERO'!Q7</f>
        <v>358</v>
      </c>
      <c r="R7" s="11">
        <f>SUM(B7:Q7)</f>
        <v>13433460</v>
      </c>
      <c r="U7" s="19"/>
    </row>
    <row r="8" spans="1:21" x14ac:dyDescent="0.25">
      <c r="A8" s="6" t="s">
        <v>12</v>
      </c>
      <c r="B8" s="12">
        <f>SUM('ANEXO VII ENERO'!B7+'ANEXO VII FEBRERO'!B8+'ANEXO VII MARZO'!B7)</f>
        <v>12360823</v>
      </c>
      <c r="C8" s="12">
        <f>SUM('ANEXO VII ENERO'!C7+'ANEXO VII FEBRERO'!C8+'ANEXO VII MARZO'!C7)</f>
        <v>3669715</v>
      </c>
      <c r="D8" s="12">
        <f>SUM('ANEXO VII ENERO'!D7+'ANEXO VII FEBRERO'!D8+'ANEXO VII MARZO'!D7)</f>
        <v>189216</v>
      </c>
      <c r="E8" s="12">
        <f>SUM('ANEXO VII ENERO'!E7+'ANEXO VII FEBRERO'!E8+'ANEXO VII MARZO'!E7)</f>
        <v>0</v>
      </c>
      <c r="F8" s="12">
        <f>SUM('ANEXO VII ENERO'!F7+'ANEXO VII FEBRERO'!F8+'ANEXO VII MARZO'!F7)</f>
        <v>205842</v>
      </c>
      <c r="G8" s="12">
        <f>SUM('ANEXO VII ENERO'!G7+'ANEXO VII FEBRERO'!G8+'ANEXO VII MARZO'!G7)</f>
        <v>305098</v>
      </c>
      <c r="H8" s="12">
        <f>SUM('ANEXO VII ENERO'!H7+'ANEXO VII FEBRERO'!H8+'ANEXO VII MARZO'!H7)</f>
        <v>0</v>
      </c>
      <c r="I8" s="12">
        <f>SUM('ANEXO VII ENERO'!I7+'ANEXO VII FEBRERO'!I8+'ANEXO VII MARZO'!I7)</f>
        <v>29973</v>
      </c>
      <c r="J8" s="10">
        <f>SUM('ANEXO VII ENERO'!J7+'ANEXO VII FEBRERO'!J8+'ANEXO VII MARZO'!J7)</f>
        <v>165050</v>
      </c>
      <c r="K8" s="12">
        <f>SUM('ANEXO VII ENERO'!K7+'ANEXO VII FEBRERO'!K8+'ANEXO VII MARZO'!K7)</f>
        <v>171923</v>
      </c>
      <c r="L8" s="10">
        <f>+'ANEXO VII ENERO'!L7+'ANEXO VII FEBRERO'!L8+'ANEXO VII MARZO'!L7</f>
        <v>209437</v>
      </c>
      <c r="M8" s="10">
        <f>+'ANEXO VII ENERO'!M7+'ANEXO VII FEBRERO'!M8+'ANEXO VII MARZO'!M7</f>
        <v>3012940</v>
      </c>
      <c r="N8" s="10">
        <f>+'ANEXO VII ENERO'!N7+'ANEXO VII FEBRERO'!N8+'ANEXO VII MARZO'!N7</f>
        <v>69695</v>
      </c>
      <c r="O8" s="10">
        <f>'ANEXO VII FEBRERO'!O8</f>
        <v>90048</v>
      </c>
      <c r="P8" s="10">
        <f>'ANEXO VII FEBRERO'!P8</f>
        <v>19793</v>
      </c>
      <c r="Q8" s="10">
        <f>'ANEXO VII FEBRERO'!Q8</f>
        <v>442</v>
      </c>
      <c r="R8" s="11">
        <f t="shared" ref="R8:R42" si="0">SUM(B8:Q8)</f>
        <v>20499995</v>
      </c>
      <c r="U8" s="19"/>
    </row>
    <row r="9" spans="1:21" x14ac:dyDescent="0.25">
      <c r="A9" s="6" t="s">
        <v>13</v>
      </c>
      <c r="B9" s="12">
        <f>SUM('ANEXO VII ENERO'!B8+'ANEXO VII FEBRERO'!B9+'ANEXO VII MARZO'!B8)</f>
        <v>13105204</v>
      </c>
      <c r="C9" s="12">
        <f>SUM('ANEXO VII ENERO'!C8+'ANEXO VII FEBRERO'!C9+'ANEXO VII MARZO'!C8)</f>
        <v>3890709</v>
      </c>
      <c r="D9" s="12">
        <f>SUM('ANEXO VII ENERO'!D8+'ANEXO VII FEBRERO'!D9+'ANEXO VII MARZO'!D8)</f>
        <v>200611</v>
      </c>
      <c r="E9" s="12">
        <f>SUM('ANEXO VII ENERO'!E8+'ANEXO VII FEBRERO'!E9+'ANEXO VII MARZO'!E8)</f>
        <v>0</v>
      </c>
      <c r="F9" s="12">
        <f>SUM('ANEXO VII ENERO'!F8+'ANEXO VII FEBRERO'!F9+'ANEXO VII MARZO'!F8)</f>
        <v>218237</v>
      </c>
      <c r="G9" s="12">
        <f>SUM('ANEXO VII ENERO'!G8+'ANEXO VII FEBRERO'!G9+'ANEXO VII MARZO'!G8)</f>
        <v>323421</v>
      </c>
      <c r="H9" s="12">
        <f>SUM('ANEXO VII ENERO'!H8+'ANEXO VII FEBRERO'!H9+'ANEXO VII MARZO'!H8)</f>
        <v>0</v>
      </c>
      <c r="I9" s="12">
        <f>SUM('ANEXO VII ENERO'!I8+'ANEXO VII FEBRERO'!I9+'ANEXO VII MARZO'!I8)</f>
        <v>31779</v>
      </c>
      <c r="J9" s="10">
        <f>SUM('ANEXO VII ENERO'!J8+'ANEXO VII FEBRERO'!J9+'ANEXO VII MARZO'!J8)</f>
        <v>183126</v>
      </c>
      <c r="K9" s="12">
        <f>SUM('ANEXO VII ENERO'!K8+'ANEXO VII FEBRERO'!K9+'ANEXO VII MARZO'!K8)</f>
        <v>266920</v>
      </c>
      <c r="L9" s="10">
        <f>+'ANEXO VII ENERO'!L8+'ANEXO VII FEBRERO'!L9+'ANEXO VII MARZO'!L8</f>
        <v>325161</v>
      </c>
      <c r="M9" s="10">
        <f>+'ANEXO VII ENERO'!M8+'ANEXO VII FEBRERO'!M9+'ANEXO VII MARZO'!M8</f>
        <v>906368</v>
      </c>
      <c r="N9" s="10">
        <f>+'ANEXO VII ENERO'!N8+'ANEXO VII FEBRERO'!N9+'ANEXO VII MARZO'!N8</f>
        <v>80220</v>
      </c>
      <c r="O9" s="10">
        <f>'ANEXO VII FEBRERO'!O9</f>
        <v>103225</v>
      </c>
      <c r="P9" s="10">
        <f>'ANEXO VII FEBRERO'!P9</f>
        <v>22689</v>
      </c>
      <c r="Q9" s="10">
        <f>'ANEXO VII FEBRERO'!Q9</f>
        <v>490</v>
      </c>
      <c r="R9" s="11">
        <f t="shared" si="0"/>
        <v>19658160</v>
      </c>
      <c r="U9" s="19"/>
    </row>
    <row r="10" spans="1:21" x14ac:dyDescent="0.25">
      <c r="A10" s="6" t="s">
        <v>14</v>
      </c>
      <c r="B10" s="12">
        <f>SUM('ANEXO VII ENERO'!B9+'ANEXO VII FEBRERO'!B10+'ANEXO VII MARZO'!B9)</f>
        <v>23392239</v>
      </c>
      <c r="C10" s="12">
        <f>SUM('ANEXO VII ENERO'!C9+'ANEXO VII FEBRERO'!C10+'ANEXO VII MARZO'!C9)</f>
        <v>6944752</v>
      </c>
      <c r="D10" s="12">
        <f>SUM('ANEXO VII ENERO'!D9+'ANEXO VII FEBRERO'!D10+'ANEXO VII MARZO'!D9)</f>
        <v>358083</v>
      </c>
      <c r="E10" s="12">
        <f>SUM('ANEXO VII ENERO'!E9+'ANEXO VII FEBRERO'!E10+'ANEXO VII MARZO'!E9)</f>
        <v>0</v>
      </c>
      <c r="F10" s="12">
        <f>SUM('ANEXO VII ENERO'!F9+'ANEXO VII FEBRERO'!F10+'ANEXO VII MARZO'!F9)</f>
        <v>389544</v>
      </c>
      <c r="G10" s="12">
        <f>SUM('ANEXO VII ENERO'!G9+'ANEXO VII FEBRERO'!G10+'ANEXO VII MARZO'!G9)</f>
        <v>570645</v>
      </c>
      <c r="H10" s="12">
        <f>SUM('ANEXO VII ENERO'!H9+'ANEXO VII FEBRERO'!H10+'ANEXO VII MARZO'!H9)</f>
        <v>0</v>
      </c>
      <c r="I10" s="12">
        <f>SUM('ANEXO VII ENERO'!I9+'ANEXO VII FEBRERO'!I10+'ANEXO VII MARZO'!I9)</f>
        <v>56724</v>
      </c>
      <c r="J10" s="10">
        <f>SUM('ANEXO VII ENERO'!J9+'ANEXO VII FEBRERO'!J10+'ANEXO VII MARZO'!J9)</f>
        <v>290868</v>
      </c>
      <c r="K10" s="12">
        <f>SUM('ANEXO VII ENERO'!K9+'ANEXO VII FEBRERO'!K10+'ANEXO VII MARZO'!K9)</f>
        <v>612103</v>
      </c>
      <c r="L10" s="10">
        <f>+'ANEXO VII ENERO'!L9+'ANEXO VII FEBRERO'!L10+'ANEXO VII MARZO'!L9</f>
        <v>745661</v>
      </c>
      <c r="M10" s="10">
        <f>+'ANEXO VII ENERO'!M9+'ANEXO VII FEBRERO'!M10+'ANEXO VII MARZO'!M9</f>
        <v>1827853</v>
      </c>
      <c r="N10" s="10">
        <f>+'ANEXO VII ENERO'!N9+'ANEXO VII FEBRERO'!N10+'ANEXO VII MARZO'!N9</f>
        <v>133693</v>
      </c>
      <c r="O10" s="10">
        <f>'ANEXO VII FEBRERO'!O10</f>
        <v>170904</v>
      </c>
      <c r="P10" s="10">
        <f>'ANEXO VII FEBRERO'!P10</f>
        <v>37565</v>
      </c>
      <c r="Q10" s="10">
        <f>'ANEXO VII FEBRERO'!Q10</f>
        <v>779</v>
      </c>
      <c r="R10" s="11">
        <f t="shared" si="0"/>
        <v>35531413</v>
      </c>
      <c r="U10" s="19"/>
    </row>
    <row r="11" spans="1:21" x14ac:dyDescent="0.25">
      <c r="A11" s="6" t="s">
        <v>51</v>
      </c>
      <c r="B11" s="12">
        <f>SUM('ANEXO VII ENERO'!B10+'ANEXO VII FEBRERO'!B11+'ANEXO VII MARZO'!B10)</f>
        <v>9179200</v>
      </c>
      <c r="C11" s="12">
        <f>SUM('ANEXO VII ENERO'!C10+'ANEXO VII FEBRERO'!C11+'ANEXO VII MARZO'!C10)</f>
        <v>2725146</v>
      </c>
      <c r="D11" s="12">
        <f>SUM('ANEXO VII ENERO'!D10+'ANEXO VII FEBRERO'!D11+'ANEXO VII MARZO'!D10)</f>
        <v>140513</v>
      </c>
      <c r="E11" s="12">
        <f>SUM('ANEXO VII ENERO'!E10+'ANEXO VII FEBRERO'!E11+'ANEXO VII MARZO'!E10)</f>
        <v>0</v>
      </c>
      <c r="F11" s="12">
        <f>SUM('ANEXO VII ENERO'!F10+'ANEXO VII FEBRERO'!F11+'ANEXO VII MARZO'!F10)</f>
        <v>152859</v>
      </c>
      <c r="G11" s="12">
        <f>SUM('ANEXO VII ENERO'!G10+'ANEXO VII FEBRERO'!G11+'ANEXO VII MARZO'!G10)</f>
        <v>111857</v>
      </c>
      <c r="H11" s="12">
        <f>SUM('ANEXO VII ENERO'!H10+'ANEXO VII FEBRERO'!H11+'ANEXO VII MARZO'!H10)</f>
        <v>0</v>
      </c>
      <c r="I11" s="12">
        <f>SUM('ANEXO VII ENERO'!I10+'ANEXO VII FEBRERO'!I11+'ANEXO VII MARZO'!I10)</f>
        <v>22260</v>
      </c>
      <c r="J11" s="10">
        <f>SUM('ANEXO VII ENERO'!J10+'ANEXO VII FEBRERO'!J11+'ANEXO VII MARZO'!J10)</f>
        <v>60435</v>
      </c>
      <c r="K11" s="12">
        <f>SUM('ANEXO VII ENERO'!K10+'ANEXO VII FEBRERO'!K11+'ANEXO VII MARZO'!K10)</f>
        <v>77315</v>
      </c>
      <c r="L11" s="10">
        <f>+'ANEXO VII ENERO'!L10+'ANEXO VII FEBRERO'!L11+'ANEXO VII MARZO'!L10</f>
        <v>94185</v>
      </c>
      <c r="M11" s="10">
        <f>+'ANEXO VII ENERO'!M10+'ANEXO VII FEBRERO'!M11+'ANEXO VII MARZO'!M10</f>
        <v>704877</v>
      </c>
      <c r="N11" s="10">
        <f>+'ANEXO VII ENERO'!N10+'ANEXO VII FEBRERO'!N11+'ANEXO VII MARZO'!N10</f>
        <v>26621</v>
      </c>
      <c r="O11" s="10">
        <f>'ANEXO VII FEBRERO'!O11</f>
        <v>34329</v>
      </c>
      <c r="P11" s="10">
        <f>'ANEXO VII FEBRERO'!P11</f>
        <v>7546</v>
      </c>
      <c r="Q11" s="10">
        <f>'ANEXO VII FEBRERO'!Q11</f>
        <v>162</v>
      </c>
      <c r="R11" s="11">
        <f t="shared" si="0"/>
        <v>13337305</v>
      </c>
      <c r="U11" s="19"/>
    </row>
    <row r="12" spans="1:21" x14ac:dyDescent="0.25">
      <c r="A12" s="6" t="s">
        <v>15</v>
      </c>
      <c r="B12" s="12">
        <f>SUM('ANEXO VII ENERO'!B11+'ANEXO VII FEBRERO'!B12+'ANEXO VII MARZO'!B11)</f>
        <v>8725889</v>
      </c>
      <c r="C12" s="12">
        <f>SUM('ANEXO VII ENERO'!C11+'ANEXO VII FEBRERO'!C12+'ANEXO VII MARZO'!C11)</f>
        <v>2590565</v>
      </c>
      <c r="D12" s="12">
        <f>SUM('ANEXO VII ENERO'!D11+'ANEXO VII FEBRERO'!D12+'ANEXO VII MARZO'!D11)</f>
        <v>133574</v>
      </c>
      <c r="E12" s="12">
        <f>SUM('ANEXO VII ENERO'!E11+'ANEXO VII FEBRERO'!E12+'ANEXO VII MARZO'!E11)</f>
        <v>0</v>
      </c>
      <c r="F12" s="12">
        <f>SUM('ANEXO VII ENERO'!F11+'ANEXO VII FEBRERO'!F12+'ANEXO VII MARZO'!F11)</f>
        <v>145310</v>
      </c>
      <c r="G12" s="12">
        <f>SUM('ANEXO VII ENERO'!G11+'ANEXO VII FEBRERO'!G12+'ANEXO VII MARZO'!G11)</f>
        <v>229511</v>
      </c>
      <c r="H12" s="12">
        <f>SUM('ANEXO VII ENERO'!H11+'ANEXO VII FEBRERO'!H12+'ANEXO VII MARZO'!H11)</f>
        <v>0</v>
      </c>
      <c r="I12" s="12">
        <f>SUM('ANEXO VII ENERO'!I11+'ANEXO VII FEBRERO'!I12+'ANEXO VII MARZO'!I11)</f>
        <v>21159</v>
      </c>
      <c r="J12" s="10">
        <f>SUM('ANEXO VII ENERO'!J11+'ANEXO VII FEBRERO'!J12+'ANEXO VII MARZO'!J11)</f>
        <v>128838</v>
      </c>
      <c r="K12" s="12">
        <f>SUM('ANEXO VII ENERO'!K11+'ANEXO VII FEBRERO'!K12+'ANEXO VII MARZO'!K11)</f>
        <v>71681</v>
      </c>
      <c r="L12" s="10">
        <f>+'ANEXO VII ENERO'!L11+'ANEXO VII FEBRERO'!L12+'ANEXO VII MARZO'!L11</f>
        <v>87321</v>
      </c>
      <c r="M12" s="10">
        <f>+'ANEXO VII ENERO'!M11+'ANEXO VII FEBRERO'!M12+'ANEXO VII MARZO'!M11</f>
        <v>688606</v>
      </c>
      <c r="N12" s="10">
        <f>+'ANEXO VII ENERO'!N11+'ANEXO VII FEBRERO'!N12+'ANEXO VII MARZO'!N11</f>
        <v>55873</v>
      </c>
      <c r="O12" s="10">
        <f>'ANEXO VII FEBRERO'!O12</f>
        <v>72684</v>
      </c>
      <c r="P12" s="10">
        <f>'ANEXO VII FEBRERO'!P12</f>
        <v>15976</v>
      </c>
      <c r="Q12" s="10">
        <f>'ANEXO VII FEBRERO'!Q12</f>
        <v>345</v>
      </c>
      <c r="R12" s="11">
        <f t="shared" si="0"/>
        <v>12967332</v>
      </c>
      <c r="U12" s="19"/>
    </row>
    <row r="13" spans="1:21" x14ac:dyDescent="0.25">
      <c r="A13" s="6" t="s">
        <v>16</v>
      </c>
      <c r="B13" s="12">
        <f>SUM('ANEXO VII ENERO'!B12+'ANEXO VII FEBRERO'!B13+'ANEXO VII MARZO'!B12)</f>
        <v>40864834</v>
      </c>
      <c r="C13" s="12">
        <f>SUM('ANEXO VII ENERO'!C12+'ANEXO VII FEBRERO'!C13+'ANEXO VII MARZO'!C12)</f>
        <v>12132063</v>
      </c>
      <c r="D13" s="12">
        <f>SUM('ANEXO VII ENERO'!D12+'ANEXO VII FEBRERO'!D13+'ANEXO VII MARZO'!D12)</f>
        <v>625550</v>
      </c>
      <c r="E13" s="12">
        <f>SUM('ANEXO VII ENERO'!E12+'ANEXO VII FEBRERO'!E13+'ANEXO VII MARZO'!E12)</f>
        <v>0</v>
      </c>
      <c r="F13" s="12">
        <f>SUM('ANEXO VII ENERO'!F12+'ANEXO VII FEBRERO'!F13+'ANEXO VII MARZO'!F12)</f>
        <v>680511</v>
      </c>
      <c r="G13" s="12">
        <f>SUM('ANEXO VII ENERO'!G12+'ANEXO VII FEBRERO'!G13+'ANEXO VII MARZO'!G12)</f>
        <v>1023665</v>
      </c>
      <c r="H13" s="12">
        <f>SUM('ANEXO VII ENERO'!H12+'ANEXO VII FEBRERO'!H13+'ANEXO VII MARZO'!H12)</f>
        <v>0</v>
      </c>
      <c r="I13" s="12">
        <f>SUM('ANEXO VII ENERO'!I12+'ANEXO VII FEBRERO'!I13+'ANEXO VII MARZO'!I12)</f>
        <v>99096</v>
      </c>
      <c r="J13" s="10">
        <f>SUM('ANEXO VII ENERO'!J12+'ANEXO VII FEBRERO'!J13+'ANEXO VII MARZO'!J12)</f>
        <v>564064</v>
      </c>
      <c r="K13" s="12">
        <f>SUM('ANEXO VII ENERO'!K12+'ANEXO VII FEBRERO'!K13+'ANEXO VII MARZO'!K12)</f>
        <v>1274968</v>
      </c>
      <c r="L13" s="10">
        <f>+'ANEXO VII ENERO'!L12+'ANEXO VII FEBRERO'!L13+'ANEXO VII MARZO'!L12</f>
        <v>1553161</v>
      </c>
      <c r="M13" s="10">
        <f>+'ANEXO VII ENERO'!M12+'ANEXO VII FEBRERO'!M13+'ANEXO VII MARZO'!M12</f>
        <v>2468908</v>
      </c>
      <c r="N13" s="10">
        <f>+'ANEXO VII ENERO'!N12+'ANEXO VII FEBRERO'!N13+'ANEXO VII MARZO'!N12</f>
        <v>247757</v>
      </c>
      <c r="O13" s="10">
        <f>'ANEXO VII FEBRERO'!O13</f>
        <v>314267</v>
      </c>
      <c r="P13" s="10">
        <f>'ANEXO VII FEBRERO'!P13</f>
        <v>69077</v>
      </c>
      <c r="Q13" s="10">
        <f>'ANEXO VII FEBRERO'!Q13</f>
        <v>1510</v>
      </c>
      <c r="R13" s="11">
        <f t="shared" si="0"/>
        <v>61919431</v>
      </c>
      <c r="U13" s="19"/>
    </row>
    <row r="14" spans="1:21" x14ac:dyDescent="0.25">
      <c r="A14" s="6" t="s">
        <v>17</v>
      </c>
      <c r="B14" s="12">
        <f>SUM('ANEXO VII ENERO'!B13+'ANEXO VII FEBRERO'!B14+'ANEXO VII MARZO'!B13)</f>
        <v>87361547</v>
      </c>
      <c r="C14" s="12">
        <f>SUM('ANEXO VII ENERO'!C13+'ANEXO VII FEBRERO'!C14+'ANEXO VII MARZO'!C13)</f>
        <v>25936135</v>
      </c>
      <c r="D14" s="12">
        <f>SUM('ANEXO VII ENERO'!D13+'ANEXO VII FEBRERO'!D14+'ANEXO VII MARZO'!D13)</f>
        <v>1337311</v>
      </c>
      <c r="E14" s="12">
        <f>SUM('ANEXO VII ENERO'!E13+'ANEXO VII FEBRERO'!E14+'ANEXO VII MARZO'!E13)</f>
        <v>0</v>
      </c>
      <c r="F14" s="12">
        <f>SUM('ANEXO VII ENERO'!F13+'ANEXO VII FEBRERO'!F14+'ANEXO VII MARZO'!F13)</f>
        <v>1454807</v>
      </c>
      <c r="G14" s="12">
        <f>SUM('ANEXO VII ENERO'!G13+'ANEXO VII FEBRERO'!G14+'ANEXO VII MARZO'!G13)</f>
        <v>2131803</v>
      </c>
      <c r="H14" s="12">
        <f>SUM('ANEXO VII ENERO'!H13+'ANEXO VII FEBRERO'!H14+'ANEXO VII MARZO'!H13)</f>
        <v>0</v>
      </c>
      <c r="I14" s="12">
        <f>SUM('ANEXO VII ENERO'!I13+'ANEXO VII FEBRERO'!I14+'ANEXO VII MARZO'!I13)</f>
        <v>211848</v>
      </c>
      <c r="J14" s="10">
        <f>SUM('ANEXO VII ENERO'!J13+'ANEXO VII FEBRERO'!J14+'ANEXO VII MARZO'!J13)</f>
        <v>1131291</v>
      </c>
      <c r="K14" s="12">
        <f>SUM('ANEXO VII ENERO'!K13+'ANEXO VII FEBRERO'!K14+'ANEXO VII MARZO'!K13)</f>
        <v>2578827</v>
      </c>
      <c r="L14" s="10">
        <f>+'ANEXO VII ENERO'!L13+'ANEXO VII FEBRERO'!L14+'ANEXO VII MARZO'!L13</f>
        <v>3141515</v>
      </c>
      <c r="M14" s="10">
        <f>+'ANEXO VII ENERO'!M13+'ANEXO VII FEBRERO'!M14+'ANEXO VII MARZO'!M13</f>
        <v>5783950</v>
      </c>
      <c r="N14" s="10">
        <f>+'ANEXO VII ENERO'!N13+'ANEXO VII FEBRERO'!N14+'ANEXO VII MARZO'!N13</f>
        <v>510080</v>
      </c>
      <c r="O14" s="10">
        <f>'ANEXO VII FEBRERO'!O14</f>
        <v>649468</v>
      </c>
      <c r="P14" s="10">
        <f>'ANEXO VII FEBRERO'!P14</f>
        <v>142755</v>
      </c>
      <c r="Q14" s="10">
        <f>'ANEXO VII FEBRERO'!Q14</f>
        <v>3028</v>
      </c>
      <c r="R14" s="11">
        <f t="shared" si="0"/>
        <v>132374365</v>
      </c>
      <c r="U14" s="19"/>
    </row>
    <row r="15" spans="1:21" x14ac:dyDescent="0.25">
      <c r="A15" s="6" t="s">
        <v>18</v>
      </c>
      <c r="B15" s="12">
        <f>SUM('ANEXO VII ENERO'!B14+'ANEXO VII FEBRERO'!B15+'ANEXO VII MARZO'!B14)</f>
        <v>26505460</v>
      </c>
      <c r="C15" s="12">
        <f>SUM('ANEXO VII ENERO'!C14+'ANEXO VII FEBRERO'!C15+'ANEXO VII MARZO'!C14)</f>
        <v>7869013</v>
      </c>
      <c r="D15" s="12">
        <f>SUM('ANEXO VII ENERO'!D14+'ANEXO VII FEBRERO'!D15+'ANEXO VII MARZO'!D14)</f>
        <v>405740</v>
      </c>
      <c r="E15" s="12">
        <f>SUM('ANEXO VII ENERO'!E14+'ANEXO VII FEBRERO'!E15+'ANEXO VII MARZO'!E14)</f>
        <v>0</v>
      </c>
      <c r="F15" s="12">
        <f>SUM('ANEXO VII ENERO'!F14+'ANEXO VII FEBRERO'!F15+'ANEXO VII MARZO'!F14)</f>
        <v>441387</v>
      </c>
      <c r="G15" s="12">
        <f>SUM('ANEXO VII ENERO'!G14+'ANEXO VII FEBRERO'!G15+'ANEXO VII MARZO'!G14)</f>
        <v>645540</v>
      </c>
      <c r="H15" s="12">
        <f>SUM('ANEXO VII ENERO'!H14+'ANEXO VII FEBRERO'!H15+'ANEXO VII MARZO'!H14)</f>
        <v>0</v>
      </c>
      <c r="I15" s="12">
        <f>SUM('ANEXO VII ENERO'!I14+'ANEXO VII FEBRERO'!I15+'ANEXO VII MARZO'!I14)</f>
        <v>64275</v>
      </c>
      <c r="J15" s="10">
        <f>SUM('ANEXO VII ENERO'!J14+'ANEXO VII FEBRERO'!J15+'ANEXO VII MARZO'!J14)</f>
        <v>334362</v>
      </c>
      <c r="K15" s="12">
        <f>SUM('ANEXO VII ENERO'!K14+'ANEXO VII FEBRERO'!K15+'ANEXO VII MARZO'!K14)</f>
        <v>729428</v>
      </c>
      <c r="L15" s="10">
        <f>+'ANEXO VII ENERO'!L14+'ANEXO VII FEBRERO'!L15+'ANEXO VII MARZO'!L14</f>
        <v>888587</v>
      </c>
      <c r="M15" s="10">
        <f>+'ANEXO VII ENERO'!M14+'ANEXO VII FEBRERO'!M15+'ANEXO VII MARZO'!M14</f>
        <v>4180704</v>
      </c>
      <c r="N15" s="10">
        <f>+'ANEXO VII ENERO'!N14+'ANEXO VII FEBRERO'!N15+'ANEXO VII MARZO'!N14</f>
        <v>149223</v>
      </c>
      <c r="O15" s="10">
        <f>'ANEXO VII FEBRERO'!O15</f>
        <v>190350</v>
      </c>
      <c r="P15" s="10">
        <f>'ANEXO VII FEBRERO'!P15</f>
        <v>41840</v>
      </c>
      <c r="Q15" s="10">
        <f>'ANEXO VII FEBRERO'!Q15</f>
        <v>895</v>
      </c>
      <c r="R15" s="11">
        <f t="shared" si="0"/>
        <v>42446804</v>
      </c>
      <c r="U15" s="19"/>
    </row>
    <row r="16" spans="1:21" x14ac:dyDescent="0.25">
      <c r="A16" s="6" t="s">
        <v>52</v>
      </c>
      <c r="B16" s="12">
        <f>SUM('ANEXO VII ENERO'!B15+'ANEXO VII FEBRERO'!B16+'ANEXO VII MARZO'!B15)</f>
        <v>8386949</v>
      </c>
      <c r="C16" s="12">
        <f>SUM('ANEXO VII ENERO'!C15+'ANEXO VII FEBRERO'!C16+'ANEXO VII MARZO'!C15)</f>
        <v>2489940</v>
      </c>
      <c r="D16" s="12">
        <f>SUM('ANEXO VII ENERO'!D15+'ANEXO VII FEBRERO'!D16+'ANEXO VII MARZO'!D15)</f>
        <v>128386</v>
      </c>
      <c r="E16" s="12">
        <f>SUM('ANEXO VII ENERO'!E15+'ANEXO VII FEBRERO'!E16+'ANEXO VII MARZO'!E15)</f>
        <v>0</v>
      </c>
      <c r="F16" s="12">
        <f>SUM('ANEXO VII ENERO'!F15+'ANEXO VII FEBRERO'!F16+'ANEXO VII MARZO'!F15)</f>
        <v>139665</v>
      </c>
      <c r="G16" s="12">
        <f>SUM('ANEXO VII ENERO'!G15+'ANEXO VII FEBRERO'!G16+'ANEXO VII MARZO'!G15)</f>
        <v>78966</v>
      </c>
      <c r="H16" s="12">
        <f>SUM('ANEXO VII ENERO'!H15+'ANEXO VII FEBRERO'!H16+'ANEXO VII MARZO'!H15)</f>
        <v>0</v>
      </c>
      <c r="I16" s="12">
        <f>SUM('ANEXO VII ENERO'!I15+'ANEXO VII FEBRERO'!I16+'ANEXO VII MARZO'!I15)</f>
        <v>20337</v>
      </c>
      <c r="J16" s="10">
        <f>SUM('ANEXO VII ENERO'!J15+'ANEXO VII FEBRERO'!J16+'ANEXO VII MARZO'!J15)</f>
        <v>48046</v>
      </c>
      <c r="K16" s="12">
        <f>SUM('ANEXO VII ENERO'!K15+'ANEXO VII FEBRERO'!K16+'ANEXO VII MARZO'!K15)</f>
        <v>53522</v>
      </c>
      <c r="L16" s="10">
        <f>+'ANEXO VII ENERO'!L15+'ANEXO VII FEBRERO'!L16+'ANEXO VII MARZO'!L15</f>
        <v>65200</v>
      </c>
      <c r="M16" s="10">
        <f>+'ANEXO VII ENERO'!M15+'ANEXO VII FEBRERO'!M16+'ANEXO VII MARZO'!M15</f>
        <v>109531</v>
      </c>
      <c r="N16" s="10">
        <f>+'ANEXO VII ENERO'!N15+'ANEXO VII FEBRERO'!N16+'ANEXO VII MARZO'!N15</f>
        <v>21138</v>
      </c>
      <c r="O16" s="10">
        <f>'ANEXO VII FEBRERO'!O16</f>
        <v>27319</v>
      </c>
      <c r="P16" s="10">
        <f>'ANEXO VII FEBRERO'!P16</f>
        <v>6005</v>
      </c>
      <c r="Q16" s="10">
        <f>'ANEXO VII FEBRERO'!Q16</f>
        <v>129</v>
      </c>
      <c r="R16" s="11">
        <f t="shared" si="0"/>
        <v>11575133</v>
      </c>
      <c r="U16" s="19"/>
    </row>
    <row r="17" spans="1:21" x14ac:dyDescent="0.25">
      <c r="A17" s="6" t="s">
        <v>19</v>
      </c>
      <c r="B17" s="12">
        <f>SUM('ANEXO VII ENERO'!B16+'ANEXO VII FEBRERO'!B17+'ANEXO VII MARZO'!B16)</f>
        <v>10143504</v>
      </c>
      <c r="C17" s="12">
        <f>SUM('ANEXO VII ENERO'!C16+'ANEXO VII FEBRERO'!C17+'ANEXO VII MARZO'!C16)</f>
        <v>3011431</v>
      </c>
      <c r="D17" s="12">
        <f>SUM('ANEXO VII ENERO'!D16+'ANEXO VII FEBRERO'!D17+'ANEXO VII MARZO'!D16)</f>
        <v>155274</v>
      </c>
      <c r="E17" s="12">
        <f>SUM('ANEXO VII ENERO'!E16+'ANEXO VII FEBRERO'!E17+'ANEXO VII MARZO'!E16)</f>
        <v>0</v>
      </c>
      <c r="F17" s="12">
        <f>SUM('ANEXO VII ENERO'!F16+'ANEXO VII FEBRERO'!F17+'ANEXO VII MARZO'!F16)</f>
        <v>168917</v>
      </c>
      <c r="G17" s="12">
        <f>SUM('ANEXO VII ENERO'!G16+'ANEXO VII FEBRERO'!G17+'ANEXO VII MARZO'!G16)</f>
        <v>219460</v>
      </c>
      <c r="H17" s="12">
        <f>SUM('ANEXO VII ENERO'!H16+'ANEXO VII FEBRERO'!H17+'ANEXO VII MARZO'!H16)</f>
        <v>0</v>
      </c>
      <c r="I17" s="12">
        <f>SUM('ANEXO VII ENERO'!I16+'ANEXO VII FEBRERO'!I17+'ANEXO VII MARZO'!I16)</f>
        <v>24597</v>
      </c>
      <c r="J17" s="10">
        <f>SUM('ANEXO VII ENERO'!J16+'ANEXO VII FEBRERO'!J17+'ANEXO VII MARZO'!J16)</f>
        <v>130687</v>
      </c>
      <c r="K17" s="12">
        <f>SUM('ANEXO VII ENERO'!K16+'ANEXO VII FEBRERO'!K17+'ANEXO VII MARZO'!K16)</f>
        <v>167038</v>
      </c>
      <c r="L17" s="10">
        <f>+'ANEXO VII ENERO'!L16+'ANEXO VII FEBRERO'!L17+'ANEXO VII MARZO'!L16</f>
        <v>203484</v>
      </c>
      <c r="M17" s="10">
        <f>+'ANEXO VII ENERO'!M16+'ANEXO VII FEBRERO'!M17+'ANEXO VII MARZO'!M16</f>
        <v>113765</v>
      </c>
      <c r="N17" s="10">
        <f>+'ANEXO VII ENERO'!N16+'ANEXO VII FEBRERO'!N17+'ANEXO VII MARZO'!N16</f>
        <v>57337</v>
      </c>
      <c r="O17" s="10">
        <f>'ANEXO VII FEBRERO'!O17</f>
        <v>74124</v>
      </c>
      <c r="P17" s="10">
        <f>'ANEXO VII FEBRERO'!P17</f>
        <v>16293</v>
      </c>
      <c r="Q17" s="10">
        <f>'ANEXO VII FEBRERO'!Q17</f>
        <v>350</v>
      </c>
      <c r="R17" s="11">
        <f t="shared" si="0"/>
        <v>14486261</v>
      </c>
      <c r="U17" s="19"/>
    </row>
    <row r="18" spans="1:21" x14ac:dyDescent="0.25">
      <c r="A18" s="6" t="s">
        <v>20</v>
      </c>
      <c r="B18" s="12">
        <f>SUM('ANEXO VII ENERO'!B17+'ANEXO VII FEBRERO'!B18+'ANEXO VII MARZO'!B17)</f>
        <v>9417019</v>
      </c>
      <c r="C18" s="12">
        <f>SUM('ANEXO VII ENERO'!C17+'ANEXO VII FEBRERO'!C18+'ANEXO VII MARZO'!C17)</f>
        <v>2795751</v>
      </c>
      <c r="D18" s="12">
        <f>SUM('ANEXO VII ENERO'!D17+'ANEXO VII FEBRERO'!D18+'ANEXO VII MARZO'!D17)</f>
        <v>144153</v>
      </c>
      <c r="E18" s="12">
        <f>SUM('ANEXO VII ENERO'!E17+'ANEXO VII FEBRERO'!E18+'ANEXO VII MARZO'!E17)</f>
        <v>0</v>
      </c>
      <c r="F18" s="12">
        <f>SUM('ANEXO VII ENERO'!F17+'ANEXO VII FEBRERO'!F18+'ANEXO VII MARZO'!F17)</f>
        <v>156820</v>
      </c>
      <c r="G18" s="12">
        <f>SUM('ANEXO VII ENERO'!G17+'ANEXO VII FEBRERO'!G18+'ANEXO VII MARZO'!G17)</f>
        <v>233298</v>
      </c>
      <c r="H18" s="12">
        <f>SUM('ANEXO VII ENERO'!H17+'ANEXO VII FEBRERO'!H18+'ANEXO VII MARZO'!H17)</f>
        <v>0</v>
      </c>
      <c r="I18" s="12">
        <f>SUM('ANEXO VII ENERO'!I17+'ANEXO VII FEBRERO'!I18+'ANEXO VII MARZO'!I17)</f>
        <v>22836</v>
      </c>
      <c r="J18" s="10">
        <f>SUM('ANEXO VII ENERO'!J17+'ANEXO VII FEBRERO'!J18+'ANEXO VII MARZO'!J17)</f>
        <v>132321</v>
      </c>
      <c r="K18" s="12">
        <f>SUM('ANEXO VII ENERO'!K17+'ANEXO VII FEBRERO'!K18+'ANEXO VII MARZO'!K17)</f>
        <v>125386</v>
      </c>
      <c r="L18" s="10">
        <f>+'ANEXO VII ENERO'!L17+'ANEXO VII FEBRERO'!L18+'ANEXO VII MARZO'!L17</f>
        <v>152744</v>
      </c>
      <c r="M18" s="10">
        <f>+'ANEXO VII ENERO'!M17+'ANEXO VII FEBRERO'!M18+'ANEXO VII MARZO'!M17</f>
        <v>338270</v>
      </c>
      <c r="N18" s="10">
        <f>+'ANEXO VII ENERO'!N17+'ANEXO VII FEBRERO'!N18+'ANEXO VII MARZO'!N17</f>
        <v>57981</v>
      </c>
      <c r="O18" s="10">
        <f>'ANEXO VII FEBRERO'!O18</f>
        <v>75071</v>
      </c>
      <c r="P18" s="10">
        <f>'ANEXO VII FEBRERO'!P18</f>
        <v>16501</v>
      </c>
      <c r="Q18" s="10">
        <f>'ANEXO VII FEBRERO'!Q18</f>
        <v>354</v>
      </c>
      <c r="R18" s="11">
        <f t="shared" si="0"/>
        <v>13668505</v>
      </c>
      <c r="U18" s="19"/>
    </row>
    <row r="19" spans="1:21" x14ac:dyDescent="0.25">
      <c r="A19" s="6" t="s">
        <v>21</v>
      </c>
      <c r="B19" s="12">
        <f>SUM('ANEXO VII ENERO'!B18+'ANEXO VII FEBRERO'!B19+'ANEXO VII MARZO'!B18)</f>
        <v>48090657</v>
      </c>
      <c r="C19" s="12">
        <f>SUM('ANEXO VII ENERO'!C18+'ANEXO VII FEBRERO'!C19+'ANEXO VII MARZO'!C18)</f>
        <v>14277285</v>
      </c>
      <c r="D19" s="12">
        <f>SUM('ANEXO VII ENERO'!D18+'ANEXO VII FEBRERO'!D19+'ANEXO VII MARZO'!D18)</f>
        <v>736161</v>
      </c>
      <c r="E19" s="12">
        <f>SUM('ANEXO VII ENERO'!E18+'ANEXO VII FEBRERO'!E19+'ANEXO VII MARZO'!E18)</f>
        <v>0</v>
      </c>
      <c r="F19" s="12">
        <f>SUM('ANEXO VII ENERO'!F18+'ANEXO VII FEBRERO'!F19+'ANEXO VII MARZO'!F18)</f>
        <v>800840</v>
      </c>
      <c r="G19" s="12">
        <f>SUM('ANEXO VII ENERO'!G18+'ANEXO VII FEBRERO'!G19+'ANEXO VII MARZO'!G18)</f>
        <v>1298429</v>
      </c>
      <c r="H19" s="12">
        <f>SUM('ANEXO VII ENERO'!H18+'ANEXO VII FEBRERO'!H19+'ANEXO VII MARZO'!H18)</f>
        <v>0</v>
      </c>
      <c r="I19" s="12">
        <f>SUM('ANEXO VII ENERO'!I18+'ANEXO VII FEBRERO'!I19+'ANEXO VII MARZO'!I18)</f>
        <v>116619</v>
      </c>
      <c r="J19" s="10">
        <f>SUM('ANEXO VII ENERO'!J18+'ANEXO VII FEBRERO'!J19+'ANEXO VII MARZO'!J18)</f>
        <v>632620</v>
      </c>
      <c r="K19" s="12">
        <f>SUM('ANEXO VII ENERO'!K18+'ANEXO VII FEBRERO'!K19+'ANEXO VII MARZO'!K18)</f>
        <v>1467381</v>
      </c>
      <c r="L19" s="10">
        <f>+'ANEXO VII ENERO'!L18+'ANEXO VII FEBRERO'!L19+'ANEXO VII MARZO'!L18</f>
        <v>1787556</v>
      </c>
      <c r="M19" s="10">
        <f>+'ANEXO VII ENERO'!M18+'ANEXO VII FEBRERO'!M19+'ANEXO VII MARZO'!M18</f>
        <v>1049249</v>
      </c>
      <c r="N19" s="10">
        <f>+'ANEXO VII ENERO'!N18+'ANEXO VII FEBRERO'!N19+'ANEXO VII MARZO'!N18</f>
        <v>279982</v>
      </c>
      <c r="O19" s="10">
        <f>'ANEXO VII FEBRERO'!O19</f>
        <v>355559</v>
      </c>
      <c r="P19" s="10">
        <f>'ANEXO VII FEBRERO'!P19</f>
        <v>78153</v>
      </c>
      <c r="Q19" s="10">
        <f>'ANEXO VII FEBRERO'!Q19</f>
        <v>1693</v>
      </c>
      <c r="R19" s="11">
        <f t="shared" si="0"/>
        <v>70972184</v>
      </c>
      <c r="U19" s="19"/>
    </row>
    <row r="20" spans="1:21" x14ac:dyDescent="0.25">
      <c r="A20" s="6" t="s">
        <v>22</v>
      </c>
      <c r="B20" s="12">
        <f>SUM('ANEXO VII ENERO'!B19+'ANEXO VII FEBRERO'!B20+'ANEXO VII MARZO'!B19)</f>
        <v>16021635</v>
      </c>
      <c r="C20" s="12">
        <f>SUM('ANEXO VII ENERO'!C19+'ANEXO VII FEBRERO'!C20+'ANEXO VII MARZO'!C19)</f>
        <v>4756547</v>
      </c>
      <c r="D20" s="12">
        <f>SUM('ANEXO VII ENERO'!D19+'ANEXO VII FEBRERO'!D20+'ANEXO VII MARZO'!D19)</f>
        <v>245256</v>
      </c>
      <c r="E20" s="12">
        <f>SUM('ANEXO VII ENERO'!E19+'ANEXO VII FEBRERO'!E20+'ANEXO VII MARZO'!E19)</f>
        <v>0</v>
      </c>
      <c r="F20" s="12">
        <f>SUM('ANEXO VII ENERO'!F19+'ANEXO VII FEBRERO'!F20+'ANEXO VII MARZO'!F19)</f>
        <v>266804</v>
      </c>
      <c r="G20" s="12">
        <f>SUM('ANEXO VII ENERO'!G19+'ANEXO VII FEBRERO'!G20+'ANEXO VII MARZO'!G19)</f>
        <v>382222</v>
      </c>
      <c r="H20" s="12">
        <f>SUM('ANEXO VII ENERO'!H19+'ANEXO VII FEBRERO'!H20+'ANEXO VII MARZO'!H19)</f>
        <v>0</v>
      </c>
      <c r="I20" s="12">
        <f>SUM('ANEXO VII ENERO'!I19+'ANEXO VII FEBRERO'!I20+'ANEXO VII MARZO'!I19)</f>
        <v>38853</v>
      </c>
      <c r="J20" s="10">
        <f>SUM('ANEXO VII ENERO'!J19+'ANEXO VII FEBRERO'!J20+'ANEXO VII MARZO'!J19)</f>
        <v>211114</v>
      </c>
      <c r="K20" s="12">
        <f>SUM('ANEXO VII ENERO'!K19+'ANEXO VII FEBRERO'!K20+'ANEXO VII MARZO'!K19)</f>
        <v>393028</v>
      </c>
      <c r="L20" s="10">
        <f>+'ANEXO VII ENERO'!L19+'ANEXO VII FEBRERO'!L20+'ANEXO VII MARZO'!L19</f>
        <v>478785</v>
      </c>
      <c r="M20" s="10">
        <f>+'ANEXO VII ENERO'!M19+'ANEXO VII FEBRERO'!M20+'ANEXO VII MARZO'!M19</f>
        <v>1466128</v>
      </c>
      <c r="N20" s="10">
        <f>+'ANEXO VII ENERO'!N19+'ANEXO VII FEBRERO'!N20+'ANEXO VII MARZO'!N19</f>
        <v>93651</v>
      </c>
      <c r="O20" s="10">
        <f>'ANEXO VII FEBRERO'!O20</f>
        <v>119724</v>
      </c>
      <c r="P20" s="10">
        <f>'ANEXO VII FEBRERO'!P20</f>
        <v>26316</v>
      </c>
      <c r="Q20" s="10">
        <f>'ANEXO VII FEBRERO'!Q20</f>
        <v>565</v>
      </c>
      <c r="R20" s="11">
        <f t="shared" si="0"/>
        <v>24500628</v>
      </c>
      <c r="U20" s="19"/>
    </row>
    <row r="21" spans="1:21" x14ac:dyDescent="0.25">
      <c r="A21" s="6" t="s">
        <v>23</v>
      </c>
      <c r="B21" s="12">
        <f>SUM('ANEXO VII ENERO'!B20+'ANEXO VII FEBRERO'!B21+'ANEXO VII MARZO'!B20)</f>
        <v>9140083</v>
      </c>
      <c r="C21" s="12">
        <f>SUM('ANEXO VII ENERO'!C20+'ANEXO VII FEBRERO'!C21+'ANEXO VII MARZO'!C20)</f>
        <v>2713533</v>
      </c>
      <c r="D21" s="12">
        <f>SUM('ANEXO VII ENERO'!D20+'ANEXO VII FEBRERO'!D21+'ANEXO VII MARZO'!D20)</f>
        <v>139914</v>
      </c>
      <c r="E21" s="12">
        <f>SUM('ANEXO VII ENERO'!E20+'ANEXO VII FEBRERO'!E21+'ANEXO VII MARZO'!E20)</f>
        <v>0</v>
      </c>
      <c r="F21" s="12">
        <f>SUM('ANEXO VII ENERO'!F20+'ANEXO VII FEBRERO'!F21+'ANEXO VII MARZO'!F20)</f>
        <v>152207</v>
      </c>
      <c r="G21" s="12">
        <f>SUM('ANEXO VII ENERO'!G20+'ANEXO VII FEBRERO'!G21+'ANEXO VII MARZO'!G20)</f>
        <v>209693</v>
      </c>
      <c r="H21" s="12">
        <f>SUM('ANEXO VII ENERO'!H20+'ANEXO VII FEBRERO'!H21+'ANEXO VII MARZO'!H20)</f>
        <v>0</v>
      </c>
      <c r="I21" s="12">
        <f>SUM('ANEXO VII ENERO'!I20+'ANEXO VII FEBRERO'!I21+'ANEXO VII MARZO'!I20)</f>
        <v>22164</v>
      </c>
      <c r="J21" s="10">
        <f>SUM('ANEXO VII ENERO'!J20+'ANEXO VII FEBRERO'!J21+'ANEXO VII MARZO'!J20)</f>
        <v>125792</v>
      </c>
      <c r="K21" s="12">
        <f>SUM('ANEXO VII ENERO'!K20+'ANEXO VII FEBRERO'!K21+'ANEXO VII MARZO'!K20)</f>
        <v>113748</v>
      </c>
      <c r="L21" s="10">
        <f>+'ANEXO VII ENERO'!L20+'ANEXO VII FEBRERO'!L21+'ANEXO VII MARZO'!L20</f>
        <v>138567</v>
      </c>
      <c r="M21" s="10">
        <f>+'ANEXO VII ENERO'!M20+'ANEXO VII FEBRERO'!M21+'ANEXO VII MARZO'!M20</f>
        <v>56408</v>
      </c>
      <c r="N21" s="10">
        <f>+'ANEXO VII ENERO'!N20+'ANEXO VII FEBRERO'!N21+'ANEXO VII MARZO'!N20</f>
        <v>54987</v>
      </c>
      <c r="O21" s="10">
        <f>'ANEXO VII FEBRERO'!O21</f>
        <v>71224</v>
      </c>
      <c r="P21" s="10">
        <f>'ANEXO VII FEBRERO'!P21</f>
        <v>15655</v>
      </c>
      <c r="Q21" s="10">
        <f>'ANEXO VII FEBRERO'!Q21</f>
        <v>337</v>
      </c>
      <c r="R21" s="11">
        <f t="shared" si="0"/>
        <v>12954312</v>
      </c>
      <c r="U21" s="19"/>
    </row>
    <row r="22" spans="1:21" x14ac:dyDescent="0.25">
      <c r="A22" s="6" t="s">
        <v>24</v>
      </c>
      <c r="B22" s="12">
        <f>SUM('ANEXO VII ENERO'!B21+'ANEXO VII FEBRERO'!B22+'ANEXO VII MARZO'!B21)</f>
        <v>8475950</v>
      </c>
      <c r="C22" s="12">
        <f>SUM('ANEXO VII ENERO'!C21+'ANEXO VII FEBRERO'!C22+'ANEXO VII MARZO'!C21)</f>
        <v>2516363</v>
      </c>
      <c r="D22" s="12">
        <f>SUM('ANEXO VII ENERO'!D21+'ANEXO VII FEBRERO'!D22+'ANEXO VII MARZO'!D21)</f>
        <v>129749</v>
      </c>
      <c r="E22" s="12">
        <f>SUM('ANEXO VII ENERO'!E21+'ANEXO VII FEBRERO'!E22+'ANEXO VII MARZO'!E21)</f>
        <v>0</v>
      </c>
      <c r="F22" s="12">
        <f>SUM('ANEXO VII ENERO'!F21+'ANEXO VII FEBRERO'!F22+'ANEXO VII MARZO'!F21)</f>
        <v>141148</v>
      </c>
      <c r="G22" s="12">
        <f>SUM('ANEXO VII ENERO'!G21+'ANEXO VII FEBRERO'!G22+'ANEXO VII MARZO'!G21)</f>
        <v>213548</v>
      </c>
      <c r="H22" s="12">
        <f>SUM('ANEXO VII ENERO'!H21+'ANEXO VII FEBRERO'!H22+'ANEXO VII MARZO'!H21)</f>
        <v>0</v>
      </c>
      <c r="I22" s="12">
        <f>SUM('ANEXO VII ENERO'!I21+'ANEXO VII FEBRERO'!I22+'ANEXO VII MARZO'!I21)</f>
        <v>20553</v>
      </c>
      <c r="J22" s="10">
        <f>SUM('ANEXO VII ENERO'!J21+'ANEXO VII FEBRERO'!J22+'ANEXO VII MARZO'!J21)</f>
        <v>123040</v>
      </c>
      <c r="K22" s="12">
        <f>SUM('ANEXO VII ENERO'!K21+'ANEXO VII FEBRERO'!K22+'ANEXO VII MARZO'!K21)</f>
        <v>65773</v>
      </c>
      <c r="L22" s="10">
        <f>+'ANEXO VII ENERO'!L21+'ANEXO VII FEBRERO'!L22+'ANEXO VII MARZO'!L21</f>
        <v>80123</v>
      </c>
      <c r="M22" s="10">
        <f>+'ANEXO VII ENERO'!M21+'ANEXO VII FEBRERO'!M22+'ANEXO VII MARZO'!M21</f>
        <v>526581</v>
      </c>
      <c r="N22" s="10">
        <f>+'ANEXO VII ENERO'!N21+'ANEXO VII FEBRERO'!N22+'ANEXO VII MARZO'!N21</f>
        <v>53601</v>
      </c>
      <c r="O22" s="10">
        <f>'ANEXO VII FEBRERO'!O22</f>
        <v>69709</v>
      </c>
      <c r="P22" s="10">
        <f>'ANEXO VII FEBRERO'!P22</f>
        <v>15322</v>
      </c>
      <c r="Q22" s="10">
        <f>'ANEXO VII FEBRERO'!Q22</f>
        <v>329</v>
      </c>
      <c r="R22" s="11">
        <f t="shared" si="0"/>
        <v>12431789</v>
      </c>
      <c r="U22" s="19"/>
    </row>
    <row r="23" spans="1:21" x14ac:dyDescent="0.25">
      <c r="A23" s="6" t="s">
        <v>25</v>
      </c>
      <c r="B23" s="12">
        <f>SUM('ANEXO VII ENERO'!B22+'ANEXO VII FEBRERO'!B23+'ANEXO VII MARZO'!B22)</f>
        <v>8866576</v>
      </c>
      <c r="C23" s="12">
        <f>SUM('ANEXO VII ENERO'!C22+'ANEXO VII FEBRERO'!C23+'ANEXO VII MARZO'!C22)</f>
        <v>2632333</v>
      </c>
      <c r="D23" s="12">
        <f>SUM('ANEXO VII ENERO'!D22+'ANEXO VII FEBRERO'!D23+'ANEXO VII MARZO'!D22)</f>
        <v>135728</v>
      </c>
      <c r="E23" s="12">
        <f>SUM('ANEXO VII ENERO'!E22+'ANEXO VII FEBRERO'!E23+'ANEXO VII MARZO'!E22)</f>
        <v>0</v>
      </c>
      <c r="F23" s="12">
        <f>SUM('ANEXO VII ENERO'!F22+'ANEXO VII FEBRERO'!F23+'ANEXO VII MARZO'!F22)</f>
        <v>147653</v>
      </c>
      <c r="G23" s="12">
        <f>SUM('ANEXO VII ENERO'!G22+'ANEXO VII FEBRERO'!G23+'ANEXO VII MARZO'!G22)</f>
        <v>152001</v>
      </c>
      <c r="H23" s="12">
        <f>SUM('ANEXO VII ENERO'!H22+'ANEXO VII FEBRERO'!H23+'ANEXO VII MARZO'!H22)</f>
        <v>0</v>
      </c>
      <c r="I23" s="12">
        <f>SUM('ANEXO VII ENERO'!I22+'ANEXO VII FEBRERO'!I23+'ANEXO VII MARZO'!I22)</f>
        <v>21501</v>
      </c>
      <c r="J23" s="10">
        <f>SUM('ANEXO VII ENERO'!J22+'ANEXO VII FEBRERO'!J23+'ANEXO VII MARZO'!J22)</f>
        <v>92141</v>
      </c>
      <c r="K23" s="12">
        <f>SUM('ANEXO VII ENERO'!K22+'ANEXO VII FEBRERO'!K23+'ANEXO VII MARZO'!K22)</f>
        <v>107671</v>
      </c>
      <c r="L23" s="10">
        <f>+'ANEXO VII ENERO'!L22+'ANEXO VII FEBRERO'!L23+'ANEXO VII MARZO'!L22</f>
        <v>131163</v>
      </c>
      <c r="M23" s="10">
        <f>+'ANEXO VII ENERO'!M22+'ANEXO VII FEBRERO'!M23+'ANEXO VII MARZO'!M22</f>
        <v>0</v>
      </c>
      <c r="N23" s="10">
        <f>+'ANEXO VII ENERO'!N22+'ANEXO VII FEBRERO'!N23+'ANEXO VII MARZO'!N22</f>
        <v>40585</v>
      </c>
      <c r="O23" s="10">
        <f>'ANEXO VII FEBRERO'!O23</f>
        <v>52338</v>
      </c>
      <c r="P23" s="10">
        <f>'ANEXO VII FEBRERO'!P23</f>
        <v>11504</v>
      </c>
      <c r="Q23" s="10">
        <f>'ANEXO VII FEBRERO'!Q23</f>
        <v>247</v>
      </c>
      <c r="R23" s="11">
        <f t="shared" si="0"/>
        <v>12391441</v>
      </c>
      <c r="U23" s="19"/>
    </row>
    <row r="24" spans="1:21" x14ac:dyDescent="0.25">
      <c r="A24" s="6" t="s">
        <v>26</v>
      </c>
      <c r="B24" s="12">
        <f>SUM('ANEXO VII ENERO'!B23+'ANEXO VII FEBRERO'!B24+'ANEXO VII MARZO'!B23)</f>
        <v>9627246</v>
      </c>
      <c r="C24" s="12">
        <f>SUM('ANEXO VII ENERO'!C23+'ANEXO VII FEBRERO'!C24+'ANEXO VII MARZO'!C23)</f>
        <v>2858163</v>
      </c>
      <c r="D24" s="12">
        <f>SUM('ANEXO VII ENERO'!D23+'ANEXO VII FEBRERO'!D24+'ANEXO VII MARZO'!D23)</f>
        <v>147371</v>
      </c>
      <c r="E24" s="12">
        <f>SUM('ANEXO VII ENERO'!E23+'ANEXO VII FEBRERO'!E24+'ANEXO VII MARZO'!E23)</f>
        <v>0</v>
      </c>
      <c r="F24" s="12">
        <f>SUM('ANEXO VII ENERO'!F23+'ANEXO VII FEBRERO'!F24+'ANEXO VII MARZO'!F23)</f>
        <v>160319</v>
      </c>
      <c r="G24" s="12">
        <f>SUM('ANEXO VII ENERO'!G23+'ANEXO VII FEBRERO'!G24+'ANEXO VII MARZO'!G23)</f>
        <v>260698</v>
      </c>
      <c r="H24" s="12">
        <f>SUM('ANEXO VII ENERO'!H23+'ANEXO VII FEBRERO'!H24+'ANEXO VII MARZO'!H23)</f>
        <v>0</v>
      </c>
      <c r="I24" s="12">
        <f>SUM('ANEXO VII ENERO'!I23+'ANEXO VII FEBRERO'!I24+'ANEXO VII MARZO'!I23)</f>
        <v>23346</v>
      </c>
      <c r="J24" s="10">
        <f>SUM('ANEXO VII ENERO'!J23+'ANEXO VII FEBRERO'!J24+'ANEXO VII MARZO'!J23)</f>
        <v>143815</v>
      </c>
      <c r="K24" s="12">
        <f>SUM('ANEXO VII ENERO'!K23+'ANEXO VII FEBRERO'!K24+'ANEXO VII MARZO'!K23)</f>
        <v>130952</v>
      </c>
      <c r="L24" s="10">
        <f>+'ANEXO VII ENERO'!L23+'ANEXO VII FEBRERO'!L24+'ANEXO VII MARZO'!L23</f>
        <v>159526</v>
      </c>
      <c r="M24" s="10">
        <f>+'ANEXO VII ENERO'!M23+'ANEXO VII FEBRERO'!M24+'ANEXO VII MARZO'!M23</f>
        <v>1727907</v>
      </c>
      <c r="N24" s="10">
        <f>+'ANEXO VII ENERO'!N23+'ANEXO VII FEBRERO'!N24+'ANEXO VII MARZO'!N23</f>
        <v>63146</v>
      </c>
      <c r="O24" s="10">
        <f>'ANEXO VII FEBRERO'!O24</f>
        <v>81775</v>
      </c>
      <c r="P24" s="10">
        <f>'ANEXO VII FEBRERO'!P24</f>
        <v>17974</v>
      </c>
      <c r="Q24" s="10">
        <f>'ANEXO VII FEBRERO'!Q24</f>
        <v>385</v>
      </c>
      <c r="R24" s="11">
        <f t="shared" si="0"/>
        <v>15402623</v>
      </c>
      <c r="U24" s="19"/>
    </row>
    <row r="25" spans="1:21" x14ac:dyDescent="0.25">
      <c r="A25" s="6" t="s">
        <v>27</v>
      </c>
      <c r="B25" s="12">
        <f>SUM('ANEXO VII ENERO'!B24+'ANEXO VII FEBRERO'!B25+'ANEXO VII MARZO'!B24)</f>
        <v>12374300</v>
      </c>
      <c r="C25" s="12">
        <f>SUM('ANEXO VII ENERO'!C24+'ANEXO VII FEBRERO'!C25+'ANEXO VII MARZO'!C24)</f>
        <v>3673716</v>
      </c>
      <c r="D25" s="12">
        <f>SUM('ANEXO VII ENERO'!D24+'ANEXO VII FEBRERO'!D25+'ANEXO VII MARZO'!D24)</f>
        <v>189423</v>
      </c>
      <c r="E25" s="12">
        <f>SUM('ANEXO VII ENERO'!E24+'ANEXO VII FEBRERO'!E25+'ANEXO VII MARZO'!E24)</f>
        <v>0</v>
      </c>
      <c r="F25" s="12">
        <f>SUM('ANEXO VII ENERO'!F24+'ANEXO VII FEBRERO'!F25+'ANEXO VII MARZO'!F24)</f>
        <v>206066</v>
      </c>
      <c r="G25" s="12">
        <f>SUM('ANEXO VII ENERO'!G24+'ANEXO VII FEBRERO'!G25+'ANEXO VII MARZO'!G24)</f>
        <v>255846</v>
      </c>
      <c r="H25" s="12">
        <f>SUM('ANEXO VII ENERO'!H24+'ANEXO VII FEBRERO'!H25+'ANEXO VII MARZO'!H24)</f>
        <v>0</v>
      </c>
      <c r="I25" s="12">
        <f>SUM('ANEXO VII ENERO'!I24+'ANEXO VII FEBRERO'!I25+'ANEXO VII MARZO'!I24)</f>
        <v>30006</v>
      </c>
      <c r="J25" s="10">
        <f>SUM('ANEXO VII ENERO'!J24+'ANEXO VII FEBRERO'!J25+'ANEXO VII MARZO'!J24)</f>
        <v>146557</v>
      </c>
      <c r="K25" s="12">
        <f>SUM('ANEXO VII ENERO'!K24+'ANEXO VII FEBRERO'!K25+'ANEXO VII MARZO'!K24)</f>
        <v>272671</v>
      </c>
      <c r="L25" s="10">
        <f>+'ANEXO VII ENERO'!L24+'ANEXO VII FEBRERO'!L25+'ANEXO VII MARZO'!L24</f>
        <v>332167</v>
      </c>
      <c r="M25" s="10">
        <f>+'ANEXO VII ENERO'!M24+'ANEXO VII FEBRERO'!M25+'ANEXO VII MARZO'!M24</f>
        <v>0</v>
      </c>
      <c r="N25" s="10">
        <f>+'ANEXO VII ENERO'!N24+'ANEXO VII FEBRERO'!N25+'ANEXO VII MARZO'!N24</f>
        <v>64333</v>
      </c>
      <c r="O25" s="10">
        <f>'ANEXO VII FEBRERO'!O25</f>
        <v>82095</v>
      </c>
      <c r="P25" s="10">
        <f>'ANEXO VII FEBRERO'!P25</f>
        <v>18045</v>
      </c>
      <c r="Q25" s="10">
        <f>'ANEXO VII FEBRERO'!Q25</f>
        <v>392</v>
      </c>
      <c r="R25" s="11">
        <f t="shared" si="0"/>
        <v>17645617</v>
      </c>
      <c r="U25" s="19"/>
    </row>
    <row r="26" spans="1:21" x14ac:dyDescent="0.25">
      <c r="A26" s="6" t="s">
        <v>28</v>
      </c>
      <c r="B26" s="12">
        <f>SUM('ANEXO VII ENERO'!B25+'ANEXO VII FEBRERO'!B26+'ANEXO VII MARZO'!B25)</f>
        <v>29135358</v>
      </c>
      <c r="C26" s="12">
        <f>SUM('ANEXO VII ENERO'!C25+'ANEXO VII FEBRERO'!C26+'ANEXO VII MARZO'!C25)</f>
        <v>8649785</v>
      </c>
      <c r="D26" s="12">
        <f>SUM('ANEXO VII ENERO'!D25+'ANEXO VII FEBRERO'!D26+'ANEXO VII MARZO'!D25)</f>
        <v>445997</v>
      </c>
      <c r="E26" s="12">
        <f>SUM('ANEXO VII ENERO'!E25+'ANEXO VII FEBRERO'!E26+'ANEXO VII MARZO'!E25)</f>
        <v>0</v>
      </c>
      <c r="F26" s="12">
        <f>SUM('ANEXO VII ENERO'!F25+'ANEXO VII FEBRERO'!F26+'ANEXO VII MARZO'!F25)</f>
        <v>485183</v>
      </c>
      <c r="G26" s="12">
        <f>SUM('ANEXO VII ENERO'!G25+'ANEXO VII FEBRERO'!G26+'ANEXO VII MARZO'!G25)</f>
        <v>732157</v>
      </c>
      <c r="H26" s="12">
        <f>SUM('ANEXO VII ENERO'!H25+'ANEXO VII FEBRERO'!H26+'ANEXO VII MARZO'!H25)</f>
        <v>0</v>
      </c>
      <c r="I26" s="12">
        <f>SUM('ANEXO VII ENERO'!I25+'ANEXO VII FEBRERO'!I26+'ANEXO VII MARZO'!I25)</f>
        <v>70653</v>
      </c>
      <c r="J26" s="10">
        <f>SUM('ANEXO VII ENERO'!J25+'ANEXO VII FEBRERO'!J26+'ANEXO VII MARZO'!J25)</f>
        <v>377468</v>
      </c>
      <c r="K26" s="12">
        <f>SUM('ANEXO VII ENERO'!K25+'ANEXO VII FEBRERO'!K26+'ANEXO VII MARZO'!K25)</f>
        <v>833065</v>
      </c>
      <c r="L26" s="10">
        <f>+'ANEXO VII ENERO'!L25+'ANEXO VII FEBRERO'!L26+'ANEXO VII MARZO'!L25</f>
        <v>1014837</v>
      </c>
      <c r="M26" s="10">
        <f>+'ANEXO VII ENERO'!M25+'ANEXO VII FEBRERO'!M26+'ANEXO VII MARZO'!M25</f>
        <v>6739209</v>
      </c>
      <c r="N26" s="10">
        <f>+'ANEXO VII ENERO'!N25+'ANEXO VII FEBRERO'!N26+'ANEXO VII MARZO'!N25</f>
        <v>169290</v>
      </c>
      <c r="O26" s="10">
        <f>'ANEXO VII FEBRERO'!O26</f>
        <v>215806</v>
      </c>
      <c r="P26" s="10">
        <f>'ANEXO VII FEBRERO'!P26</f>
        <v>47435</v>
      </c>
      <c r="Q26" s="10">
        <f>'ANEXO VII FEBRERO'!Q26</f>
        <v>1010</v>
      </c>
      <c r="R26" s="11">
        <f t="shared" si="0"/>
        <v>48917253</v>
      </c>
      <c r="U26" s="19"/>
    </row>
    <row r="27" spans="1:21" x14ac:dyDescent="0.25">
      <c r="A27" s="6" t="s">
        <v>29</v>
      </c>
      <c r="B27" s="12">
        <f>SUM('ANEXO VII ENERO'!B26+'ANEXO VII FEBRERO'!B27+'ANEXO VII MARZO'!B26)</f>
        <v>9201917</v>
      </c>
      <c r="C27" s="12">
        <f>SUM('ANEXO VII ENERO'!C26+'ANEXO VII FEBRERO'!C27+'ANEXO VII MARZO'!C26)</f>
        <v>2731890</v>
      </c>
      <c r="D27" s="12">
        <f>SUM('ANEXO VII ENERO'!D26+'ANEXO VII FEBRERO'!D27+'ANEXO VII MARZO'!D26)</f>
        <v>140862</v>
      </c>
      <c r="E27" s="12">
        <f>SUM('ANEXO VII ENERO'!E26+'ANEXO VII FEBRERO'!E27+'ANEXO VII MARZO'!E26)</f>
        <v>0</v>
      </c>
      <c r="F27" s="12">
        <f>SUM('ANEXO VII ENERO'!F26+'ANEXO VII FEBRERO'!F27+'ANEXO VII MARZO'!F26)</f>
        <v>153237</v>
      </c>
      <c r="G27" s="12">
        <f>SUM('ANEXO VII ENERO'!G26+'ANEXO VII FEBRERO'!G27+'ANEXO VII MARZO'!G26)</f>
        <v>230485</v>
      </c>
      <c r="H27" s="12">
        <f>SUM('ANEXO VII ENERO'!H26+'ANEXO VII FEBRERO'!H27+'ANEXO VII MARZO'!H26)</f>
        <v>0</v>
      </c>
      <c r="I27" s="12">
        <f>SUM('ANEXO VII ENERO'!I26+'ANEXO VII FEBRERO'!I27+'ANEXO VII MARZO'!I26)</f>
        <v>22314</v>
      </c>
      <c r="J27" s="10">
        <f>SUM('ANEXO VII ENERO'!J26+'ANEXO VII FEBRERO'!J27+'ANEXO VII MARZO'!J26)</f>
        <v>132065</v>
      </c>
      <c r="K27" s="12">
        <f>SUM('ANEXO VII ENERO'!K26+'ANEXO VII FEBRERO'!K27+'ANEXO VII MARZO'!K26)</f>
        <v>112930</v>
      </c>
      <c r="L27" s="10">
        <f>+'ANEXO VII ENERO'!L26+'ANEXO VII FEBRERO'!L27+'ANEXO VII MARZO'!L26</f>
        <v>137572</v>
      </c>
      <c r="M27" s="10">
        <f>+'ANEXO VII ENERO'!M26+'ANEXO VII FEBRERO'!M27+'ANEXO VII MARZO'!M26</f>
        <v>525798</v>
      </c>
      <c r="N27" s="10">
        <f>+'ANEXO VII ENERO'!N26+'ANEXO VII FEBRERO'!N27+'ANEXO VII MARZO'!N26</f>
        <v>57732</v>
      </c>
      <c r="O27" s="10">
        <f>'ANEXO VII FEBRERO'!O27</f>
        <v>74815</v>
      </c>
      <c r="P27" s="10">
        <f>'ANEXO VII FEBRERO'!P27</f>
        <v>16445</v>
      </c>
      <c r="Q27" s="10">
        <f>'ANEXO VII FEBRERO'!Q27</f>
        <v>354</v>
      </c>
      <c r="R27" s="11">
        <f t="shared" si="0"/>
        <v>13538416</v>
      </c>
      <c r="U27" s="19"/>
    </row>
    <row r="28" spans="1:21" x14ac:dyDescent="0.25">
      <c r="A28" s="6" t="s">
        <v>30</v>
      </c>
      <c r="B28" s="12">
        <f>SUM('ANEXO VII ENERO'!B27+'ANEXO VII FEBRERO'!B28+'ANEXO VII MARZO'!B27)</f>
        <v>10947634</v>
      </c>
      <c r="C28" s="12">
        <f>SUM('ANEXO VII ENERO'!C27+'ANEXO VII FEBRERO'!C28+'ANEXO VII MARZO'!C27)</f>
        <v>3250163</v>
      </c>
      <c r="D28" s="12">
        <f>SUM('ANEXO VII ENERO'!D27+'ANEXO VII FEBRERO'!D28+'ANEXO VII MARZO'!D27)</f>
        <v>167584</v>
      </c>
      <c r="E28" s="12">
        <f>SUM('ANEXO VII ENERO'!E27+'ANEXO VII FEBRERO'!E28+'ANEXO VII MARZO'!E27)</f>
        <v>0</v>
      </c>
      <c r="F28" s="12">
        <f>SUM('ANEXO VII ENERO'!F27+'ANEXO VII FEBRERO'!F28+'ANEXO VII MARZO'!F27)</f>
        <v>182308</v>
      </c>
      <c r="G28" s="12">
        <f>SUM('ANEXO VII ENERO'!G27+'ANEXO VII FEBRERO'!G28+'ANEXO VII MARZO'!G27)</f>
        <v>256192</v>
      </c>
      <c r="H28" s="12">
        <f>SUM('ANEXO VII ENERO'!H27+'ANEXO VII FEBRERO'!H28+'ANEXO VII MARZO'!H27)</f>
        <v>0</v>
      </c>
      <c r="I28" s="12">
        <f>SUM('ANEXO VII ENERO'!I27+'ANEXO VII FEBRERO'!I28+'ANEXO VII MARZO'!I27)</f>
        <v>26547</v>
      </c>
      <c r="J28" s="10">
        <f>SUM('ANEXO VII ENERO'!J27+'ANEXO VII FEBRERO'!J28+'ANEXO VII MARZO'!J27)</f>
        <v>154999</v>
      </c>
      <c r="K28" s="12">
        <f>SUM('ANEXO VII ENERO'!K27+'ANEXO VII FEBRERO'!K28+'ANEXO VII MARZO'!K27)</f>
        <v>191615</v>
      </c>
      <c r="L28" s="10">
        <f>+'ANEXO VII ENERO'!L27+'ANEXO VII FEBRERO'!L28+'ANEXO VII MARZO'!L27</f>
        <v>233425</v>
      </c>
      <c r="M28" s="10">
        <f>+'ANEXO VII ENERO'!M27+'ANEXO VII FEBRERO'!M28+'ANEXO VII MARZO'!M27</f>
        <v>0</v>
      </c>
      <c r="N28" s="10">
        <f>+'ANEXO VII ENERO'!N27+'ANEXO VII FEBRERO'!N28+'ANEXO VII MARZO'!N27</f>
        <v>68208</v>
      </c>
      <c r="O28" s="10">
        <f>'ANEXO VII FEBRERO'!O28</f>
        <v>87951</v>
      </c>
      <c r="P28" s="10">
        <f>'ANEXO VII FEBRERO'!P28</f>
        <v>19332</v>
      </c>
      <c r="Q28" s="10">
        <f>'ANEXO VII FEBRERO'!Q28</f>
        <v>415</v>
      </c>
      <c r="R28" s="11">
        <f t="shared" si="0"/>
        <v>15586373</v>
      </c>
      <c r="U28" s="19"/>
    </row>
    <row r="29" spans="1:21" x14ac:dyDescent="0.25">
      <c r="A29" s="6" t="s">
        <v>31</v>
      </c>
      <c r="B29" s="12">
        <f>SUM('ANEXO VII ENERO'!B28+'ANEXO VII FEBRERO'!B29+'ANEXO VII MARZO'!B28)</f>
        <v>15744211</v>
      </c>
      <c r="C29" s="12">
        <f>SUM('ANEXO VII ENERO'!C28+'ANEXO VII FEBRERO'!C29+'ANEXO VII MARZO'!C28)</f>
        <v>4674184</v>
      </c>
      <c r="D29" s="12">
        <f>SUM('ANEXO VII ENERO'!D28+'ANEXO VII FEBRERO'!D29+'ANEXO VII MARZO'!D28)</f>
        <v>241009</v>
      </c>
      <c r="E29" s="12">
        <f>SUM('ANEXO VII ENERO'!E28+'ANEXO VII FEBRERO'!E29+'ANEXO VII MARZO'!E28)</f>
        <v>0</v>
      </c>
      <c r="F29" s="12">
        <f>SUM('ANEXO VII ENERO'!F28+'ANEXO VII FEBRERO'!F29+'ANEXO VII MARZO'!F28)</f>
        <v>262184</v>
      </c>
      <c r="G29" s="12">
        <f>SUM('ANEXO VII ENERO'!G28+'ANEXO VII FEBRERO'!G29+'ANEXO VII MARZO'!G28)</f>
        <v>352795</v>
      </c>
      <c r="H29" s="12">
        <f>SUM('ANEXO VII ENERO'!H28+'ANEXO VII FEBRERO'!H29+'ANEXO VII MARZO'!H28)</f>
        <v>0</v>
      </c>
      <c r="I29" s="12">
        <f>SUM('ANEXO VII ENERO'!I28+'ANEXO VII FEBRERO'!I29+'ANEXO VII MARZO'!I28)</f>
        <v>38178</v>
      </c>
      <c r="J29" s="10">
        <f>SUM('ANEXO VII ENERO'!J28+'ANEXO VII FEBRERO'!J29+'ANEXO VII MARZO'!J28)</f>
        <v>195876</v>
      </c>
      <c r="K29" s="12">
        <f>SUM('ANEXO VII ENERO'!K28+'ANEXO VII FEBRERO'!K29+'ANEXO VII MARZO'!K28)</f>
        <v>374666</v>
      </c>
      <c r="L29" s="10">
        <f>+'ANEXO VII ENERO'!L28+'ANEXO VII FEBRERO'!L29+'ANEXO VII MARZO'!L28</f>
        <v>456416</v>
      </c>
      <c r="M29" s="10">
        <f>+'ANEXO VII ENERO'!M28+'ANEXO VII FEBRERO'!M29+'ANEXO VII MARZO'!M28</f>
        <v>1669171</v>
      </c>
      <c r="N29" s="10">
        <f>+'ANEXO VII ENERO'!N28+'ANEXO VII FEBRERO'!N29+'ANEXO VII MARZO'!N28</f>
        <v>87167</v>
      </c>
      <c r="O29" s="10">
        <f>'ANEXO VII FEBRERO'!O29</f>
        <v>111781</v>
      </c>
      <c r="P29" s="10">
        <f>'ANEXO VII FEBRERO'!P29</f>
        <v>24570</v>
      </c>
      <c r="Q29" s="10">
        <f>'ANEXO VII FEBRERO'!Q29</f>
        <v>524</v>
      </c>
      <c r="R29" s="11">
        <f t="shared" si="0"/>
        <v>24232732</v>
      </c>
      <c r="U29" s="19"/>
    </row>
    <row r="30" spans="1:21" x14ac:dyDescent="0.25">
      <c r="A30" s="6" t="s">
        <v>32</v>
      </c>
      <c r="B30" s="12">
        <f>SUM('ANEXO VII ENERO'!B29+'ANEXO VII FEBRERO'!B30+'ANEXO VII MARZO'!B29)</f>
        <v>8315969</v>
      </c>
      <c r="C30" s="12">
        <f>SUM('ANEXO VII ENERO'!C29+'ANEXO VII FEBRERO'!C30+'ANEXO VII MARZO'!C29)</f>
        <v>2468867</v>
      </c>
      <c r="D30" s="12">
        <f>SUM('ANEXO VII ENERO'!D29+'ANEXO VII FEBRERO'!D30+'ANEXO VII MARZO'!D29)</f>
        <v>127299</v>
      </c>
      <c r="E30" s="12">
        <f>SUM('ANEXO VII ENERO'!E29+'ANEXO VII FEBRERO'!E30+'ANEXO VII MARZO'!E29)</f>
        <v>0</v>
      </c>
      <c r="F30" s="12">
        <f>SUM('ANEXO VII ENERO'!F29+'ANEXO VII FEBRERO'!F30+'ANEXO VII MARZO'!F29)</f>
        <v>138483</v>
      </c>
      <c r="G30" s="12">
        <f>SUM('ANEXO VII ENERO'!G29+'ANEXO VII FEBRERO'!G30+'ANEXO VII MARZO'!G29)</f>
        <v>196975</v>
      </c>
      <c r="H30" s="12">
        <f>SUM('ANEXO VII ENERO'!H29+'ANEXO VII FEBRERO'!H30+'ANEXO VII MARZO'!H29)</f>
        <v>0</v>
      </c>
      <c r="I30" s="12">
        <f>SUM('ANEXO VII ENERO'!I29+'ANEXO VII FEBRERO'!I30+'ANEXO VII MARZO'!I29)</f>
        <v>20166</v>
      </c>
      <c r="J30" s="10">
        <f>SUM('ANEXO VII ENERO'!J29+'ANEXO VII FEBRERO'!J30+'ANEXO VII MARZO'!J29)</f>
        <v>121328</v>
      </c>
      <c r="K30" s="12">
        <f>SUM('ANEXO VII ENERO'!K29+'ANEXO VII FEBRERO'!K30+'ANEXO VII MARZO'!K29)</f>
        <v>51901</v>
      </c>
      <c r="L30" s="10">
        <f>+'ANEXO VII ENERO'!L29+'ANEXO VII FEBRERO'!L30+'ANEXO VII MARZO'!L29</f>
        <v>63225</v>
      </c>
      <c r="M30" s="10">
        <f>+'ANEXO VII ENERO'!M29+'ANEXO VII FEBRERO'!M30+'ANEXO VII MARZO'!M29</f>
        <v>128451</v>
      </c>
      <c r="N30" s="10">
        <f>+'ANEXO VII ENERO'!N29+'ANEXO VII FEBRERO'!N30+'ANEXO VII MARZO'!N29</f>
        <v>52825</v>
      </c>
      <c r="O30" s="10">
        <f>'ANEXO VII FEBRERO'!O30</f>
        <v>68809</v>
      </c>
      <c r="P30" s="10">
        <f>'ANEXO VII FEBRERO'!P30</f>
        <v>15125</v>
      </c>
      <c r="Q30" s="10">
        <f>'ANEXO VII FEBRERO'!Q30</f>
        <v>325</v>
      </c>
      <c r="R30" s="11">
        <f t="shared" si="0"/>
        <v>11769748</v>
      </c>
      <c r="U30" s="19"/>
    </row>
    <row r="31" spans="1:21" x14ac:dyDescent="0.25">
      <c r="A31" s="6" t="s">
        <v>33</v>
      </c>
      <c r="B31" s="12">
        <f>SUM('ANEXO VII ENERO'!B30+'ANEXO VII FEBRERO'!B31+'ANEXO VII MARZO'!B30)</f>
        <v>8890546</v>
      </c>
      <c r="C31" s="12">
        <f>SUM('ANEXO VII ENERO'!C30+'ANEXO VII FEBRERO'!C31+'ANEXO VII MARZO'!C30)</f>
        <v>2639449</v>
      </c>
      <c r="D31" s="12">
        <f>SUM('ANEXO VII ENERO'!D30+'ANEXO VII FEBRERO'!D31+'ANEXO VII MARZO'!D30)</f>
        <v>136094</v>
      </c>
      <c r="E31" s="12">
        <f>SUM('ANEXO VII ENERO'!E30+'ANEXO VII FEBRERO'!E31+'ANEXO VII MARZO'!E30)</f>
        <v>0</v>
      </c>
      <c r="F31" s="12">
        <f>SUM('ANEXO VII ENERO'!F30+'ANEXO VII FEBRERO'!F31+'ANEXO VII MARZO'!F30)</f>
        <v>148051</v>
      </c>
      <c r="G31" s="12">
        <f>SUM('ANEXO VII ENERO'!G30+'ANEXO VII FEBRERO'!G31+'ANEXO VII MARZO'!G30)</f>
        <v>159118</v>
      </c>
      <c r="H31" s="12">
        <f>SUM('ANEXO VII ENERO'!H30+'ANEXO VII FEBRERO'!H31+'ANEXO VII MARZO'!H30)</f>
        <v>0</v>
      </c>
      <c r="I31" s="12">
        <f>SUM('ANEXO VII ENERO'!I30+'ANEXO VII FEBRERO'!I31+'ANEXO VII MARZO'!I30)</f>
        <v>21558</v>
      </c>
      <c r="J31" s="10">
        <f>SUM('ANEXO VII ENERO'!J30+'ANEXO VII FEBRERO'!J31+'ANEXO VII MARZO'!J30)</f>
        <v>88051</v>
      </c>
      <c r="K31" s="12">
        <f>SUM('ANEXO VII ENERO'!K30+'ANEXO VII FEBRERO'!K31+'ANEXO VII MARZO'!K30)</f>
        <v>101204</v>
      </c>
      <c r="L31" s="10">
        <f>+'ANEXO VII ENERO'!L30+'ANEXO VII FEBRERO'!L31+'ANEXO VII MARZO'!L30</f>
        <v>123287</v>
      </c>
      <c r="M31" s="10">
        <f>+'ANEXO VII ENERO'!M30+'ANEXO VII FEBRERO'!M31+'ANEXO VII MARZO'!M30</f>
        <v>0</v>
      </c>
      <c r="N31" s="10">
        <f>+'ANEXO VII ENERO'!N30+'ANEXO VII FEBRERO'!N31+'ANEXO VII MARZO'!N30</f>
        <v>38741</v>
      </c>
      <c r="O31" s="10">
        <f>'ANEXO VII FEBRERO'!O31</f>
        <v>50065</v>
      </c>
      <c r="P31" s="10">
        <f>'ANEXO VII FEBRERO'!P31</f>
        <v>11004</v>
      </c>
      <c r="Q31" s="10">
        <f>'ANEXO VII FEBRERO'!Q31</f>
        <v>236</v>
      </c>
      <c r="R31" s="11">
        <f t="shared" si="0"/>
        <v>12407404</v>
      </c>
      <c r="U31" s="19"/>
    </row>
    <row r="32" spans="1:21" x14ac:dyDescent="0.25">
      <c r="A32" s="6" t="s">
        <v>34</v>
      </c>
      <c r="B32" s="12">
        <f>SUM('ANEXO VII ENERO'!B31+'ANEXO VII FEBRERO'!B32+'ANEXO VII MARZO'!B31)</f>
        <v>8998576</v>
      </c>
      <c r="C32" s="12">
        <f>SUM('ANEXO VII ENERO'!C31+'ANEXO VII FEBRERO'!C32+'ANEXO VII MARZO'!C31)</f>
        <v>2671522</v>
      </c>
      <c r="D32" s="12">
        <f>SUM('ANEXO VII ENERO'!D31+'ANEXO VII FEBRERO'!D32+'ANEXO VII MARZO'!D31)</f>
        <v>137748</v>
      </c>
      <c r="E32" s="12">
        <f>SUM('ANEXO VII ENERO'!E31+'ANEXO VII FEBRERO'!E32+'ANEXO VII MARZO'!E31)</f>
        <v>0</v>
      </c>
      <c r="F32" s="12">
        <f>SUM('ANEXO VII ENERO'!F31+'ANEXO VII FEBRERO'!F32+'ANEXO VII MARZO'!F31)</f>
        <v>149851</v>
      </c>
      <c r="G32" s="12">
        <f>SUM('ANEXO VII ENERO'!G31+'ANEXO VII FEBRERO'!G32+'ANEXO VII MARZO'!G31)</f>
        <v>237038</v>
      </c>
      <c r="H32" s="12">
        <f>SUM('ANEXO VII ENERO'!H31+'ANEXO VII FEBRERO'!H32+'ANEXO VII MARZO'!H31)</f>
        <v>0</v>
      </c>
      <c r="I32" s="12">
        <f>SUM('ANEXO VII ENERO'!I31+'ANEXO VII FEBRERO'!I32+'ANEXO VII MARZO'!I31)</f>
        <v>21822</v>
      </c>
      <c r="J32" s="10">
        <f>SUM('ANEXO VII ENERO'!J31+'ANEXO VII FEBRERO'!J32+'ANEXO VII MARZO'!J31)</f>
        <v>132968</v>
      </c>
      <c r="K32" s="12">
        <f>SUM('ANEXO VII ENERO'!K31+'ANEXO VII FEBRERO'!K32+'ANEXO VII MARZO'!K31)</f>
        <v>54122</v>
      </c>
      <c r="L32" s="10">
        <f>+'ANEXO VII ENERO'!L31+'ANEXO VII FEBRERO'!L32+'ANEXO VII MARZO'!L31</f>
        <v>65930</v>
      </c>
      <c r="M32" s="10">
        <f>+'ANEXO VII ENERO'!M31+'ANEXO VII FEBRERO'!M32+'ANEXO VII MARZO'!M31</f>
        <v>1318461</v>
      </c>
      <c r="N32" s="10">
        <f>+'ANEXO VII ENERO'!N31+'ANEXO VII FEBRERO'!N32+'ANEXO VII MARZO'!N31</f>
        <v>57634</v>
      </c>
      <c r="O32" s="10">
        <f>'ANEXO VII FEBRERO'!O32</f>
        <v>75133</v>
      </c>
      <c r="P32" s="10">
        <f>'ANEXO VII FEBRERO'!P32</f>
        <v>16514</v>
      </c>
      <c r="Q32" s="10">
        <f>'ANEXO VII FEBRERO'!Q32</f>
        <v>356</v>
      </c>
      <c r="R32" s="11">
        <f t="shared" si="0"/>
        <v>13937675</v>
      </c>
      <c r="U32" s="19"/>
    </row>
    <row r="33" spans="1:21" x14ac:dyDescent="0.25">
      <c r="A33" s="6" t="s">
        <v>35</v>
      </c>
      <c r="B33" s="12">
        <f>SUM('ANEXO VII ENERO'!B32+'ANEXO VII FEBRERO'!B33+'ANEXO VII MARZO'!B32)</f>
        <v>14858612</v>
      </c>
      <c r="C33" s="12">
        <f>SUM('ANEXO VII ENERO'!C32+'ANEXO VII FEBRERO'!C33+'ANEXO VII MARZO'!C32)</f>
        <v>4411265</v>
      </c>
      <c r="D33" s="12">
        <f>SUM('ANEXO VII ENERO'!D32+'ANEXO VII FEBRERO'!D33+'ANEXO VII MARZO'!D32)</f>
        <v>227452</v>
      </c>
      <c r="E33" s="12">
        <f>SUM('ANEXO VII ENERO'!E32+'ANEXO VII FEBRERO'!E33+'ANEXO VII MARZO'!E32)</f>
        <v>0</v>
      </c>
      <c r="F33" s="12">
        <f>SUM('ANEXO VII ENERO'!F32+'ANEXO VII FEBRERO'!F33+'ANEXO VII MARZO'!F32)</f>
        <v>247437</v>
      </c>
      <c r="G33" s="12">
        <f>SUM('ANEXO VII ENERO'!G32+'ANEXO VII FEBRERO'!G33+'ANEXO VII MARZO'!G32)</f>
        <v>344623</v>
      </c>
      <c r="H33" s="12">
        <f>SUM('ANEXO VII ENERO'!H32+'ANEXO VII FEBRERO'!H33+'ANEXO VII MARZO'!H32)</f>
        <v>0</v>
      </c>
      <c r="I33" s="12">
        <f>SUM('ANEXO VII ENERO'!I32+'ANEXO VII FEBRERO'!I33+'ANEXO VII MARZO'!I32)</f>
        <v>36033</v>
      </c>
      <c r="J33" s="10">
        <f>SUM('ANEXO VII ENERO'!J32+'ANEXO VII FEBRERO'!J33+'ANEXO VII MARZO'!J32)</f>
        <v>203497</v>
      </c>
      <c r="K33" s="12">
        <f>SUM('ANEXO VII ENERO'!K32+'ANEXO VII FEBRERO'!K33+'ANEXO VII MARZO'!K32)</f>
        <v>357032</v>
      </c>
      <c r="L33" s="10">
        <f>+'ANEXO VII ENERO'!L32+'ANEXO VII FEBRERO'!L33+'ANEXO VII MARZO'!L32</f>
        <v>434935</v>
      </c>
      <c r="M33" s="10">
        <f>+'ANEXO VII ENERO'!M32+'ANEXO VII FEBRERO'!M33+'ANEXO VII MARZO'!M32</f>
        <v>0</v>
      </c>
      <c r="N33" s="10">
        <f>+'ANEXO VII ENERO'!N32+'ANEXO VII FEBRERO'!N33+'ANEXO VII MARZO'!N32</f>
        <v>90521</v>
      </c>
      <c r="O33" s="10">
        <f>'ANEXO VII FEBRERO'!O33</f>
        <v>115902</v>
      </c>
      <c r="P33" s="10">
        <f>'ANEXO VII FEBRERO'!P33</f>
        <v>25476</v>
      </c>
      <c r="Q33" s="10">
        <f>'ANEXO VII FEBRERO'!Q33</f>
        <v>545</v>
      </c>
      <c r="R33" s="11">
        <f t="shared" si="0"/>
        <v>21353330</v>
      </c>
      <c r="U33" s="19"/>
    </row>
    <row r="34" spans="1:21" x14ac:dyDescent="0.25">
      <c r="A34" s="6" t="s">
        <v>36</v>
      </c>
      <c r="B34" s="12">
        <f>SUM('ANEXO VII ENERO'!B33+'ANEXO VII FEBRERO'!B34+'ANEXO VII MARZO'!B33)</f>
        <v>11527077</v>
      </c>
      <c r="C34" s="12">
        <f>SUM('ANEXO VII ENERO'!C33+'ANEXO VII FEBRERO'!C34+'ANEXO VII MARZO'!C33)</f>
        <v>3422190</v>
      </c>
      <c r="D34" s="12">
        <f>SUM('ANEXO VII ENERO'!D33+'ANEXO VII FEBRERO'!D34+'ANEXO VII MARZO'!D33)</f>
        <v>176454</v>
      </c>
      <c r="E34" s="12">
        <f>SUM('ANEXO VII ENERO'!E33+'ANEXO VII FEBRERO'!E34+'ANEXO VII MARZO'!E33)</f>
        <v>0</v>
      </c>
      <c r="F34" s="12">
        <f>SUM('ANEXO VII ENERO'!F33+'ANEXO VII FEBRERO'!F34+'ANEXO VII MARZO'!F33)</f>
        <v>191957</v>
      </c>
      <c r="G34" s="12">
        <f>SUM('ANEXO VII ENERO'!G33+'ANEXO VII FEBRERO'!G34+'ANEXO VII MARZO'!G33)</f>
        <v>261685</v>
      </c>
      <c r="H34" s="12">
        <f>SUM('ANEXO VII ENERO'!H33+'ANEXO VII FEBRERO'!H34+'ANEXO VII MARZO'!H33)</f>
        <v>0</v>
      </c>
      <c r="I34" s="12">
        <f>SUM('ANEXO VII ENERO'!I33+'ANEXO VII FEBRERO'!I34+'ANEXO VII MARZO'!I33)</f>
        <v>27954</v>
      </c>
      <c r="J34" s="10">
        <f>SUM('ANEXO VII ENERO'!J33+'ANEXO VII FEBRERO'!J34+'ANEXO VII MARZO'!J33)</f>
        <v>158397</v>
      </c>
      <c r="K34" s="12">
        <f>SUM('ANEXO VII ENERO'!K33+'ANEXO VII FEBRERO'!K34+'ANEXO VII MARZO'!K33)</f>
        <v>230228</v>
      </c>
      <c r="L34" s="10">
        <f>+'ANEXO VII ENERO'!L33+'ANEXO VII FEBRERO'!L34+'ANEXO VII MARZO'!L33</f>
        <v>280464</v>
      </c>
      <c r="M34" s="10">
        <f>+'ANEXO VII ENERO'!M33+'ANEXO VII FEBRERO'!M34+'ANEXO VII MARZO'!M33</f>
        <v>321208</v>
      </c>
      <c r="N34" s="10">
        <f>+'ANEXO VII ENERO'!N33+'ANEXO VII FEBRERO'!N34+'ANEXO VII MARZO'!N33</f>
        <v>69086</v>
      </c>
      <c r="O34" s="10">
        <f>'ANEXO VII FEBRERO'!O34</f>
        <v>88717</v>
      </c>
      <c r="P34" s="10">
        <f>'ANEXO VII FEBRERO'!P34</f>
        <v>19500</v>
      </c>
      <c r="Q34" s="10">
        <f>'ANEXO VII FEBRERO'!Q34</f>
        <v>424</v>
      </c>
      <c r="R34" s="11">
        <f t="shared" si="0"/>
        <v>16775341</v>
      </c>
      <c r="U34" s="19"/>
    </row>
    <row r="35" spans="1:21" x14ac:dyDescent="0.25">
      <c r="A35" s="6" t="s">
        <v>37</v>
      </c>
      <c r="B35" s="12">
        <f>SUM('ANEXO VII ENERO'!B34+'ANEXO VII FEBRERO'!B35+'ANEXO VII MARZO'!B34)</f>
        <v>9788579</v>
      </c>
      <c r="C35" s="12">
        <f>SUM('ANEXO VII ENERO'!C34+'ANEXO VII FEBRERO'!C35+'ANEXO VII MARZO'!C34)</f>
        <v>2906060</v>
      </c>
      <c r="D35" s="12">
        <f>SUM('ANEXO VII ENERO'!D34+'ANEXO VII FEBRERO'!D35+'ANEXO VII MARZO'!D34)</f>
        <v>149842</v>
      </c>
      <c r="E35" s="12">
        <f>SUM('ANEXO VII ENERO'!E34+'ANEXO VII FEBRERO'!E35+'ANEXO VII MARZO'!E34)</f>
        <v>0</v>
      </c>
      <c r="F35" s="12">
        <f>SUM('ANEXO VII ENERO'!F34+'ANEXO VII FEBRERO'!F35+'ANEXO VII MARZO'!F34)</f>
        <v>163007</v>
      </c>
      <c r="G35" s="12">
        <f>SUM('ANEXO VII ENERO'!G34+'ANEXO VII FEBRERO'!G35+'ANEXO VII MARZO'!G34)</f>
        <v>233146</v>
      </c>
      <c r="H35" s="12">
        <f>SUM('ANEXO VII ENERO'!H34+'ANEXO VII FEBRERO'!H35+'ANEXO VII MARZO'!H34)</f>
        <v>0</v>
      </c>
      <c r="I35" s="12">
        <f>SUM('ANEXO VII ENERO'!I34+'ANEXO VII FEBRERO'!I35+'ANEXO VII MARZO'!I34)</f>
        <v>23736</v>
      </c>
      <c r="J35" s="10">
        <f>SUM('ANEXO VII ENERO'!J34+'ANEXO VII FEBRERO'!J35+'ANEXO VII MARZO'!J34)</f>
        <v>135522</v>
      </c>
      <c r="K35" s="12">
        <f>SUM('ANEXO VII ENERO'!K34+'ANEXO VII FEBRERO'!K35+'ANEXO VII MARZO'!K34)</f>
        <v>132241</v>
      </c>
      <c r="L35" s="10">
        <f>+'ANEXO VII ENERO'!L34+'ANEXO VII FEBRERO'!L35+'ANEXO VII MARZO'!L34</f>
        <v>161095</v>
      </c>
      <c r="M35" s="10">
        <f>+'ANEXO VII ENERO'!M34+'ANEXO VII FEBRERO'!M35+'ANEXO VII MARZO'!M34</f>
        <v>1718934</v>
      </c>
      <c r="N35" s="10">
        <f>+'ANEXO VII ENERO'!N34+'ANEXO VII FEBRERO'!N35+'ANEXO VII MARZO'!N34</f>
        <v>58973</v>
      </c>
      <c r="O35" s="10">
        <f>'ANEXO VII FEBRERO'!O35</f>
        <v>76326</v>
      </c>
      <c r="P35" s="10">
        <f>'ANEXO VII FEBRERO'!P35</f>
        <v>16777</v>
      </c>
      <c r="Q35" s="10">
        <f>'ANEXO VII FEBRERO'!Q35</f>
        <v>363</v>
      </c>
      <c r="R35" s="11">
        <f t="shared" si="0"/>
        <v>15564601</v>
      </c>
      <c r="U35" s="19"/>
    </row>
    <row r="36" spans="1:21" x14ac:dyDescent="0.25">
      <c r="A36" s="6" t="s">
        <v>38</v>
      </c>
      <c r="B36" s="12">
        <f>SUM('ANEXO VII ENERO'!B35+'ANEXO VII FEBRERO'!B36+'ANEXO VII MARZO'!B35)</f>
        <v>9628116</v>
      </c>
      <c r="C36" s="12">
        <f>SUM('ANEXO VII ENERO'!C35+'ANEXO VII FEBRERO'!C36+'ANEXO VII MARZO'!C35)</f>
        <v>2858421</v>
      </c>
      <c r="D36" s="12">
        <f>SUM('ANEXO VII ENERO'!D35+'ANEXO VII FEBRERO'!D36+'ANEXO VII MARZO'!D35)</f>
        <v>147385</v>
      </c>
      <c r="E36" s="12">
        <f>SUM('ANEXO VII ENERO'!E35+'ANEXO VII FEBRERO'!E36+'ANEXO VII MARZO'!E35)</f>
        <v>0</v>
      </c>
      <c r="F36" s="12">
        <f>SUM('ANEXO VII ENERO'!F35+'ANEXO VII FEBRERO'!F36+'ANEXO VII MARZO'!F35)</f>
        <v>160334</v>
      </c>
      <c r="G36" s="12">
        <f>SUM('ANEXO VII ENERO'!G35+'ANEXO VII FEBRERO'!G36+'ANEXO VII MARZO'!G35)</f>
        <v>234707</v>
      </c>
      <c r="H36" s="12">
        <f>SUM('ANEXO VII ENERO'!H35+'ANEXO VII FEBRERO'!H36+'ANEXO VII MARZO'!H35)</f>
        <v>0</v>
      </c>
      <c r="I36" s="12">
        <f>SUM('ANEXO VII ENERO'!I35+'ANEXO VII FEBRERO'!I36+'ANEXO VII MARZO'!I35)</f>
        <v>23349</v>
      </c>
      <c r="J36" s="10">
        <f>SUM('ANEXO VII ENERO'!J35+'ANEXO VII FEBRERO'!J36+'ANEXO VII MARZO'!J35)</f>
        <v>131930</v>
      </c>
      <c r="K36" s="12">
        <f>SUM('ANEXO VII ENERO'!K35+'ANEXO VII FEBRERO'!K36+'ANEXO VII MARZO'!K35)</f>
        <v>86874</v>
      </c>
      <c r="L36" s="10">
        <f>+'ANEXO VII ENERO'!L35+'ANEXO VII FEBRERO'!L36+'ANEXO VII MARZO'!L35</f>
        <v>105831</v>
      </c>
      <c r="M36" s="10">
        <f>+'ANEXO VII ENERO'!M35+'ANEXO VII FEBRERO'!M36+'ANEXO VII MARZO'!M35</f>
        <v>915910</v>
      </c>
      <c r="N36" s="10">
        <f>+'ANEXO VII ENERO'!N35+'ANEXO VII FEBRERO'!N36+'ANEXO VII MARZO'!N35</f>
        <v>57746</v>
      </c>
      <c r="O36" s="10">
        <f>'ANEXO VII FEBRERO'!O36</f>
        <v>75043</v>
      </c>
      <c r="P36" s="10">
        <f>'ANEXO VII FEBRERO'!P36</f>
        <v>16495</v>
      </c>
      <c r="Q36" s="10">
        <f>'ANEXO VII FEBRERO'!Q36</f>
        <v>353</v>
      </c>
      <c r="R36" s="11">
        <f t="shared" si="0"/>
        <v>14442494</v>
      </c>
      <c r="U36" s="19"/>
    </row>
    <row r="37" spans="1:21" x14ac:dyDescent="0.25">
      <c r="A37" s="6" t="s">
        <v>39</v>
      </c>
      <c r="B37" s="12">
        <f>SUM('ANEXO VII ENERO'!B36+'ANEXO VII FEBRERO'!B37+'ANEXO VII MARZO'!B36)</f>
        <v>19637762</v>
      </c>
      <c r="C37" s="12">
        <f>SUM('ANEXO VII ENERO'!C36+'ANEXO VII FEBRERO'!C37+'ANEXO VII MARZO'!C36)</f>
        <v>5830112</v>
      </c>
      <c r="D37" s="12">
        <f>SUM('ANEXO VII ENERO'!D36+'ANEXO VII FEBRERO'!D37+'ANEXO VII MARZO'!D36)</f>
        <v>300610</v>
      </c>
      <c r="E37" s="12">
        <f>SUM('ANEXO VII ENERO'!E36+'ANEXO VII FEBRERO'!E37+'ANEXO VII MARZO'!E36)</f>
        <v>0</v>
      </c>
      <c r="F37" s="12">
        <f>SUM('ANEXO VII ENERO'!F36+'ANEXO VII FEBRERO'!F37+'ANEXO VII MARZO'!F36)</f>
        <v>327022</v>
      </c>
      <c r="G37" s="12">
        <f>SUM('ANEXO VII ENERO'!G36+'ANEXO VII FEBRERO'!G37+'ANEXO VII MARZO'!G36)</f>
        <v>482043</v>
      </c>
      <c r="H37" s="12">
        <f>SUM('ANEXO VII ENERO'!H36+'ANEXO VII FEBRERO'!H37+'ANEXO VII MARZO'!H36)</f>
        <v>0</v>
      </c>
      <c r="I37" s="12">
        <f>SUM('ANEXO VII ENERO'!I36+'ANEXO VII FEBRERO'!I37+'ANEXO VII MARZO'!I36)</f>
        <v>47622</v>
      </c>
      <c r="J37" s="10">
        <f>SUM('ANEXO VII ENERO'!J36+'ANEXO VII FEBRERO'!J37+'ANEXO VII MARZO'!J36)</f>
        <v>258503</v>
      </c>
      <c r="K37" s="12">
        <f>SUM('ANEXO VII ENERO'!K36+'ANEXO VII FEBRERO'!K37+'ANEXO VII MARZO'!K36)</f>
        <v>501074</v>
      </c>
      <c r="L37" s="10">
        <f>+'ANEXO VII ENERO'!L36+'ANEXO VII FEBRERO'!L37+'ANEXO VII MARZO'!L36</f>
        <v>610405</v>
      </c>
      <c r="M37" s="10">
        <f>+'ANEXO VII ENERO'!M36+'ANEXO VII FEBRERO'!M37+'ANEXO VII MARZO'!M36</f>
        <v>2823699</v>
      </c>
      <c r="N37" s="10">
        <f>+'ANEXO VII ENERO'!N36+'ANEXO VII FEBRERO'!N37+'ANEXO VII MARZO'!N36</f>
        <v>115583</v>
      </c>
      <c r="O37" s="10">
        <f>'ANEXO VII FEBRERO'!O37</f>
        <v>147884</v>
      </c>
      <c r="P37" s="10">
        <f>'ANEXO VII FEBRERO'!P37</f>
        <v>32505</v>
      </c>
      <c r="Q37" s="10">
        <f>'ANEXO VII FEBRERO'!Q37</f>
        <v>692</v>
      </c>
      <c r="R37" s="11">
        <f t="shared" si="0"/>
        <v>31115516</v>
      </c>
      <c r="U37" s="19"/>
    </row>
    <row r="38" spans="1:21" x14ac:dyDescent="0.25">
      <c r="A38" s="6" t="s">
        <v>53</v>
      </c>
      <c r="B38" s="12">
        <f>SUM('ANEXO VII ENERO'!B37+'ANEXO VII FEBRERO'!B38+'ANEXO VII MARZO'!B37)</f>
        <v>11550043</v>
      </c>
      <c r="C38" s="12">
        <f>SUM('ANEXO VII ENERO'!C37+'ANEXO VII FEBRERO'!C38+'ANEXO VII MARZO'!C37)</f>
        <v>3429008</v>
      </c>
      <c r="D38" s="12">
        <f>SUM('ANEXO VII ENERO'!D37+'ANEXO VII FEBRERO'!D38+'ANEXO VII MARZO'!D37)</f>
        <v>176805</v>
      </c>
      <c r="E38" s="12">
        <f>SUM('ANEXO VII ENERO'!E37+'ANEXO VII FEBRERO'!E38+'ANEXO VII MARZO'!E37)</f>
        <v>0</v>
      </c>
      <c r="F38" s="12">
        <f>SUM('ANEXO VII ENERO'!F37+'ANEXO VII FEBRERO'!F38+'ANEXO VII MARZO'!F37)</f>
        <v>192340</v>
      </c>
      <c r="G38" s="12">
        <f>SUM('ANEXO VII ENERO'!G37+'ANEXO VII FEBRERO'!G38+'ANEXO VII MARZO'!G37)</f>
        <v>146429</v>
      </c>
      <c r="H38" s="12">
        <f>SUM('ANEXO VII ENERO'!H37+'ANEXO VII FEBRERO'!H38+'ANEXO VII MARZO'!H37)</f>
        <v>0</v>
      </c>
      <c r="I38" s="12">
        <f>SUM('ANEXO VII ENERO'!I37+'ANEXO VII FEBRERO'!I38+'ANEXO VII MARZO'!I37)</f>
        <v>28008</v>
      </c>
      <c r="J38" s="10">
        <f>SUM('ANEXO VII ENERO'!J37+'ANEXO VII FEBRERO'!J38+'ANEXO VII MARZO'!J37)</f>
        <v>88341</v>
      </c>
      <c r="K38" s="12">
        <f>SUM('ANEXO VII ENERO'!K37+'ANEXO VII FEBRERO'!K38+'ANEXO VII MARZO'!K37)</f>
        <v>189455</v>
      </c>
      <c r="L38" s="10">
        <f>+'ANEXO VII ENERO'!L37+'ANEXO VII FEBRERO'!L38+'ANEXO VII MARZO'!L37</f>
        <v>230794</v>
      </c>
      <c r="M38" s="10">
        <f>+'ANEXO VII ENERO'!M37+'ANEXO VII FEBRERO'!M38+'ANEXO VII MARZO'!M37</f>
        <v>0</v>
      </c>
      <c r="N38" s="10">
        <f>+'ANEXO VII ENERO'!N37+'ANEXO VII FEBRERO'!N38+'ANEXO VII MARZO'!N37</f>
        <v>38782</v>
      </c>
      <c r="O38" s="10">
        <f>'ANEXO VII FEBRERO'!O38</f>
        <v>49488</v>
      </c>
      <c r="P38" s="10">
        <f>'ANEXO VII FEBRERO'!P38</f>
        <v>10878</v>
      </c>
      <c r="Q38" s="10">
        <f>'ANEXO VII FEBRERO'!Q38</f>
        <v>236</v>
      </c>
      <c r="R38" s="11">
        <f t="shared" si="0"/>
        <v>16130607</v>
      </c>
      <c r="U38" s="19"/>
    </row>
    <row r="39" spans="1:21" x14ac:dyDescent="0.25">
      <c r="A39" s="6" t="s">
        <v>40</v>
      </c>
      <c r="B39" s="12">
        <f>SUM('ANEXO VII ENERO'!B38+'ANEXO VII FEBRERO'!B39+'ANEXO VII MARZO'!B38)</f>
        <v>27349454</v>
      </c>
      <c r="C39" s="12">
        <f>SUM('ANEXO VII ENERO'!C38+'ANEXO VII FEBRERO'!C39+'ANEXO VII MARZO'!C38)</f>
        <v>8119581</v>
      </c>
      <c r="D39" s="12">
        <f>SUM('ANEXO VII ENERO'!D38+'ANEXO VII FEBRERO'!D39+'ANEXO VII MARZO'!D38)</f>
        <v>418659</v>
      </c>
      <c r="E39" s="12">
        <f>SUM('ANEXO VII ENERO'!E38+'ANEXO VII FEBRERO'!E39+'ANEXO VII MARZO'!E38)</f>
        <v>0</v>
      </c>
      <c r="F39" s="12">
        <f>SUM('ANEXO VII ENERO'!F38+'ANEXO VII FEBRERO'!F39+'ANEXO VII MARZO'!F38)</f>
        <v>455443</v>
      </c>
      <c r="G39" s="12">
        <f>SUM('ANEXO VII ENERO'!G38+'ANEXO VII FEBRERO'!G39+'ANEXO VII MARZO'!G38)</f>
        <v>748215</v>
      </c>
      <c r="H39" s="12">
        <f>SUM('ANEXO VII ENERO'!H38+'ANEXO VII FEBRERO'!H39+'ANEXO VII MARZO'!H38)</f>
        <v>0</v>
      </c>
      <c r="I39" s="12">
        <f>SUM('ANEXO VII ENERO'!I38+'ANEXO VII FEBRERO'!I39+'ANEXO VII MARZO'!I38)</f>
        <v>66321</v>
      </c>
      <c r="J39" s="10">
        <f>SUM('ANEXO VII ENERO'!J38+'ANEXO VII FEBRERO'!J39+'ANEXO VII MARZO'!J38)</f>
        <v>357162</v>
      </c>
      <c r="K39" s="12">
        <f>SUM('ANEXO VII ENERO'!K38+'ANEXO VII FEBRERO'!K39+'ANEXO VII MARZO'!K38)</f>
        <v>720754</v>
      </c>
      <c r="L39" s="10">
        <f>+'ANEXO VII ENERO'!L38+'ANEXO VII FEBRERO'!L39+'ANEXO VII MARZO'!L38</f>
        <v>878020</v>
      </c>
      <c r="M39" s="10">
        <f>+'ANEXO VII ENERO'!M38+'ANEXO VII FEBRERO'!M39+'ANEXO VII MARZO'!M38</f>
        <v>4599703</v>
      </c>
      <c r="N39" s="10">
        <f>+'ANEXO VII ENERO'!N38+'ANEXO VII FEBRERO'!N39+'ANEXO VII MARZO'!N38</f>
        <v>159343</v>
      </c>
      <c r="O39" s="10">
        <f>'ANEXO VII FEBRERO'!O39</f>
        <v>203447</v>
      </c>
      <c r="P39" s="10">
        <f>'ANEXO VII FEBRERO'!P39</f>
        <v>44718</v>
      </c>
      <c r="Q39" s="10">
        <f>'ANEXO VII FEBRERO'!Q39</f>
        <v>956</v>
      </c>
      <c r="R39" s="11">
        <f t="shared" si="0"/>
        <v>44121776</v>
      </c>
      <c r="U39" s="19"/>
    </row>
    <row r="40" spans="1:21" x14ac:dyDescent="0.25">
      <c r="A40" s="6" t="s">
        <v>41</v>
      </c>
      <c r="B40" s="12">
        <f>SUM('ANEXO VII ENERO'!B39+'ANEXO VII FEBRERO'!B40+'ANEXO VII MARZO'!B39)</f>
        <v>16438993</v>
      </c>
      <c r="C40" s="12">
        <f>SUM('ANEXO VII ENERO'!C39+'ANEXO VII FEBRERO'!C40+'ANEXO VII MARZO'!C39)</f>
        <v>4880454</v>
      </c>
      <c r="D40" s="12">
        <f>SUM('ANEXO VII ENERO'!D39+'ANEXO VII FEBRERO'!D40+'ANEXO VII MARZO'!D39)</f>
        <v>251644</v>
      </c>
      <c r="E40" s="12">
        <f>SUM('ANEXO VII ENERO'!E39+'ANEXO VII FEBRERO'!E40+'ANEXO VII MARZO'!E39)</f>
        <v>0</v>
      </c>
      <c r="F40" s="12">
        <f>SUM('ANEXO VII ENERO'!F39+'ANEXO VII FEBRERO'!F40+'ANEXO VII MARZO'!F39)</f>
        <v>273754</v>
      </c>
      <c r="G40" s="12">
        <f>SUM('ANEXO VII ENERO'!G39+'ANEXO VII FEBRERO'!G40+'ANEXO VII MARZO'!G39)</f>
        <v>362072</v>
      </c>
      <c r="H40" s="12">
        <f>SUM('ANEXO VII ENERO'!H39+'ANEXO VII FEBRERO'!H40+'ANEXO VII MARZO'!H39)</f>
        <v>0</v>
      </c>
      <c r="I40" s="12">
        <f>SUM('ANEXO VII ENERO'!I39+'ANEXO VII FEBRERO'!I40+'ANEXO VII MARZO'!I39)</f>
        <v>39864</v>
      </c>
      <c r="J40" s="10">
        <f>SUM('ANEXO VII ENERO'!J39+'ANEXO VII FEBRERO'!J40+'ANEXO VII MARZO'!J39)</f>
        <v>212511</v>
      </c>
      <c r="K40" s="12">
        <f>SUM('ANEXO VII ENERO'!K39+'ANEXO VII FEBRERO'!K40+'ANEXO VII MARZO'!K39)</f>
        <v>382133</v>
      </c>
      <c r="L40" s="10">
        <f>+'ANEXO VII ENERO'!L39+'ANEXO VII FEBRERO'!L40+'ANEXO VII MARZO'!L39</f>
        <v>465513</v>
      </c>
      <c r="M40" s="10">
        <f>+'ANEXO VII ENERO'!M39+'ANEXO VII FEBRERO'!M40+'ANEXO VII MARZO'!M39</f>
        <v>2916300</v>
      </c>
      <c r="N40" s="10">
        <f>+'ANEXO VII ENERO'!N39+'ANEXO VII FEBRERO'!N40+'ANEXO VII MARZO'!N39</f>
        <v>95305</v>
      </c>
      <c r="O40" s="10">
        <f>'ANEXO VII FEBRERO'!O40</f>
        <v>122180</v>
      </c>
      <c r="P40" s="10">
        <f>'ANEXO VII FEBRERO'!P40</f>
        <v>26856</v>
      </c>
      <c r="Q40" s="10">
        <f>'ANEXO VII FEBRERO'!Q40</f>
        <v>569</v>
      </c>
      <c r="R40" s="11">
        <f t="shared" si="0"/>
        <v>26468148</v>
      </c>
      <c r="U40" s="19"/>
    </row>
    <row r="41" spans="1:21" x14ac:dyDescent="0.25">
      <c r="A41" s="6" t="s">
        <v>42</v>
      </c>
      <c r="B41" s="12">
        <f>SUM('ANEXO VII ENERO'!B40+'ANEXO VII FEBRERO'!B41+'ANEXO VII MARZO'!B40)</f>
        <v>10981682</v>
      </c>
      <c r="C41" s="12">
        <f>SUM('ANEXO VII ENERO'!C40+'ANEXO VII FEBRERO'!C41+'ANEXO VII MARZO'!C40)</f>
        <v>3260271</v>
      </c>
      <c r="D41" s="12">
        <f>SUM('ANEXO VII ENERO'!D40+'ANEXO VII FEBRERO'!D41+'ANEXO VII MARZO'!D40)</f>
        <v>168105</v>
      </c>
      <c r="E41" s="12">
        <f>SUM('ANEXO VII ENERO'!E40+'ANEXO VII FEBRERO'!E41+'ANEXO VII MARZO'!E40)</f>
        <v>0</v>
      </c>
      <c r="F41" s="12">
        <f>SUM('ANEXO VII ENERO'!F40+'ANEXO VII FEBRERO'!F41+'ANEXO VII MARZO'!F40)</f>
        <v>182874</v>
      </c>
      <c r="G41" s="12">
        <f>SUM('ANEXO VII ENERO'!G40+'ANEXO VII FEBRERO'!G41+'ANEXO VII MARZO'!G40)</f>
        <v>275385</v>
      </c>
      <c r="H41" s="12">
        <f>SUM('ANEXO VII ENERO'!H40+'ANEXO VII FEBRERO'!H41+'ANEXO VII MARZO'!H40)</f>
        <v>0</v>
      </c>
      <c r="I41" s="12">
        <f>SUM('ANEXO VII ENERO'!I40+'ANEXO VII FEBRERO'!I41+'ANEXO VII MARZO'!I40)</f>
        <v>26631</v>
      </c>
      <c r="J41" s="10">
        <f>SUM('ANEXO VII ENERO'!J40+'ANEXO VII FEBRERO'!J41+'ANEXO VII MARZO'!J40)</f>
        <v>146808</v>
      </c>
      <c r="K41" s="12">
        <f>SUM('ANEXO VII ENERO'!K40+'ANEXO VII FEBRERO'!K41+'ANEXO VII MARZO'!K40)</f>
        <v>245933</v>
      </c>
      <c r="L41" s="10">
        <f>+'ANEXO VII ENERO'!L40+'ANEXO VII FEBRERO'!L41+'ANEXO VII MARZO'!L40</f>
        <v>299596</v>
      </c>
      <c r="M41" s="10">
        <f>+'ANEXO VII ENERO'!M40+'ANEXO VII FEBRERO'!M41+'ANEXO VII MARZO'!M40</f>
        <v>0</v>
      </c>
      <c r="N41" s="10">
        <f>+'ANEXO VII ENERO'!N40+'ANEXO VII FEBRERO'!N41+'ANEXO VII MARZO'!N40</f>
        <v>64519</v>
      </c>
      <c r="O41" s="10">
        <f>'ANEXO VII FEBRERO'!O41</f>
        <v>82628</v>
      </c>
      <c r="P41" s="10">
        <f>'ANEXO VII FEBRERO'!P41</f>
        <v>18162</v>
      </c>
      <c r="Q41" s="10">
        <f>'ANEXO VII FEBRERO'!Q41</f>
        <v>393</v>
      </c>
      <c r="R41" s="11">
        <f t="shared" si="0"/>
        <v>15752987</v>
      </c>
      <c r="U41" s="19"/>
    </row>
    <row r="42" spans="1:21" x14ac:dyDescent="0.25">
      <c r="A42" s="6" t="s">
        <v>43</v>
      </c>
      <c r="B42" s="12">
        <f>SUM('ANEXO VII ENERO'!B41+'ANEXO VII FEBRERO'!B42+'ANEXO VII MARZO'!B41)</f>
        <v>8301551</v>
      </c>
      <c r="C42" s="12">
        <f>SUM('ANEXO VII ENERO'!C41+'ANEXO VII FEBRERO'!C42+'ANEXO VII MARZO'!C41)</f>
        <v>2464587</v>
      </c>
      <c r="D42" s="12">
        <f>SUM('ANEXO VII ENERO'!D41+'ANEXO VII FEBRERO'!D42+'ANEXO VII MARZO'!D41)</f>
        <v>127078</v>
      </c>
      <c r="E42" s="12">
        <f>SUM('ANEXO VII ENERO'!E41+'ANEXO VII FEBRERO'!E42+'ANEXO VII MARZO'!E41)</f>
        <v>0</v>
      </c>
      <c r="F42" s="12">
        <f>SUM('ANEXO VII ENERO'!F41+'ANEXO VII FEBRERO'!F42+'ANEXO VII MARZO'!F41)</f>
        <v>138243</v>
      </c>
      <c r="G42" s="12">
        <f>SUM('ANEXO VII ENERO'!G41+'ANEXO VII FEBRERO'!G42+'ANEXO VII MARZO'!G41)</f>
        <v>220814</v>
      </c>
      <c r="H42" s="12">
        <f>SUM('ANEXO VII ENERO'!H41+'ANEXO VII FEBRERO'!H42+'ANEXO VII MARZO'!H41)</f>
        <v>0</v>
      </c>
      <c r="I42" s="12">
        <f>SUM('ANEXO VII ENERO'!I41+'ANEXO VII FEBRERO'!I42+'ANEXO VII MARZO'!I41)</f>
        <v>20130</v>
      </c>
      <c r="J42" s="10">
        <f>SUM('ANEXO VII ENERO'!J41+'ANEXO VII FEBRERO'!J42+'ANEXO VII MARZO'!J41)</f>
        <v>119199</v>
      </c>
      <c r="K42" s="12">
        <f>SUM('ANEXO VII ENERO'!K41+'ANEXO VII FEBRERO'!K42+'ANEXO VII MARZO'!K41)</f>
        <v>67899</v>
      </c>
      <c r="L42" s="10">
        <f>+'ANEXO VII ENERO'!L41+'ANEXO VII FEBRERO'!L42+'ANEXO VII MARZO'!L41</f>
        <v>82714</v>
      </c>
      <c r="M42" s="10">
        <f>+'ANEXO VII ENERO'!M41+'ANEXO VII FEBRERO'!M42+'ANEXO VII MARZO'!M41</f>
        <v>0</v>
      </c>
      <c r="N42" s="10">
        <f>+'ANEXO VII ENERO'!N41+'ANEXO VII FEBRERO'!N42+'ANEXO VII MARZO'!N41</f>
        <v>51964</v>
      </c>
      <c r="O42" s="10">
        <f>'ANEXO VII FEBRERO'!O42</f>
        <v>67598</v>
      </c>
      <c r="P42" s="10">
        <f>'ANEXO VII FEBRERO'!P42</f>
        <v>14858</v>
      </c>
      <c r="Q42" s="10">
        <f>'ANEXO VII FEBRERO'!Q42</f>
        <v>319</v>
      </c>
      <c r="R42" s="11">
        <f t="shared" si="0"/>
        <v>11676954</v>
      </c>
      <c r="U42" s="19"/>
    </row>
    <row r="43" spans="1:21" ht="15.75" thickBot="1" x14ac:dyDescent="0.3">
      <c r="A43" s="7" t="s">
        <v>44</v>
      </c>
      <c r="B43" s="13">
        <f>SUM(B7:B42)</f>
        <v>602688719</v>
      </c>
      <c r="C43" s="13">
        <f t="shared" ref="C43:R43" si="1">SUM(C7:C42)</f>
        <v>178927869</v>
      </c>
      <c r="D43" s="13">
        <f t="shared" si="1"/>
        <v>9225822</v>
      </c>
      <c r="E43" s="13">
        <f t="shared" si="1"/>
        <v>0</v>
      </c>
      <c r="F43" s="13">
        <f t="shared" si="1"/>
        <v>10036406</v>
      </c>
      <c r="G43" s="13">
        <f t="shared" si="1"/>
        <v>14359758</v>
      </c>
      <c r="H43" s="13">
        <f t="shared" si="1"/>
        <v>0</v>
      </c>
      <c r="I43" s="13">
        <f t="shared" si="1"/>
        <v>1461495</v>
      </c>
      <c r="J43" s="13">
        <f t="shared" si="1"/>
        <v>7792702</v>
      </c>
      <c r="K43" s="13">
        <f t="shared" si="1"/>
        <v>13433370</v>
      </c>
      <c r="L43" s="13">
        <f>SUM(L7:L42)</f>
        <v>16364473</v>
      </c>
      <c r="M43" s="13">
        <f t="shared" si="1"/>
        <v>48828885</v>
      </c>
      <c r="N43" s="13">
        <f t="shared" si="1"/>
        <v>3451871</v>
      </c>
      <c r="O43" s="13">
        <f t="shared" si="1"/>
        <v>4423567</v>
      </c>
      <c r="P43" s="13">
        <f t="shared" si="1"/>
        <v>972316</v>
      </c>
      <c r="Q43" s="13">
        <f t="shared" si="1"/>
        <v>20860</v>
      </c>
      <c r="R43" s="14">
        <f t="shared" si="1"/>
        <v>911988113</v>
      </c>
    </row>
    <row r="44" spans="1:21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  <c r="R44" s="16"/>
    </row>
    <row r="45" spans="1:21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21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2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9" spans="14:14" x14ac:dyDescent="0.25">
      <c r="N49" s="19"/>
    </row>
  </sheetData>
  <mergeCells count="1">
    <mergeCell ref="O5:Q5"/>
  </mergeCells>
  <pageMargins left="0.74803149606299213" right="0" top="1.1811023622047245" bottom="0.55118110236220474" header="0.62992125984251968" footer="0.31496062992125984"/>
  <pageSetup paperSize="5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opLeftCell="G19" zoomScale="90" zoomScaleNormal="90" workbookViewId="0">
      <selection activeCell="B6" sqref="B6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5" width="21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64</v>
      </c>
      <c r="L5" s="3" t="s">
        <v>65</v>
      </c>
      <c r="M5" s="3" t="s">
        <v>49</v>
      </c>
      <c r="N5" s="3" t="s">
        <v>66</v>
      </c>
      <c r="O5" s="2" t="s">
        <v>10</v>
      </c>
    </row>
    <row r="6" spans="1:15" ht="21" customHeight="1" x14ac:dyDescent="0.25">
      <c r="A6" s="6" t="s">
        <v>11</v>
      </c>
      <c r="B6" s="9">
        <v>3401470</v>
      </c>
      <c r="C6" s="9">
        <v>1010788</v>
      </c>
      <c r="D6" s="9">
        <v>55779</v>
      </c>
      <c r="E6" s="9">
        <v>0</v>
      </c>
      <c r="F6" s="9">
        <v>40289</v>
      </c>
      <c r="G6" s="9">
        <v>82253</v>
      </c>
      <c r="H6" s="9">
        <v>0</v>
      </c>
      <c r="I6" s="9">
        <v>8346</v>
      </c>
      <c r="J6" s="9">
        <v>133910</v>
      </c>
      <c r="K6" s="9">
        <v>37656</v>
      </c>
      <c r="L6" s="9">
        <v>49335</v>
      </c>
      <c r="M6" s="9">
        <v>170387</v>
      </c>
      <c r="N6" s="10">
        <v>24435</v>
      </c>
      <c r="O6" s="11">
        <f>SUM(B6:N6)</f>
        <v>5014648</v>
      </c>
    </row>
    <row r="7" spans="1:15" x14ac:dyDescent="0.25">
      <c r="A7" s="6" t="s">
        <v>12</v>
      </c>
      <c r="B7" s="12">
        <v>4041835</v>
      </c>
      <c r="C7" s="12">
        <v>1201080</v>
      </c>
      <c r="D7" s="12">
        <v>66280</v>
      </c>
      <c r="E7" s="12">
        <v>0</v>
      </c>
      <c r="F7" s="12">
        <v>47874</v>
      </c>
      <c r="G7" s="12">
        <v>101380</v>
      </c>
      <c r="H7" s="12">
        <v>0</v>
      </c>
      <c r="I7" s="12">
        <v>9917</v>
      </c>
      <c r="J7" s="12">
        <v>165050</v>
      </c>
      <c r="K7" s="12">
        <v>46782</v>
      </c>
      <c r="L7" s="12">
        <v>61291</v>
      </c>
      <c r="M7" s="12">
        <v>2378602</v>
      </c>
      <c r="N7" s="10">
        <v>29035</v>
      </c>
      <c r="O7" s="11">
        <f t="shared" ref="O7:O41" si="0">SUM(B7:N7)</f>
        <v>8149126</v>
      </c>
    </row>
    <row r="8" spans="1:15" x14ac:dyDescent="0.25">
      <c r="A8" s="6" t="s">
        <v>13</v>
      </c>
      <c r="B8" s="12">
        <v>4633270</v>
      </c>
      <c r="C8" s="12">
        <v>1376832</v>
      </c>
      <c r="D8" s="12">
        <v>75979</v>
      </c>
      <c r="E8" s="12">
        <v>0</v>
      </c>
      <c r="F8" s="12">
        <v>54879</v>
      </c>
      <c r="G8" s="12">
        <v>112483</v>
      </c>
      <c r="H8" s="12">
        <v>0</v>
      </c>
      <c r="I8" s="12">
        <v>11368</v>
      </c>
      <c r="J8" s="12">
        <v>183126</v>
      </c>
      <c r="K8" s="12">
        <v>75619</v>
      </c>
      <c r="L8" s="12">
        <v>99072</v>
      </c>
      <c r="M8" s="12">
        <v>0</v>
      </c>
      <c r="N8" s="10">
        <v>33284</v>
      </c>
      <c r="O8" s="11">
        <f t="shared" si="0"/>
        <v>6655912</v>
      </c>
    </row>
    <row r="9" spans="1:15" x14ac:dyDescent="0.25">
      <c r="A9" s="6" t="s">
        <v>14</v>
      </c>
      <c r="B9" s="12">
        <v>7671100</v>
      </c>
      <c r="C9" s="12">
        <v>2279560</v>
      </c>
      <c r="D9" s="12">
        <v>125795</v>
      </c>
      <c r="E9" s="12">
        <v>0</v>
      </c>
      <c r="F9" s="12">
        <v>90861</v>
      </c>
      <c r="G9" s="12">
        <v>178662</v>
      </c>
      <c r="H9" s="12">
        <v>0</v>
      </c>
      <c r="I9" s="12">
        <v>18822</v>
      </c>
      <c r="J9" s="12">
        <v>290868</v>
      </c>
      <c r="K9" s="12">
        <v>181204</v>
      </c>
      <c r="L9" s="12">
        <v>237405</v>
      </c>
      <c r="M9" s="12">
        <v>733481</v>
      </c>
      <c r="N9" s="10">
        <v>55107</v>
      </c>
      <c r="O9" s="11">
        <f t="shared" si="0"/>
        <v>11862865</v>
      </c>
    </row>
    <row r="10" spans="1:15" x14ac:dyDescent="0.25">
      <c r="A10" s="6" t="s">
        <v>51</v>
      </c>
      <c r="B10" s="12">
        <v>1540865</v>
      </c>
      <c r="C10" s="12">
        <v>457887</v>
      </c>
      <c r="D10" s="12">
        <v>25268</v>
      </c>
      <c r="E10" s="12">
        <v>0</v>
      </c>
      <c r="F10" s="12">
        <v>18251</v>
      </c>
      <c r="G10" s="12">
        <v>37122</v>
      </c>
      <c r="H10" s="12">
        <v>0</v>
      </c>
      <c r="I10" s="12">
        <v>3781</v>
      </c>
      <c r="J10" s="12">
        <v>60435</v>
      </c>
      <c r="K10" s="12">
        <v>22430</v>
      </c>
      <c r="L10" s="12">
        <v>29387</v>
      </c>
      <c r="M10" s="12">
        <v>1484</v>
      </c>
      <c r="N10" s="10">
        <v>11069</v>
      </c>
      <c r="O10" s="11">
        <f t="shared" si="0"/>
        <v>2207979</v>
      </c>
    </row>
    <row r="11" spans="1:15" x14ac:dyDescent="0.25">
      <c r="A11" s="6" t="s">
        <v>15</v>
      </c>
      <c r="B11" s="12">
        <v>3262460</v>
      </c>
      <c r="C11" s="12">
        <v>969480</v>
      </c>
      <c r="D11" s="12">
        <v>53499</v>
      </c>
      <c r="E11" s="12">
        <v>0</v>
      </c>
      <c r="F11" s="12">
        <v>38643</v>
      </c>
      <c r="G11" s="12">
        <v>79137</v>
      </c>
      <c r="H11" s="12">
        <v>0</v>
      </c>
      <c r="I11" s="12">
        <v>8005</v>
      </c>
      <c r="J11" s="12">
        <v>128838</v>
      </c>
      <c r="K11" s="12">
        <v>20697</v>
      </c>
      <c r="L11" s="12">
        <v>27116</v>
      </c>
      <c r="M11" s="12">
        <v>70642</v>
      </c>
      <c r="N11" s="10">
        <v>23436</v>
      </c>
      <c r="O11" s="11">
        <f t="shared" si="0"/>
        <v>4681953</v>
      </c>
    </row>
    <row r="12" spans="1:15" x14ac:dyDescent="0.25">
      <c r="A12" s="6" t="s">
        <v>16</v>
      </c>
      <c r="B12" s="12">
        <v>14105972</v>
      </c>
      <c r="C12" s="12">
        <v>4191760</v>
      </c>
      <c r="D12" s="12">
        <v>231317</v>
      </c>
      <c r="E12" s="12">
        <v>0</v>
      </c>
      <c r="F12" s="12">
        <v>167080</v>
      </c>
      <c r="G12" s="12">
        <v>346471</v>
      </c>
      <c r="H12" s="12">
        <v>0</v>
      </c>
      <c r="I12" s="12">
        <v>34610</v>
      </c>
      <c r="J12" s="12">
        <v>564064</v>
      </c>
      <c r="K12" s="12">
        <v>412718</v>
      </c>
      <c r="L12" s="12">
        <v>540724</v>
      </c>
      <c r="M12" s="12">
        <v>0</v>
      </c>
      <c r="N12" s="10">
        <v>101332</v>
      </c>
      <c r="O12" s="11">
        <f t="shared" si="0"/>
        <v>20696048</v>
      </c>
    </row>
    <row r="13" spans="1:15" x14ac:dyDescent="0.25">
      <c r="A13" s="6" t="s">
        <v>17</v>
      </c>
      <c r="B13" s="12">
        <v>29151594</v>
      </c>
      <c r="C13" s="12">
        <v>8662749</v>
      </c>
      <c r="D13" s="12">
        <v>478043</v>
      </c>
      <c r="E13" s="12">
        <v>0</v>
      </c>
      <c r="F13" s="12">
        <v>345289</v>
      </c>
      <c r="G13" s="12">
        <v>694884</v>
      </c>
      <c r="H13" s="12">
        <v>0</v>
      </c>
      <c r="I13" s="12">
        <v>71526</v>
      </c>
      <c r="J13" s="12">
        <v>1131291</v>
      </c>
      <c r="K13" s="12">
        <v>776172</v>
      </c>
      <c r="L13" s="12">
        <v>1016903</v>
      </c>
      <c r="M13" s="12">
        <v>413027</v>
      </c>
      <c r="N13" s="10">
        <v>209415</v>
      </c>
      <c r="O13" s="11">
        <f t="shared" si="0"/>
        <v>42950893</v>
      </c>
    </row>
    <row r="14" spans="1:15" x14ac:dyDescent="0.25">
      <c r="A14" s="6" t="s">
        <v>18</v>
      </c>
      <c r="B14" s="12">
        <v>8543927</v>
      </c>
      <c r="C14" s="12">
        <v>2538931</v>
      </c>
      <c r="D14" s="12">
        <v>140108</v>
      </c>
      <c r="E14" s="12">
        <v>0</v>
      </c>
      <c r="F14" s="12">
        <v>101199</v>
      </c>
      <c r="G14" s="12">
        <v>205379</v>
      </c>
      <c r="H14" s="12">
        <v>0</v>
      </c>
      <c r="I14" s="12">
        <v>20963</v>
      </c>
      <c r="J14" s="12">
        <v>334362</v>
      </c>
      <c r="K14" s="12">
        <v>210809</v>
      </c>
      <c r="L14" s="12">
        <v>276191</v>
      </c>
      <c r="M14" s="12">
        <v>4008613</v>
      </c>
      <c r="N14" s="10">
        <v>61377</v>
      </c>
      <c r="O14" s="11">
        <f t="shared" si="0"/>
        <v>16441859</v>
      </c>
    </row>
    <row r="15" spans="1:15" x14ac:dyDescent="0.25">
      <c r="A15" s="6" t="s">
        <v>52</v>
      </c>
      <c r="B15" s="12">
        <v>1226206</v>
      </c>
      <c r="C15" s="12">
        <v>364382</v>
      </c>
      <c r="D15" s="12">
        <v>20108</v>
      </c>
      <c r="E15" s="12">
        <v>0</v>
      </c>
      <c r="F15" s="12">
        <v>14524</v>
      </c>
      <c r="G15" s="12">
        <v>29512</v>
      </c>
      <c r="H15" s="12">
        <v>0</v>
      </c>
      <c r="I15" s="12">
        <v>3009</v>
      </c>
      <c r="J15" s="12">
        <v>48046</v>
      </c>
      <c r="K15" s="12">
        <v>15504</v>
      </c>
      <c r="L15" s="12">
        <v>20312</v>
      </c>
      <c r="M15" s="12">
        <v>0</v>
      </c>
      <c r="N15" s="10">
        <v>8809</v>
      </c>
      <c r="O15" s="11">
        <f t="shared" si="0"/>
        <v>1750412</v>
      </c>
    </row>
    <row r="16" spans="1:15" x14ac:dyDescent="0.25">
      <c r="A16" s="6" t="s">
        <v>19</v>
      </c>
      <c r="B16" s="12">
        <v>3327064</v>
      </c>
      <c r="C16" s="12">
        <v>988677</v>
      </c>
      <c r="D16" s="12">
        <v>54559</v>
      </c>
      <c r="E16" s="12">
        <v>0</v>
      </c>
      <c r="F16" s="12">
        <v>39408</v>
      </c>
      <c r="G16" s="12">
        <v>80273</v>
      </c>
      <c r="H16" s="12">
        <v>0</v>
      </c>
      <c r="I16" s="12">
        <v>8163</v>
      </c>
      <c r="J16" s="12">
        <v>130687</v>
      </c>
      <c r="K16" s="12">
        <v>40747</v>
      </c>
      <c r="L16" s="12">
        <v>53385</v>
      </c>
      <c r="M16" s="12">
        <v>113765</v>
      </c>
      <c r="N16" s="10">
        <v>23900</v>
      </c>
      <c r="O16" s="11">
        <f t="shared" si="0"/>
        <v>4860628</v>
      </c>
    </row>
    <row r="17" spans="1:15" x14ac:dyDescent="0.25">
      <c r="A17" s="6" t="s">
        <v>20</v>
      </c>
      <c r="B17" s="12">
        <v>3369601</v>
      </c>
      <c r="C17" s="12">
        <v>1001318</v>
      </c>
      <c r="D17" s="12">
        <v>55256</v>
      </c>
      <c r="E17" s="12">
        <v>0</v>
      </c>
      <c r="F17" s="12">
        <v>39912</v>
      </c>
      <c r="G17" s="12">
        <v>81276</v>
      </c>
      <c r="H17" s="12">
        <v>0</v>
      </c>
      <c r="I17" s="12">
        <v>8268</v>
      </c>
      <c r="J17" s="12">
        <v>132321</v>
      </c>
      <c r="K17" s="12">
        <v>36524</v>
      </c>
      <c r="L17" s="12">
        <v>47852</v>
      </c>
      <c r="M17" s="12">
        <v>0</v>
      </c>
      <c r="N17" s="10">
        <v>24206</v>
      </c>
      <c r="O17" s="11">
        <f t="shared" si="0"/>
        <v>4796534</v>
      </c>
    </row>
    <row r="18" spans="1:15" x14ac:dyDescent="0.25">
      <c r="A18" s="6" t="s">
        <v>21</v>
      </c>
      <c r="B18" s="12">
        <v>15959373</v>
      </c>
      <c r="C18" s="12">
        <v>4742521</v>
      </c>
      <c r="D18" s="12">
        <v>261710</v>
      </c>
      <c r="E18" s="12">
        <v>0</v>
      </c>
      <c r="F18" s="12">
        <v>189032</v>
      </c>
      <c r="G18" s="12">
        <v>388580</v>
      </c>
      <c r="H18" s="12">
        <v>0</v>
      </c>
      <c r="I18" s="12">
        <v>39157</v>
      </c>
      <c r="J18" s="12">
        <v>632620</v>
      </c>
      <c r="K18" s="12">
        <v>453720</v>
      </c>
      <c r="L18" s="12">
        <v>594442</v>
      </c>
      <c r="M18" s="12">
        <v>208758</v>
      </c>
      <c r="N18" s="10">
        <v>114647</v>
      </c>
      <c r="O18" s="11">
        <f t="shared" si="0"/>
        <v>23584560</v>
      </c>
    </row>
    <row r="19" spans="1:15" x14ac:dyDescent="0.25">
      <c r="A19" s="6" t="s">
        <v>22</v>
      </c>
      <c r="B19" s="12">
        <v>5373871</v>
      </c>
      <c r="C19" s="12">
        <v>1596911</v>
      </c>
      <c r="D19" s="12">
        <v>88123</v>
      </c>
      <c r="E19" s="12">
        <v>0</v>
      </c>
      <c r="F19" s="12">
        <v>63651</v>
      </c>
      <c r="G19" s="12">
        <v>129675</v>
      </c>
      <c r="H19" s="12">
        <v>0</v>
      </c>
      <c r="I19" s="12">
        <v>13185</v>
      </c>
      <c r="J19" s="12">
        <v>211114</v>
      </c>
      <c r="K19" s="12">
        <v>121030</v>
      </c>
      <c r="L19" s="12">
        <v>158567</v>
      </c>
      <c r="M19" s="12">
        <v>82843</v>
      </c>
      <c r="N19" s="10">
        <v>38604</v>
      </c>
      <c r="O19" s="11">
        <f t="shared" si="0"/>
        <v>7877574</v>
      </c>
    </row>
    <row r="20" spans="1:15" x14ac:dyDescent="0.25">
      <c r="A20" s="6" t="s">
        <v>23</v>
      </c>
      <c r="B20" s="12">
        <v>3196916</v>
      </c>
      <c r="C20" s="12">
        <v>950002</v>
      </c>
      <c r="D20" s="12">
        <v>52425</v>
      </c>
      <c r="E20" s="12">
        <v>0</v>
      </c>
      <c r="F20" s="12">
        <v>37866</v>
      </c>
      <c r="G20" s="12">
        <v>77266</v>
      </c>
      <c r="H20" s="12">
        <v>0</v>
      </c>
      <c r="I20" s="12">
        <v>7844</v>
      </c>
      <c r="J20" s="12">
        <v>125792</v>
      </c>
      <c r="K20" s="12">
        <v>33244</v>
      </c>
      <c r="L20" s="12">
        <v>43555</v>
      </c>
      <c r="M20" s="12">
        <v>56408</v>
      </c>
      <c r="N20" s="10">
        <v>22965</v>
      </c>
      <c r="O20" s="11">
        <f t="shared" si="0"/>
        <v>4604283</v>
      </c>
    </row>
    <row r="21" spans="1:15" x14ac:dyDescent="0.25">
      <c r="A21" s="6" t="s">
        <v>24</v>
      </c>
      <c r="B21" s="12">
        <v>3128900</v>
      </c>
      <c r="C21" s="12">
        <v>929790</v>
      </c>
      <c r="D21" s="12">
        <v>51309</v>
      </c>
      <c r="E21" s="12">
        <v>0</v>
      </c>
      <c r="F21" s="12">
        <v>37061</v>
      </c>
      <c r="G21" s="12">
        <v>75576</v>
      </c>
      <c r="H21" s="12">
        <v>0</v>
      </c>
      <c r="I21" s="12">
        <v>7677</v>
      </c>
      <c r="J21" s="12">
        <v>123040</v>
      </c>
      <c r="K21" s="12">
        <v>21118</v>
      </c>
      <c r="L21" s="12">
        <v>27668</v>
      </c>
      <c r="M21" s="12">
        <v>0</v>
      </c>
      <c r="N21" s="10">
        <v>22477</v>
      </c>
      <c r="O21" s="11">
        <f t="shared" si="0"/>
        <v>4424616</v>
      </c>
    </row>
    <row r="22" spans="1:15" x14ac:dyDescent="0.25">
      <c r="A22" s="6" t="s">
        <v>25</v>
      </c>
      <c r="B22" s="12">
        <v>2349226</v>
      </c>
      <c r="C22" s="12">
        <v>698101</v>
      </c>
      <c r="D22" s="12">
        <v>38524</v>
      </c>
      <c r="E22" s="12">
        <v>0</v>
      </c>
      <c r="F22" s="12">
        <v>27826</v>
      </c>
      <c r="G22" s="12">
        <v>56597</v>
      </c>
      <c r="H22" s="12">
        <v>0</v>
      </c>
      <c r="I22" s="12">
        <v>5764</v>
      </c>
      <c r="J22" s="12">
        <v>92141</v>
      </c>
      <c r="K22" s="12">
        <v>34170</v>
      </c>
      <c r="L22" s="12">
        <v>44768</v>
      </c>
      <c r="M22" s="12">
        <v>0</v>
      </c>
      <c r="N22" s="10">
        <v>16876</v>
      </c>
      <c r="O22" s="11">
        <f t="shared" si="0"/>
        <v>3363993</v>
      </c>
    </row>
    <row r="23" spans="1:15" x14ac:dyDescent="0.25">
      <c r="A23" s="6" t="s">
        <v>26</v>
      </c>
      <c r="B23" s="12">
        <v>3670479</v>
      </c>
      <c r="C23" s="12">
        <v>1090727</v>
      </c>
      <c r="D23" s="12">
        <v>60190</v>
      </c>
      <c r="E23" s="12">
        <v>0</v>
      </c>
      <c r="F23" s="12">
        <v>43475</v>
      </c>
      <c r="G23" s="12">
        <v>88337</v>
      </c>
      <c r="H23" s="12">
        <v>0</v>
      </c>
      <c r="I23" s="12">
        <v>9006</v>
      </c>
      <c r="J23" s="12">
        <v>143815</v>
      </c>
      <c r="K23" s="12">
        <v>39368</v>
      </c>
      <c r="L23" s="12">
        <v>51578</v>
      </c>
      <c r="M23" s="12">
        <v>0</v>
      </c>
      <c r="N23" s="10">
        <v>26367</v>
      </c>
      <c r="O23" s="11">
        <f t="shared" si="0"/>
        <v>5223342</v>
      </c>
    </row>
    <row r="24" spans="1:15" x14ac:dyDescent="0.25">
      <c r="A24" s="6" t="s">
        <v>27</v>
      </c>
      <c r="B24" s="12">
        <v>3684838</v>
      </c>
      <c r="C24" s="12">
        <v>1094994</v>
      </c>
      <c r="D24" s="12">
        <v>60426</v>
      </c>
      <c r="E24" s="12">
        <v>0</v>
      </c>
      <c r="F24" s="12">
        <v>43646</v>
      </c>
      <c r="G24" s="12">
        <v>90021</v>
      </c>
      <c r="H24" s="12">
        <v>0</v>
      </c>
      <c r="I24" s="12">
        <v>9041</v>
      </c>
      <c r="J24" s="12">
        <v>146557</v>
      </c>
      <c r="K24" s="12">
        <v>87831</v>
      </c>
      <c r="L24" s="12">
        <v>115072</v>
      </c>
      <c r="M24" s="12">
        <v>0</v>
      </c>
      <c r="N24" s="10">
        <v>26471</v>
      </c>
      <c r="O24" s="11">
        <f t="shared" si="0"/>
        <v>5358897</v>
      </c>
    </row>
    <row r="25" spans="1:15" x14ac:dyDescent="0.25">
      <c r="A25" s="6" t="s">
        <v>28</v>
      </c>
      <c r="B25" s="12">
        <v>9686543</v>
      </c>
      <c r="C25" s="12">
        <v>2878473</v>
      </c>
      <c r="D25" s="12">
        <v>158845</v>
      </c>
      <c r="E25" s="12">
        <v>0</v>
      </c>
      <c r="F25" s="12">
        <v>114733</v>
      </c>
      <c r="G25" s="12">
        <v>231856</v>
      </c>
      <c r="H25" s="12">
        <v>0</v>
      </c>
      <c r="I25" s="12">
        <v>23767</v>
      </c>
      <c r="J25" s="12">
        <v>377468</v>
      </c>
      <c r="K25" s="12">
        <v>246087</v>
      </c>
      <c r="L25" s="12">
        <v>322412</v>
      </c>
      <c r="M25" s="12">
        <v>1119502</v>
      </c>
      <c r="N25" s="10">
        <v>69585</v>
      </c>
      <c r="O25" s="11">
        <f t="shared" si="0"/>
        <v>15229271</v>
      </c>
    </row>
    <row r="26" spans="1:15" x14ac:dyDescent="0.25">
      <c r="A26" s="6" t="s">
        <v>29</v>
      </c>
      <c r="B26" s="12">
        <v>3358074</v>
      </c>
      <c r="C26" s="12">
        <v>997892</v>
      </c>
      <c r="D26" s="12">
        <v>55067</v>
      </c>
      <c r="E26" s="12">
        <v>0</v>
      </c>
      <c r="F26" s="12">
        <v>39775</v>
      </c>
      <c r="G26" s="12">
        <v>81120</v>
      </c>
      <c r="H26" s="12">
        <v>0</v>
      </c>
      <c r="I26" s="12">
        <v>8239</v>
      </c>
      <c r="J26" s="12">
        <v>132065</v>
      </c>
      <c r="K26" s="12">
        <v>33571</v>
      </c>
      <c r="L26" s="12">
        <v>43983</v>
      </c>
      <c r="M26" s="12">
        <v>317625</v>
      </c>
      <c r="N26" s="10">
        <v>24123</v>
      </c>
      <c r="O26" s="11">
        <f t="shared" si="0"/>
        <v>5091534</v>
      </c>
    </row>
    <row r="27" spans="1:15" x14ac:dyDescent="0.25">
      <c r="A27" s="6" t="s">
        <v>30</v>
      </c>
      <c r="B27" s="12">
        <v>3947728</v>
      </c>
      <c r="C27" s="12">
        <v>1173115</v>
      </c>
      <c r="D27" s="12">
        <v>64737</v>
      </c>
      <c r="E27" s="12">
        <v>0</v>
      </c>
      <c r="F27" s="12">
        <v>46759</v>
      </c>
      <c r="G27" s="12">
        <v>95206</v>
      </c>
      <c r="H27" s="12">
        <v>0</v>
      </c>
      <c r="I27" s="12">
        <v>9686</v>
      </c>
      <c r="J27" s="12">
        <v>154999</v>
      </c>
      <c r="K27" s="12">
        <v>57605</v>
      </c>
      <c r="L27" s="12">
        <v>75471</v>
      </c>
      <c r="M27" s="12">
        <v>0</v>
      </c>
      <c r="N27" s="10">
        <v>28359</v>
      </c>
      <c r="O27" s="11">
        <f t="shared" si="0"/>
        <v>5653665</v>
      </c>
    </row>
    <row r="28" spans="1:15" x14ac:dyDescent="0.25">
      <c r="A28" s="6" t="s">
        <v>31</v>
      </c>
      <c r="B28" s="12">
        <v>5017335</v>
      </c>
      <c r="C28" s="12">
        <v>1490962</v>
      </c>
      <c r="D28" s="12">
        <v>82277</v>
      </c>
      <c r="E28" s="12">
        <v>0</v>
      </c>
      <c r="F28" s="12">
        <v>59428</v>
      </c>
      <c r="G28" s="12">
        <v>120315</v>
      </c>
      <c r="H28" s="12">
        <v>0</v>
      </c>
      <c r="I28" s="12">
        <v>12310</v>
      </c>
      <c r="J28" s="12">
        <v>195876</v>
      </c>
      <c r="K28" s="12">
        <v>99471</v>
      </c>
      <c r="L28" s="12">
        <v>130321</v>
      </c>
      <c r="M28" s="12">
        <v>1669171</v>
      </c>
      <c r="N28" s="10">
        <v>36043</v>
      </c>
      <c r="O28" s="11">
        <f t="shared" si="0"/>
        <v>8913509</v>
      </c>
    </row>
    <row r="29" spans="1:15" x14ac:dyDescent="0.25">
      <c r="A29" s="6" t="s">
        <v>32</v>
      </c>
      <c r="B29" s="12">
        <v>3088527</v>
      </c>
      <c r="C29" s="12">
        <v>917793</v>
      </c>
      <c r="D29" s="12">
        <v>50647</v>
      </c>
      <c r="E29" s="12">
        <v>0</v>
      </c>
      <c r="F29" s="12">
        <v>36582</v>
      </c>
      <c r="G29" s="12">
        <v>74524</v>
      </c>
      <c r="H29" s="12">
        <v>0</v>
      </c>
      <c r="I29" s="12">
        <v>7578</v>
      </c>
      <c r="J29" s="12">
        <v>121328</v>
      </c>
      <c r="K29" s="12">
        <v>16468</v>
      </c>
      <c r="L29" s="12">
        <v>21575</v>
      </c>
      <c r="M29" s="12">
        <v>128451</v>
      </c>
      <c r="N29" s="10">
        <v>22187</v>
      </c>
      <c r="O29" s="11">
        <f t="shared" si="0"/>
        <v>4485660</v>
      </c>
    </row>
    <row r="30" spans="1:15" x14ac:dyDescent="0.25">
      <c r="A30" s="6" t="s">
        <v>33</v>
      </c>
      <c r="B30" s="12">
        <v>2247177</v>
      </c>
      <c r="C30" s="12">
        <v>667776</v>
      </c>
      <c r="D30" s="12">
        <v>36850</v>
      </c>
      <c r="E30" s="12">
        <v>0</v>
      </c>
      <c r="F30" s="12">
        <v>26617</v>
      </c>
      <c r="G30" s="12">
        <v>54085</v>
      </c>
      <c r="H30" s="12">
        <v>0</v>
      </c>
      <c r="I30" s="12">
        <v>5514</v>
      </c>
      <c r="J30" s="12">
        <v>88051</v>
      </c>
      <c r="K30" s="12">
        <v>28352</v>
      </c>
      <c r="L30" s="12">
        <v>37145</v>
      </c>
      <c r="M30" s="12">
        <v>0</v>
      </c>
      <c r="N30" s="10">
        <v>16143</v>
      </c>
      <c r="O30" s="11">
        <f t="shared" si="0"/>
        <v>3207710</v>
      </c>
    </row>
    <row r="31" spans="1:15" x14ac:dyDescent="0.25">
      <c r="A31" s="6" t="s">
        <v>34</v>
      </c>
      <c r="B31" s="12">
        <v>3372355</v>
      </c>
      <c r="C31" s="12">
        <v>1002136</v>
      </c>
      <c r="D31" s="12">
        <v>55302</v>
      </c>
      <c r="E31" s="12">
        <v>0</v>
      </c>
      <c r="F31" s="12">
        <v>39944</v>
      </c>
      <c r="G31" s="12">
        <v>81674</v>
      </c>
      <c r="H31" s="12">
        <v>0</v>
      </c>
      <c r="I31" s="12">
        <v>8274</v>
      </c>
      <c r="J31" s="12">
        <v>132968</v>
      </c>
      <c r="K31" s="12">
        <v>15183</v>
      </c>
      <c r="L31" s="12">
        <v>19893</v>
      </c>
      <c r="M31" s="12">
        <v>1144016</v>
      </c>
      <c r="N31" s="10">
        <v>24226</v>
      </c>
      <c r="O31" s="11">
        <f t="shared" si="0"/>
        <v>5895971</v>
      </c>
    </row>
    <row r="32" spans="1:15" x14ac:dyDescent="0.25">
      <c r="A32" s="6" t="s">
        <v>35</v>
      </c>
      <c r="B32" s="12">
        <v>5202301</v>
      </c>
      <c r="C32" s="12">
        <v>1545927</v>
      </c>
      <c r="D32" s="12">
        <v>85310</v>
      </c>
      <c r="E32" s="12">
        <v>0</v>
      </c>
      <c r="F32" s="12">
        <v>61619</v>
      </c>
      <c r="G32" s="12">
        <v>124996</v>
      </c>
      <c r="H32" s="12">
        <v>0</v>
      </c>
      <c r="I32" s="12">
        <v>12764</v>
      </c>
      <c r="J32" s="12">
        <v>203497</v>
      </c>
      <c r="K32" s="12">
        <v>110412</v>
      </c>
      <c r="L32" s="12">
        <v>144657</v>
      </c>
      <c r="M32" s="12">
        <v>0</v>
      </c>
      <c r="N32" s="10">
        <v>37372</v>
      </c>
      <c r="O32" s="11">
        <f t="shared" si="0"/>
        <v>7528855</v>
      </c>
    </row>
    <row r="33" spans="1:15" x14ac:dyDescent="0.25">
      <c r="A33" s="6" t="s">
        <v>36</v>
      </c>
      <c r="B33" s="12">
        <v>3982067</v>
      </c>
      <c r="C33" s="12">
        <v>1183320</v>
      </c>
      <c r="D33" s="12">
        <v>65300</v>
      </c>
      <c r="E33" s="12">
        <v>0</v>
      </c>
      <c r="F33" s="12">
        <v>47166</v>
      </c>
      <c r="G33" s="12">
        <v>97294</v>
      </c>
      <c r="H33" s="12">
        <v>0</v>
      </c>
      <c r="I33" s="12">
        <v>9770</v>
      </c>
      <c r="J33" s="12">
        <v>158397</v>
      </c>
      <c r="K33" s="12">
        <v>71710</v>
      </c>
      <c r="L33" s="12">
        <v>93951</v>
      </c>
      <c r="M33" s="12">
        <v>0</v>
      </c>
      <c r="N33" s="10">
        <v>28606</v>
      </c>
      <c r="O33" s="11">
        <f t="shared" si="0"/>
        <v>5737581</v>
      </c>
    </row>
    <row r="34" spans="1:15" x14ac:dyDescent="0.25">
      <c r="A34" s="6" t="s">
        <v>37</v>
      </c>
      <c r="B34" s="12">
        <v>3425924</v>
      </c>
      <c r="C34" s="12">
        <v>1018055</v>
      </c>
      <c r="D34" s="12">
        <v>56180</v>
      </c>
      <c r="E34" s="12">
        <v>0</v>
      </c>
      <c r="F34" s="12">
        <v>40579</v>
      </c>
      <c r="G34" s="12">
        <v>83243</v>
      </c>
      <c r="H34" s="12">
        <v>0</v>
      </c>
      <c r="I34" s="12">
        <v>8406</v>
      </c>
      <c r="J34" s="12">
        <v>135522</v>
      </c>
      <c r="K34" s="12">
        <v>37533</v>
      </c>
      <c r="L34" s="12">
        <v>49174</v>
      </c>
      <c r="M34" s="12">
        <v>0</v>
      </c>
      <c r="N34" s="10">
        <v>24611</v>
      </c>
      <c r="O34" s="11">
        <f t="shared" si="0"/>
        <v>4879227</v>
      </c>
    </row>
    <row r="35" spans="1:15" x14ac:dyDescent="0.25">
      <c r="A35" s="6" t="s">
        <v>38</v>
      </c>
      <c r="B35" s="12">
        <v>3368344</v>
      </c>
      <c r="C35" s="12">
        <v>1000944</v>
      </c>
      <c r="D35" s="12">
        <v>55236</v>
      </c>
      <c r="E35" s="12">
        <v>0</v>
      </c>
      <c r="F35" s="12">
        <v>39897</v>
      </c>
      <c r="G35" s="12">
        <v>81036</v>
      </c>
      <c r="H35" s="12">
        <v>0</v>
      </c>
      <c r="I35" s="12">
        <v>8264</v>
      </c>
      <c r="J35" s="12">
        <v>131930</v>
      </c>
      <c r="K35" s="12">
        <v>25409</v>
      </c>
      <c r="L35" s="12">
        <v>33290</v>
      </c>
      <c r="M35" s="12">
        <v>243466</v>
      </c>
      <c r="N35" s="10">
        <v>24197</v>
      </c>
      <c r="O35" s="11">
        <f t="shared" si="0"/>
        <v>5012013</v>
      </c>
    </row>
    <row r="36" spans="1:15" x14ac:dyDescent="0.25">
      <c r="A36" s="6" t="s">
        <v>39</v>
      </c>
      <c r="B36" s="12">
        <v>6637820</v>
      </c>
      <c r="C36" s="12">
        <v>1972508</v>
      </c>
      <c r="D36" s="12">
        <v>108850</v>
      </c>
      <c r="E36" s="12">
        <v>0</v>
      </c>
      <c r="F36" s="12">
        <v>78622</v>
      </c>
      <c r="G36" s="12">
        <v>158783</v>
      </c>
      <c r="H36" s="12">
        <v>0</v>
      </c>
      <c r="I36" s="12">
        <v>16286</v>
      </c>
      <c r="J36" s="12">
        <v>258503</v>
      </c>
      <c r="K36" s="12">
        <v>146165</v>
      </c>
      <c r="L36" s="12">
        <v>191499</v>
      </c>
      <c r="M36" s="12">
        <v>745025</v>
      </c>
      <c r="N36" s="10">
        <v>47684</v>
      </c>
      <c r="O36" s="11">
        <f t="shared" si="0"/>
        <v>10361745</v>
      </c>
    </row>
    <row r="37" spans="1:15" x14ac:dyDescent="0.25">
      <c r="A37" s="6" t="s">
        <v>53</v>
      </c>
      <c r="B37" s="12">
        <v>2221298</v>
      </c>
      <c r="C37" s="12">
        <v>660085</v>
      </c>
      <c r="D37" s="12">
        <v>36426</v>
      </c>
      <c r="E37" s="12">
        <v>0</v>
      </c>
      <c r="F37" s="12">
        <v>26310</v>
      </c>
      <c r="G37" s="12">
        <v>54263</v>
      </c>
      <c r="H37" s="12">
        <v>0</v>
      </c>
      <c r="I37" s="12">
        <v>5450</v>
      </c>
      <c r="J37" s="12">
        <v>88341</v>
      </c>
      <c r="K37" s="12">
        <v>52933</v>
      </c>
      <c r="L37" s="12">
        <v>69351</v>
      </c>
      <c r="M37" s="12">
        <v>0</v>
      </c>
      <c r="N37" s="10">
        <v>15957</v>
      </c>
      <c r="O37" s="11">
        <f t="shared" si="0"/>
        <v>3230414</v>
      </c>
    </row>
    <row r="38" spans="1:15" x14ac:dyDescent="0.25">
      <c r="A38" s="6" t="s">
        <v>40</v>
      </c>
      <c r="B38" s="12">
        <v>9131790</v>
      </c>
      <c r="C38" s="12">
        <v>2713622</v>
      </c>
      <c r="D38" s="12">
        <v>149748</v>
      </c>
      <c r="E38" s="12">
        <v>0</v>
      </c>
      <c r="F38" s="12">
        <v>108162</v>
      </c>
      <c r="G38" s="12">
        <v>219383</v>
      </c>
      <c r="H38" s="12">
        <v>0</v>
      </c>
      <c r="I38" s="12">
        <v>22405</v>
      </c>
      <c r="J38" s="12">
        <v>357162</v>
      </c>
      <c r="K38" s="12">
        <v>217583</v>
      </c>
      <c r="L38" s="12">
        <v>285066</v>
      </c>
      <c r="M38" s="12">
        <v>4238733</v>
      </c>
      <c r="N38" s="10">
        <v>65600</v>
      </c>
      <c r="O38" s="11">
        <f t="shared" si="0"/>
        <v>17509254</v>
      </c>
    </row>
    <row r="39" spans="1:15" x14ac:dyDescent="0.25">
      <c r="A39" s="6" t="s">
        <v>41</v>
      </c>
      <c r="B39" s="12">
        <v>5484084</v>
      </c>
      <c r="C39" s="12">
        <v>1629662</v>
      </c>
      <c r="D39" s="12">
        <v>89931</v>
      </c>
      <c r="E39" s="12">
        <v>0</v>
      </c>
      <c r="F39" s="12">
        <v>64957</v>
      </c>
      <c r="G39" s="12">
        <v>130533</v>
      </c>
      <c r="H39" s="12">
        <v>0</v>
      </c>
      <c r="I39" s="12">
        <v>13456</v>
      </c>
      <c r="J39" s="12">
        <v>212511</v>
      </c>
      <c r="K39" s="12">
        <v>111558</v>
      </c>
      <c r="L39" s="12">
        <v>146159</v>
      </c>
      <c r="M39" s="12">
        <v>2179433</v>
      </c>
      <c r="N39" s="10">
        <v>39396</v>
      </c>
      <c r="O39" s="11">
        <f t="shared" si="0"/>
        <v>10101680</v>
      </c>
    </row>
    <row r="40" spans="1:15" x14ac:dyDescent="0.25">
      <c r="A40" s="6" t="s">
        <v>42</v>
      </c>
      <c r="B40" s="12">
        <v>3708776</v>
      </c>
      <c r="C40" s="12">
        <v>1102108</v>
      </c>
      <c r="D40" s="12">
        <v>60818</v>
      </c>
      <c r="E40" s="12">
        <v>0</v>
      </c>
      <c r="F40" s="12">
        <v>43929</v>
      </c>
      <c r="G40" s="12">
        <v>90175</v>
      </c>
      <c r="H40" s="12">
        <v>0</v>
      </c>
      <c r="I40" s="12">
        <v>9100</v>
      </c>
      <c r="J40" s="12">
        <v>146808</v>
      </c>
      <c r="K40" s="12">
        <v>76615</v>
      </c>
      <c r="L40" s="12">
        <v>100377</v>
      </c>
      <c r="M40" s="12">
        <v>0</v>
      </c>
      <c r="N40" s="10">
        <v>26643</v>
      </c>
      <c r="O40" s="11">
        <f t="shared" si="0"/>
        <v>5365349</v>
      </c>
    </row>
    <row r="41" spans="1:15" x14ac:dyDescent="0.25">
      <c r="A41" s="6" t="s">
        <v>43</v>
      </c>
      <c r="B41" s="12">
        <v>3034153</v>
      </c>
      <c r="C41" s="12">
        <v>901635</v>
      </c>
      <c r="D41" s="12">
        <v>49755</v>
      </c>
      <c r="E41" s="12">
        <v>0</v>
      </c>
      <c r="F41" s="12">
        <v>35938</v>
      </c>
      <c r="G41" s="12">
        <v>73216</v>
      </c>
      <c r="H41" s="12">
        <v>0</v>
      </c>
      <c r="I41" s="12">
        <v>7444</v>
      </c>
      <c r="J41" s="12">
        <v>119199</v>
      </c>
      <c r="K41" s="12">
        <v>19853</v>
      </c>
      <c r="L41" s="12">
        <v>26011</v>
      </c>
      <c r="M41" s="12">
        <v>0</v>
      </c>
      <c r="N41" s="10">
        <v>21796</v>
      </c>
      <c r="O41" s="11">
        <f t="shared" si="0"/>
        <v>4289000</v>
      </c>
    </row>
    <row r="42" spans="1:15" ht="15.75" thickBot="1" x14ac:dyDescent="0.3">
      <c r="A42" s="7" t="s">
        <v>44</v>
      </c>
      <c r="B42" s="13">
        <f>SUM(B6:B41)</f>
        <v>198553263</v>
      </c>
      <c r="C42" s="13">
        <f t="shared" ref="C42:O42" si="1">SUM(C6:C41)</f>
        <v>59002503</v>
      </c>
      <c r="D42" s="13">
        <f t="shared" si="1"/>
        <v>3255977</v>
      </c>
      <c r="E42" s="13">
        <f t="shared" si="1"/>
        <v>0</v>
      </c>
      <c r="F42" s="13">
        <f t="shared" si="1"/>
        <v>2351783</v>
      </c>
      <c r="G42" s="13">
        <f t="shared" si="1"/>
        <v>4786586</v>
      </c>
      <c r="H42" s="13">
        <f t="shared" si="1"/>
        <v>0</v>
      </c>
      <c r="I42" s="13">
        <f t="shared" si="1"/>
        <v>487165</v>
      </c>
      <c r="J42" s="13">
        <f t="shared" si="1"/>
        <v>7792702</v>
      </c>
      <c r="K42" s="13">
        <f t="shared" si="1"/>
        <v>4033851</v>
      </c>
      <c r="L42" s="13">
        <f>SUM(L6:L41)</f>
        <v>5284958</v>
      </c>
      <c r="M42" s="13">
        <f t="shared" si="1"/>
        <v>20023432</v>
      </c>
      <c r="N42" s="13">
        <f t="shared" si="1"/>
        <v>1426340</v>
      </c>
      <c r="O42" s="14">
        <f t="shared" si="1"/>
        <v>306998560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</sheetData>
  <pageMargins left="0.78740157480314965" right="0.15748031496062992" top="1.1023622047244095" bottom="0.74803149606299213" header="0.62992125984251968" footer="0.31496062992125984"/>
  <pageSetup paperSize="5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J25" zoomScale="90" zoomScaleNormal="90" workbookViewId="0">
      <selection activeCell="Q51" sqref="Q51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1" width="20.7109375" customWidth="1"/>
    <col min="12" max="12" width="22.7109375" customWidth="1"/>
    <col min="13" max="18" width="20.7109375" customWidth="1"/>
  </cols>
  <sheetData>
    <row r="1" spans="1:18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4" t="s">
        <v>69</v>
      </c>
      <c r="P5" s="25"/>
      <c r="Q5" s="26"/>
      <c r="R5" s="5"/>
    </row>
    <row r="6" spans="1:18" s="1" customFormat="1" ht="75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67</v>
      </c>
      <c r="L6" s="3" t="s">
        <v>68</v>
      </c>
      <c r="M6" s="3" t="s">
        <v>49</v>
      </c>
      <c r="N6" s="3" t="s">
        <v>55</v>
      </c>
      <c r="O6" s="3" t="s">
        <v>56</v>
      </c>
      <c r="P6" s="3" t="s">
        <v>57</v>
      </c>
      <c r="Q6" s="3" t="s">
        <v>58</v>
      </c>
      <c r="R6" s="2" t="s">
        <v>10</v>
      </c>
    </row>
    <row r="7" spans="1:18" ht="21" customHeight="1" x14ac:dyDescent="0.25">
      <c r="A7" s="6" t="s">
        <v>11</v>
      </c>
      <c r="B7" s="9">
        <v>3539392</v>
      </c>
      <c r="C7" s="9">
        <v>999045</v>
      </c>
      <c r="D7" s="9">
        <v>39844</v>
      </c>
      <c r="E7" s="9">
        <v>0</v>
      </c>
      <c r="F7" s="9">
        <v>78776</v>
      </c>
      <c r="G7" s="9">
        <v>77094</v>
      </c>
      <c r="H7" s="9">
        <v>0</v>
      </c>
      <c r="I7" s="9">
        <v>6776</v>
      </c>
      <c r="J7" s="10">
        <v>0</v>
      </c>
      <c r="K7" s="9">
        <v>46409</v>
      </c>
      <c r="L7" s="10">
        <v>55785</v>
      </c>
      <c r="M7" s="10">
        <v>19608</v>
      </c>
      <c r="N7" s="10">
        <v>20041</v>
      </c>
      <c r="O7" s="10">
        <v>75781</v>
      </c>
      <c r="P7" s="10">
        <v>16657</v>
      </c>
      <c r="Q7" s="10">
        <v>358</v>
      </c>
      <c r="R7" s="17">
        <f>SUM(B7:Q7)</f>
        <v>4975566</v>
      </c>
    </row>
    <row r="8" spans="1:18" x14ac:dyDescent="0.25">
      <c r="A8" s="6" t="s">
        <v>12</v>
      </c>
      <c r="B8" s="12">
        <v>5130619</v>
      </c>
      <c r="C8" s="12">
        <v>1454945</v>
      </c>
      <c r="D8" s="12">
        <v>60087</v>
      </c>
      <c r="E8" s="12">
        <v>0</v>
      </c>
      <c r="F8" s="12">
        <v>109473</v>
      </c>
      <c r="G8" s="12">
        <v>102131</v>
      </c>
      <c r="H8" s="12">
        <v>0</v>
      </c>
      <c r="I8" s="12">
        <v>10065</v>
      </c>
      <c r="J8" s="10">
        <v>0</v>
      </c>
      <c r="K8" s="12">
        <v>57656</v>
      </c>
      <c r="L8" s="10">
        <v>69304</v>
      </c>
      <c r="M8" s="10">
        <v>0</v>
      </c>
      <c r="N8" s="10">
        <v>23908</v>
      </c>
      <c r="O8" s="10">
        <v>90048</v>
      </c>
      <c r="P8" s="10">
        <v>19793</v>
      </c>
      <c r="Q8" s="10">
        <v>442</v>
      </c>
      <c r="R8" s="17">
        <f t="shared" ref="R8:R42" si="0">SUM(B8:Q8)</f>
        <v>7128471</v>
      </c>
    </row>
    <row r="9" spans="1:18" x14ac:dyDescent="0.25">
      <c r="A9" s="6" t="s">
        <v>13</v>
      </c>
      <c r="B9" s="12">
        <v>5091558</v>
      </c>
      <c r="C9" s="12">
        <v>1439142</v>
      </c>
      <c r="D9" s="12">
        <v>57998</v>
      </c>
      <c r="E9" s="12">
        <v>0</v>
      </c>
      <c r="F9" s="12">
        <v>111943</v>
      </c>
      <c r="G9" s="12">
        <v>101486</v>
      </c>
      <c r="H9" s="12">
        <v>0</v>
      </c>
      <c r="I9" s="12">
        <v>9818</v>
      </c>
      <c r="J9" s="10">
        <v>0</v>
      </c>
      <c r="K9" s="12">
        <v>93197</v>
      </c>
      <c r="L9" s="10">
        <v>112024</v>
      </c>
      <c r="M9" s="10">
        <v>0</v>
      </c>
      <c r="N9" s="10">
        <v>27654</v>
      </c>
      <c r="O9" s="10">
        <v>103225</v>
      </c>
      <c r="P9" s="10">
        <v>22689</v>
      </c>
      <c r="Q9" s="10">
        <v>490</v>
      </c>
      <c r="R9" s="17">
        <f t="shared" si="0"/>
        <v>7171224</v>
      </c>
    </row>
    <row r="10" spans="1:18" x14ac:dyDescent="0.25">
      <c r="A10" s="6" t="s">
        <v>14</v>
      </c>
      <c r="B10" s="12">
        <v>9687311</v>
      </c>
      <c r="C10" s="12">
        <v>2746834</v>
      </c>
      <c r="D10" s="12">
        <v>113349</v>
      </c>
      <c r="E10" s="12">
        <v>0</v>
      </c>
      <c r="F10" s="12">
        <v>206909</v>
      </c>
      <c r="G10" s="12">
        <v>205832</v>
      </c>
      <c r="H10" s="12">
        <v>0</v>
      </c>
      <c r="I10" s="12">
        <v>18994</v>
      </c>
      <c r="J10" s="10">
        <v>0</v>
      </c>
      <c r="K10" s="12">
        <v>223326</v>
      </c>
      <c r="L10" s="10">
        <v>268442</v>
      </c>
      <c r="M10" s="10">
        <v>793695</v>
      </c>
      <c r="N10" s="10">
        <v>46451</v>
      </c>
      <c r="O10" s="10">
        <v>170904</v>
      </c>
      <c r="P10" s="10">
        <v>37565</v>
      </c>
      <c r="Q10" s="10">
        <v>779</v>
      </c>
      <c r="R10" s="17">
        <f t="shared" si="0"/>
        <v>14520391</v>
      </c>
    </row>
    <row r="11" spans="1:18" x14ac:dyDescent="0.25">
      <c r="A11" s="6" t="s">
        <v>51</v>
      </c>
      <c r="B11" s="12">
        <v>5270639</v>
      </c>
      <c r="C11" s="12">
        <v>1514489</v>
      </c>
      <c r="D11" s="12">
        <v>68573</v>
      </c>
      <c r="E11" s="12">
        <v>0</v>
      </c>
      <c r="F11" s="12">
        <v>98595</v>
      </c>
      <c r="G11" s="12">
        <v>37507</v>
      </c>
      <c r="H11" s="12">
        <v>0</v>
      </c>
      <c r="I11" s="12">
        <v>11059</v>
      </c>
      <c r="J11" s="10">
        <v>0</v>
      </c>
      <c r="K11" s="12">
        <v>27644</v>
      </c>
      <c r="L11" s="10">
        <v>33229</v>
      </c>
      <c r="M11" s="10">
        <v>0</v>
      </c>
      <c r="N11" s="10">
        <v>9153</v>
      </c>
      <c r="O11" s="10">
        <v>34329</v>
      </c>
      <c r="P11" s="10">
        <v>7546</v>
      </c>
      <c r="Q11" s="10">
        <v>162</v>
      </c>
      <c r="R11" s="17">
        <f t="shared" si="0"/>
        <v>7112925</v>
      </c>
    </row>
    <row r="12" spans="1:18" x14ac:dyDescent="0.25">
      <c r="A12" s="6" t="s">
        <v>15</v>
      </c>
      <c r="B12" s="12">
        <v>3212660</v>
      </c>
      <c r="C12" s="12">
        <v>905490</v>
      </c>
      <c r="D12" s="12">
        <v>35708</v>
      </c>
      <c r="E12" s="12">
        <v>0</v>
      </c>
      <c r="F12" s="12">
        <v>72433</v>
      </c>
      <c r="G12" s="12">
        <v>72944</v>
      </c>
      <c r="H12" s="12">
        <v>0</v>
      </c>
      <c r="I12" s="12">
        <v>6101</v>
      </c>
      <c r="J12" s="10">
        <v>0</v>
      </c>
      <c r="K12" s="12">
        <v>25508</v>
      </c>
      <c r="L12" s="10">
        <v>30661</v>
      </c>
      <c r="M12" s="10">
        <v>612022</v>
      </c>
      <c r="N12" s="10">
        <v>19007</v>
      </c>
      <c r="O12" s="10">
        <v>72684</v>
      </c>
      <c r="P12" s="10">
        <v>15976</v>
      </c>
      <c r="Q12" s="10">
        <v>345</v>
      </c>
      <c r="R12" s="17">
        <f t="shared" si="0"/>
        <v>5081539</v>
      </c>
    </row>
    <row r="13" spans="1:18" x14ac:dyDescent="0.25">
      <c r="A13" s="6" t="s">
        <v>16</v>
      </c>
      <c r="B13" s="12">
        <v>16218128</v>
      </c>
      <c r="C13" s="12">
        <v>4589048</v>
      </c>
      <c r="D13" s="12">
        <v>186453</v>
      </c>
      <c r="E13" s="12">
        <v>0</v>
      </c>
      <c r="F13" s="12">
        <v>353107</v>
      </c>
      <c r="G13" s="12">
        <v>334126</v>
      </c>
      <c r="H13" s="12">
        <v>0</v>
      </c>
      <c r="I13" s="12">
        <v>31454</v>
      </c>
      <c r="J13" s="10">
        <v>0</v>
      </c>
      <c r="K13" s="12">
        <v>508657</v>
      </c>
      <c r="L13" s="10">
        <v>611415</v>
      </c>
      <c r="M13" s="10">
        <v>298099</v>
      </c>
      <c r="N13" s="10">
        <v>86873</v>
      </c>
      <c r="O13" s="10">
        <v>314267</v>
      </c>
      <c r="P13" s="10">
        <v>69077</v>
      </c>
      <c r="Q13" s="10">
        <v>1510</v>
      </c>
      <c r="R13" s="17">
        <f t="shared" si="0"/>
        <v>23602214</v>
      </c>
    </row>
    <row r="14" spans="1:18" x14ac:dyDescent="0.25">
      <c r="A14" s="6" t="s">
        <v>17</v>
      </c>
      <c r="B14" s="12">
        <v>35675788</v>
      </c>
      <c r="C14" s="12">
        <v>10109015</v>
      </c>
      <c r="D14" s="12">
        <v>415072</v>
      </c>
      <c r="E14" s="12">
        <v>0</v>
      </c>
      <c r="F14" s="12">
        <v>766774</v>
      </c>
      <c r="G14" s="12">
        <v>731847</v>
      </c>
      <c r="H14" s="12">
        <v>0</v>
      </c>
      <c r="I14" s="12">
        <v>69706</v>
      </c>
      <c r="J14" s="10">
        <v>0</v>
      </c>
      <c r="K14" s="12">
        <v>956597</v>
      </c>
      <c r="L14" s="10">
        <v>1149847</v>
      </c>
      <c r="M14" s="10">
        <v>482558</v>
      </c>
      <c r="N14" s="10">
        <v>178060</v>
      </c>
      <c r="O14" s="10">
        <v>649468</v>
      </c>
      <c r="P14" s="10">
        <v>142755</v>
      </c>
      <c r="Q14" s="10">
        <v>3028</v>
      </c>
      <c r="R14" s="17">
        <f t="shared" si="0"/>
        <v>51330515</v>
      </c>
    </row>
    <row r="15" spans="1:18" x14ac:dyDescent="0.25">
      <c r="A15" s="6" t="s">
        <v>18</v>
      </c>
      <c r="B15" s="12">
        <v>11124676</v>
      </c>
      <c r="C15" s="12">
        <v>3156415</v>
      </c>
      <c r="D15" s="12">
        <v>130863</v>
      </c>
      <c r="E15" s="12">
        <v>0</v>
      </c>
      <c r="F15" s="12">
        <v>236200</v>
      </c>
      <c r="G15" s="12">
        <v>228429</v>
      </c>
      <c r="H15" s="12">
        <v>0</v>
      </c>
      <c r="I15" s="12">
        <v>21887</v>
      </c>
      <c r="J15" s="10">
        <v>0</v>
      </c>
      <c r="K15" s="12">
        <v>259812</v>
      </c>
      <c r="L15" s="10">
        <v>312299</v>
      </c>
      <c r="M15" s="10">
        <v>111538</v>
      </c>
      <c r="N15" s="10">
        <v>51978</v>
      </c>
      <c r="O15" s="10">
        <v>190350</v>
      </c>
      <c r="P15" s="10">
        <v>41840</v>
      </c>
      <c r="Q15" s="10">
        <v>895</v>
      </c>
      <c r="R15" s="17">
        <f t="shared" si="0"/>
        <v>15867182</v>
      </c>
    </row>
    <row r="16" spans="1:18" x14ac:dyDescent="0.25">
      <c r="A16" s="6" t="s">
        <v>52</v>
      </c>
      <c r="B16" s="12">
        <v>4997401</v>
      </c>
      <c r="C16" s="12">
        <v>1437759</v>
      </c>
      <c r="D16" s="12">
        <v>65634</v>
      </c>
      <c r="E16" s="12">
        <v>0</v>
      </c>
      <c r="F16" s="12">
        <v>92237</v>
      </c>
      <c r="G16" s="12">
        <v>22010</v>
      </c>
      <c r="H16" s="12">
        <v>0</v>
      </c>
      <c r="I16" s="12">
        <v>10549</v>
      </c>
      <c r="J16" s="10">
        <v>0</v>
      </c>
      <c r="K16" s="12">
        <v>19108</v>
      </c>
      <c r="L16" s="10">
        <v>22968</v>
      </c>
      <c r="M16" s="10">
        <v>0</v>
      </c>
      <c r="N16" s="10">
        <v>7248</v>
      </c>
      <c r="O16" s="10">
        <v>27319</v>
      </c>
      <c r="P16" s="10">
        <v>6005</v>
      </c>
      <c r="Q16" s="10">
        <v>129</v>
      </c>
      <c r="R16" s="17">
        <f t="shared" si="0"/>
        <v>6708367</v>
      </c>
    </row>
    <row r="17" spans="1:18" x14ac:dyDescent="0.25">
      <c r="A17" s="6" t="s">
        <v>19</v>
      </c>
      <c r="B17" s="12">
        <v>4200010</v>
      </c>
      <c r="C17" s="12">
        <v>1190903</v>
      </c>
      <c r="D17" s="12">
        <v>49140</v>
      </c>
      <c r="E17" s="12">
        <v>0</v>
      </c>
      <c r="F17" s="12">
        <v>89713</v>
      </c>
      <c r="G17" s="12">
        <v>63529</v>
      </c>
      <c r="H17" s="12">
        <v>0</v>
      </c>
      <c r="I17" s="12">
        <v>8235</v>
      </c>
      <c r="J17" s="10">
        <v>0</v>
      </c>
      <c r="K17" s="12">
        <v>50219</v>
      </c>
      <c r="L17" s="10">
        <v>60364</v>
      </c>
      <c r="M17" s="10">
        <v>0</v>
      </c>
      <c r="N17" s="10">
        <v>19655</v>
      </c>
      <c r="O17" s="10">
        <v>74124</v>
      </c>
      <c r="P17" s="10">
        <v>16293</v>
      </c>
      <c r="Q17" s="10">
        <v>350</v>
      </c>
      <c r="R17" s="17">
        <f t="shared" si="0"/>
        <v>5822535</v>
      </c>
    </row>
    <row r="18" spans="1:18" x14ac:dyDescent="0.25">
      <c r="A18" s="6" t="s">
        <v>20</v>
      </c>
      <c r="B18" s="12">
        <v>3618378</v>
      </c>
      <c r="C18" s="12">
        <v>1022159</v>
      </c>
      <c r="D18" s="12">
        <v>41016</v>
      </c>
      <c r="E18" s="12">
        <v>0</v>
      </c>
      <c r="F18" s="12">
        <v>79962</v>
      </c>
      <c r="G18" s="12">
        <v>73021</v>
      </c>
      <c r="H18" s="12">
        <v>0</v>
      </c>
      <c r="I18" s="12">
        <v>6956</v>
      </c>
      <c r="J18" s="10">
        <v>0</v>
      </c>
      <c r="K18" s="12">
        <v>45015</v>
      </c>
      <c r="L18" s="10">
        <v>54108</v>
      </c>
      <c r="M18" s="10">
        <v>86194</v>
      </c>
      <c r="N18" s="10">
        <v>19838</v>
      </c>
      <c r="O18" s="10">
        <v>75071</v>
      </c>
      <c r="P18" s="10">
        <v>16501</v>
      </c>
      <c r="Q18" s="10">
        <v>354</v>
      </c>
      <c r="R18" s="17">
        <f t="shared" si="0"/>
        <v>5138573</v>
      </c>
    </row>
    <row r="19" spans="1:18" x14ac:dyDescent="0.25">
      <c r="A19" s="6" t="s">
        <v>21</v>
      </c>
      <c r="B19" s="12">
        <v>19726710</v>
      </c>
      <c r="C19" s="12">
        <v>5590932</v>
      </c>
      <c r="D19" s="12">
        <v>229931</v>
      </c>
      <c r="E19" s="12">
        <v>0</v>
      </c>
      <c r="F19" s="12">
        <v>423135</v>
      </c>
      <c r="G19" s="12">
        <v>492598</v>
      </c>
      <c r="H19" s="12">
        <v>0</v>
      </c>
      <c r="I19" s="12">
        <v>38589</v>
      </c>
      <c r="J19" s="10">
        <v>0</v>
      </c>
      <c r="K19" s="12">
        <v>559189</v>
      </c>
      <c r="L19" s="10">
        <v>672155</v>
      </c>
      <c r="M19" s="10">
        <v>840491</v>
      </c>
      <c r="N19" s="10">
        <v>98037</v>
      </c>
      <c r="O19" s="10">
        <v>355559</v>
      </c>
      <c r="P19" s="10">
        <v>78153</v>
      </c>
      <c r="Q19" s="10">
        <v>1693</v>
      </c>
      <c r="R19" s="17">
        <f t="shared" si="0"/>
        <v>29107172</v>
      </c>
    </row>
    <row r="20" spans="1:18" x14ac:dyDescent="0.25">
      <c r="A20" s="6" t="s">
        <v>22</v>
      </c>
      <c r="B20" s="12">
        <v>6515120</v>
      </c>
      <c r="C20" s="12">
        <v>1845729</v>
      </c>
      <c r="D20" s="12">
        <v>75670</v>
      </c>
      <c r="E20" s="12">
        <v>0</v>
      </c>
      <c r="F20" s="12">
        <v>140296</v>
      </c>
      <c r="G20" s="12">
        <v>124342</v>
      </c>
      <c r="H20" s="12">
        <v>0</v>
      </c>
      <c r="I20" s="12">
        <v>12717</v>
      </c>
      <c r="J20" s="10">
        <v>0</v>
      </c>
      <c r="K20" s="12">
        <v>149164</v>
      </c>
      <c r="L20" s="10">
        <v>179297</v>
      </c>
      <c r="M20" s="10">
        <v>701215</v>
      </c>
      <c r="N20" s="10">
        <v>32536</v>
      </c>
      <c r="O20" s="10">
        <v>119724</v>
      </c>
      <c r="P20" s="10">
        <v>26316</v>
      </c>
      <c r="Q20" s="10">
        <v>565</v>
      </c>
      <c r="R20" s="17">
        <f t="shared" si="0"/>
        <v>9922691</v>
      </c>
    </row>
    <row r="21" spans="1:18" x14ac:dyDescent="0.25">
      <c r="A21" s="6" t="s">
        <v>23</v>
      </c>
      <c r="B21" s="12">
        <v>3585561</v>
      </c>
      <c r="C21" s="12">
        <v>1013968</v>
      </c>
      <c r="D21" s="12">
        <v>41016</v>
      </c>
      <c r="E21" s="12">
        <v>0</v>
      </c>
      <c r="F21" s="12">
        <v>78482</v>
      </c>
      <c r="G21" s="12">
        <v>59937</v>
      </c>
      <c r="H21" s="12">
        <v>0</v>
      </c>
      <c r="I21" s="12">
        <v>6932</v>
      </c>
      <c r="J21" s="10">
        <v>0</v>
      </c>
      <c r="K21" s="12">
        <v>40972</v>
      </c>
      <c r="L21" s="10">
        <v>49249</v>
      </c>
      <c r="M21" s="10">
        <v>0</v>
      </c>
      <c r="N21" s="10">
        <v>18805</v>
      </c>
      <c r="O21" s="10">
        <v>71224</v>
      </c>
      <c r="P21" s="10">
        <v>15655</v>
      </c>
      <c r="Q21" s="10">
        <v>337</v>
      </c>
      <c r="R21" s="17">
        <f t="shared" si="0"/>
        <v>4982138</v>
      </c>
    </row>
    <row r="22" spans="1:18" x14ac:dyDescent="0.25">
      <c r="A22" s="6" t="s">
        <v>24</v>
      </c>
      <c r="B22" s="12">
        <v>3160751</v>
      </c>
      <c r="C22" s="12">
        <v>891475</v>
      </c>
      <c r="D22" s="12">
        <v>35343</v>
      </c>
      <c r="E22" s="12">
        <v>0</v>
      </c>
      <c r="F22" s="12">
        <v>70833</v>
      </c>
      <c r="G22" s="12">
        <v>65244</v>
      </c>
      <c r="H22" s="12">
        <v>0</v>
      </c>
      <c r="I22" s="12">
        <v>6025</v>
      </c>
      <c r="J22" s="10">
        <v>0</v>
      </c>
      <c r="K22" s="12">
        <v>26027</v>
      </c>
      <c r="L22" s="10">
        <v>31285</v>
      </c>
      <c r="M22" s="10">
        <v>0</v>
      </c>
      <c r="N22" s="10">
        <v>18240</v>
      </c>
      <c r="O22" s="10">
        <v>69709</v>
      </c>
      <c r="P22" s="10">
        <v>15322</v>
      </c>
      <c r="Q22" s="10">
        <v>329</v>
      </c>
      <c r="R22" s="17">
        <f t="shared" si="0"/>
        <v>4390583</v>
      </c>
    </row>
    <row r="23" spans="1:18" x14ac:dyDescent="0.25">
      <c r="A23" s="6" t="s">
        <v>25</v>
      </c>
      <c r="B23" s="12">
        <v>4230292</v>
      </c>
      <c r="C23" s="12">
        <v>1207099</v>
      </c>
      <c r="D23" s="12">
        <v>52121</v>
      </c>
      <c r="E23" s="12">
        <v>0</v>
      </c>
      <c r="F23" s="12">
        <v>85041</v>
      </c>
      <c r="G23" s="12">
        <v>42651</v>
      </c>
      <c r="H23" s="12">
        <v>0</v>
      </c>
      <c r="I23" s="12">
        <v>8570</v>
      </c>
      <c r="J23" s="10">
        <v>0</v>
      </c>
      <c r="K23" s="12">
        <v>42113</v>
      </c>
      <c r="L23" s="10">
        <v>50621</v>
      </c>
      <c r="M23" s="10">
        <v>0</v>
      </c>
      <c r="N23" s="10">
        <v>13954</v>
      </c>
      <c r="O23" s="10">
        <v>52338</v>
      </c>
      <c r="P23" s="10">
        <v>11504</v>
      </c>
      <c r="Q23" s="10">
        <v>247</v>
      </c>
      <c r="R23" s="17">
        <f t="shared" si="0"/>
        <v>5796551</v>
      </c>
    </row>
    <row r="24" spans="1:18" x14ac:dyDescent="0.25">
      <c r="A24" s="6" t="s">
        <v>26</v>
      </c>
      <c r="B24" s="12">
        <v>3473501</v>
      </c>
      <c r="C24" s="12">
        <v>977922</v>
      </c>
      <c r="D24" s="12">
        <v>38231</v>
      </c>
      <c r="E24" s="12">
        <v>0</v>
      </c>
      <c r="F24" s="12">
        <v>79074</v>
      </c>
      <c r="G24" s="12">
        <v>84956</v>
      </c>
      <c r="H24" s="12">
        <v>0</v>
      </c>
      <c r="I24" s="12">
        <v>6558</v>
      </c>
      <c r="J24" s="10">
        <v>0</v>
      </c>
      <c r="K24" s="12">
        <v>48519</v>
      </c>
      <c r="L24" s="10">
        <v>58321</v>
      </c>
      <c r="M24" s="10">
        <v>0</v>
      </c>
      <c r="N24" s="10">
        <v>21601</v>
      </c>
      <c r="O24" s="10">
        <v>81775</v>
      </c>
      <c r="P24" s="10">
        <v>17974</v>
      </c>
      <c r="Q24" s="10">
        <v>385</v>
      </c>
      <c r="R24" s="17">
        <f t="shared" si="0"/>
        <v>4888817</v>
      </c>
    </row>
    <row r="25" spans="1:18" x14ac:dyDescent="0.25">
      <c r="A25" s="6" t="s">
        <v>27</v>
      </c>
      <c r="B25" s="12">
        <v>5497617</v>
      </c>
      <c r="C25" s="12">
        <v>1563927</v>
      </c>
      <c r="D25" s="12">
        <v>66079</v>
      </c>
      <c r="E25" s="12">
        <v>0</v>
      </c>
      <c r="F25" s="12">
        <v>113872</v>
      </c>
      <c r="G25" s="12">
        <v>78876</v>
      </c>
      <c r="H25" s="12">
        <v>0</v>
      </c>
      <c r="I25" s="12">
        <v>10963</v>
      </c>
      <c r="J25" s="10">
        <v>0</v>
      </c>
      <c r="K25" s="12">
        <v>108248</v>
      </c>
      <c r="L25" s="10">
        <v>130116</v>
      </c>
      <c r="M25" s="10">
        <v>0</v>
      </c>
      <c r="N25" s="10">
        <v>22399</v>
      </c>
      <c r="O25" s="10">
        <v>82095</v>
      </c>
      <c r="P25" s="10">
        <v>18045</v>
      </c>
      <c r="Q25" s="10">
        <v>392</v>
      </c>
      <c r="R25" s="17">
        <f t="shared" si="0"/>
        <v>7692629</v>
      </c>
    </row>
    <row r="26" spans="1:18" x14ac:dyDescent="0.25">
      <c r="A26" s="6" t="s">
        <v>28</v>
      </c>
      <c r="B26" s="12">
        <v>11933598</v>
      </c>
      <c r="C26" s="12">
        <v>3381971</v>
      </c>
      <c r="D26" s="12">
        <v>139011</v>
      </c>
      <c r="E26" s="12">
        <v>0</v>
      </c>
      <c r="F26" s="12">
        <v>256144</v>
      </c>
      <c r="G26" s="12">
        <v>260539</v>
      </c>
      <c r="H26" s="12">
        <v>0</v>
      </c>
      <c r="I26" s="12">
        <v>23335</v>
      </c>
      <c r="J26" s="10">
        <v>0</v>
      </c>
      <c r="K26" s="12">
        <v>303291</v>
      </c>
      <c r="L26" s="10">
        <v>364562</v>
      </c>
      <c r="M26" s="10">
        <v>714533</v>
      </c>
      <c r="N26" s="10">
        <v>59014</v>
      </c>
      <c r="O26" s="10">
        <v>215806</v>
      </c>
      <c r="P26" s="10">
        <v>47435</v>
      </c>
      <c r="Q26" s="10">
        <v>1010</v>
      </c>
      <c r="R26" s="17">
        <f t="shared" si="0"/>
        <v>17700249</v>
      </c>
    </row>
    <row r="27" spans="1:18" x14ac:dyDescent="0.25">
      <c r="A27" s="6" t="s">
        <v>29</v>
      </c>
      <c r="B27" s="12">
        <v>3470287</v>
      </c>
      <c r="C27" s="12">
        <v>979365</v>
      </c>
      <c r="D27" s="12">
        <v>39007</v>
      </c>
      <c r="E27" s="12">
        <v>0</v>
      </c>
      <c r="F27" s="12">
        <v>77360</v>
      </c>
      <c r="G27" s="12">
        <v>71027</v>
      </c>
      <c r="H27" s="12">
        <v>0</v>
      </c>
      <c r="I27" s="12">
        <v>6637</v>
      </c>
      <c r="J27" s="10">
        <v>0</v>
      </c>
      <c r="K27" s="12">
        <v>41374</v>
      </c>
      <c r="L27" s="10">
        <v>49733</v>
      </c>
      <c r="M27" s="10">
        <v>0</v>
      </c>
      <c r="N27" s="10">
        <v>19732</v>
      </c>
      <c r="O27" s="10">
        <v>74815</v>
      </c>
      <c r="P27" s="10">
        <v>16445</v>
      </c>
      <c r="Q27" s="10">
        <v>354</v>
      </c>
      <c r="R27" s="17">
        <f t="shared" si="0"/>
        <v>4846136</v>
      </c>
    </row>
    <row r="28" spans="1:18" x14ac:dyDescent="0.25">
      <c r="A28" s="6" t="s">
        <v>30</v>
      </c>
      <c r="B28" s="12">
        <v>4176057</v>
      </c>
      <c r="C28" s="12">
        <v>1179251</v>
      </c>
      <c r="D28" s="12">
        <v>47183</v>
      </c>
      <c r="E28" s="12">
        <v>0</v>
      </c>
      <c r="F28" s="12">
        <v>92598</v>
      </c>
      <c r="G28" s="12">
        <v>72138</v>
      </c>
      <c r="H28" s="12">
        <v>0</v>
      </c>
      <c r="I28" s="12">
        <v>8012</v>
      </c>
      <c r="J28" s="10">
        <v>0</v>
      </c>
      <c r="K28" s="12">
        <v>70995</v>
      </c>
      <c r="L28" s="10">
        <v>85337</v>
      </c>
      <c r="M28" s="10">
        <v>0</v>
      </c>
      <c r="N28" s="10">
        <v>23454</v>
      </c>
      <c r="O28" s="10">
        <v>87951</v>
      </c>
      <c r="P28" s="10">
        <v>19332</v>
      </c>
      <c r="Q28" s="10">
        <v>415</v>
      </c>
      <c r="R28" s="17">
        <f t="shared" si="0"/>
        <v>5862723</v>
      </c>
    </row>
    <row r="29" spans="1:18" x14ac:dyDescent="0.25">
      <c r="A29" s="6" t="s">
        <v>31</v>
      </c>
      <c r="B29" s="12">
        <v>6665791</v>
      </c>
      <c r="C29" s="12">
        <v>1892066</v>
      </c>
      <c r="D29" s="12">
        <v>78679</v>
      </c>
      <c r="E29" s="12">
        <v>0</v>
      </c>
      <c r="F29" s="12">
        <v>140987</v>
      </c>
      <c r="G29" s="12">
        <v>113926</v>
      </c>
      <c r="H29" s="12">
        <v>0</v>
      </c>
      <c r="I29" s="12">
        <v>13142</v>
      </c>
      <c r="J29" s="10">
        <v>0</v>
      </c>
      <c r="K29" s="12">
        <v>122593</v>
      </c>
      <c r="L29" s="10">
        <v>147359</v>
      </c>
      <c r="M29" s="10">
        <v>0</v>
      </c>
      <c r="N29" s="10">
        <v>30172</v>
      </c>
      <c r="O29" s="10">
        <v>111781</v>
      </c>
      <c r="P29" s="10">
        <v>24570</v>
      </c>
      <c r="Q29" s="10">
        <v>524</v>
      </c>
      <c r="R29" s="17">
        <f t="shared" si="0"/>
        <v>9341590</v>
      </c>
    </row>
    <row r="30" spans="1:18" x14ac:dyDescent="0.25">
      <c r="A30" s="6" t="s">
        <v>32</v>
      </c>
      <c r="B30" s="12">
        <v>3082409</v>
      </c>
      <c r="C30" s="12">
        <v>869096</v>
      </c>
      <c r="D30" s="12">
        <v>34369</v>
      </c>
      <c r="E30" s="12">
        <v>0</v>
      </c>
      <c r="F30" s="12">
        <v>69275</v>
      </c>
      <c r="G30" s="12">
        <v>53674</v>
      </c>
      <c r="H30" s="12">
        <v>0</v>
      </c>
      <c r="I30" s="12">
        <v>5866</v>
      </c>
      <c r="J30" s="10">
        <v>0</v>
      </c>
      <c r="K30" s="12">
        <v>20296</v>
      </c>
      <c r="L30" s="10">
        <v>24396</v>
      </c>
      <c r="M30" s="10">
        <v>0</v>
      </c>
      <c r="N30" s="10">
        <v>17941</v>
      </c>
      <c r="O30" s="10">
        <v>68809</v>
      </c>
      <c r="P30" s="10">
        <v>15125</v>
      </c>
      <c r="Q30" s="10">
        <v>325</v>
      </c>
      <c r="R30" s="17">
        <f t="shared" si="0"/>
        <v>4261581</v>
      </c>
    </row>
    <row r="31" spans="1:18" x14ac:dyDescent="0.25">
      <c r="A31" s="6" t="s">
        <v>33</v>
      </c>
      <c r="B31" s="12">
        <v>4350129</v>
      </c>
      <c r="C31" s="12">
        <v>1242575</v>
      </c>
      <c r="D31" s="12">
        <v>54039</v>
      </c>
      <c r="E31" s="12">
        <v>0</v>
      </c>
      <c r="F31" s="12">
        <v>86554</v>
      </c>
      <c r="G31" s="12">
        <v>51626</v>
      </c>
      <c r="H31" s="12">
        <v>0</v>
      </c>
      <c r="I31" s="12">
        <v>8858</v>
      </c>
      <c r="J31" s="10">
        <v>0</v>
      </c>
      <c r="K31" s="12">
        <v>34942</v>
      </c>
      <c r="L31" s="10">
        <v>42001</v>
      </c>
      <c r="M31" s="10">
        <v>0</v>
      </c>
      <c r="N31" s="10">
        <v>13286</v>
      </c>
      <c r="O31" s="10">
        <v>50065</v>
      </c>
      <c r="P31" s="10">
        <v>11004</v>
      </c>
      <c r="Q31" s="10">
        <v>236</v>
      </c>
      <c r="R31" s="17">
        <f t="shared" si="0"/>
        <v>5945315</v>
      </c>
    </row>
    <row r="32" spans="1:18" x14ac:dyDescent="0.25">
      <c r="A32" s="6" t="s">
        <v>34</v>
      </c>
      <c r="B32" s="12">
        <v>3305115</v>
      </c>
      <c r="C32" s="12">
        <v>931428</v>
      </c>
      <c r="D32" s="12">
        <v>36692</v>
      </c>
      <c r="E32" s="12">
        <v>0</v>
      </c>
      <c r="F32" s="12">
        <v>74603</v>
      </c>
      <c r="G32" s="12">
        <v>75415</v>
      </c>
      <c r="H32" s="12">
        <v>0</v>
      </c>
      <c r="I32" s="12">
        <v>6274</v>
      </c>
      <c r="J32" s="10">
        <v>0</v>
      </c>
      <c r="K32" s="12">
        <v>18713</v>
      </c>
      <c r="L32" s="10">
        <v>22493</v>
      </c>
      <c r="M32" s="10">
        <v>0</v>
      </c>
      <c r="N32" s="10">
        <v>19555</v>
      </c>
      <c r="O32" s="10">
        <v>75133</v>
      </c>
      <c r="P32" s="10">
        <v>16514</v>
      </c>
      <c r="Q32" s="10">
        <v>356</v>
      </c>
      <c r="R32" s="17">
        <f t="shared" si="0"/>
        <v>4582291</v>
      </c>
    </row>
    <row r="33" spans="1:18" x14ac:dyDescent="0.25">
      <c r="A33" s="6" t="s">
        <v>35</v>
      </c>
      <c r="B33" s="12">
        <v>5823659</v>
      </c>
      <c r="C33" s="12">
        <v>1646809</v>
      </c>
      <c r="D33" s="12">
        <v>66592</v>
      </c>
      <c r="E33" s="12">
        <v>0</v>
      </c>
      <c r="F33" s="12">
        <v>127523</v>
      </c>
      <c r="G33" s="12">
        <v>101192</v>
      </c>
      <c r="H33" s="12">
        <v>0</v>
      </c>
      <c r="I33" s="12">
        <v>11258</v>
      </c>
      <c r="J33" s="10">
        <v>0</v>
      </c>
      <c r="K33" s="12">
        <v>136078</v>
      </c>
      <c r="L33" s="10">
        <v>163568</v>
      </c>
      <c r="M33" s="10">
        <v>0</v>
      </c>
      <c r="N33" s="10">
        <v>31391</v>
      </c>
      <c r="O33" s="10">
        <v>115902</v>
      </c>
      <c r="P33" s="10">
        <v>25476</v>
      </c>
      <c r="Q33" s="10">
        <v>545</v>
      </c>
      <c r="R33" s="17">
        <f t="shared" si="0"/>
        <v>8249993</v>
      </c>
    </row>
    <row r="34" spans="1:18" x14ac:dyDescent="0.25">
      <c r="A34" s="6" t="s">
        <v>36</v>
      </c>
      <c r="B34" s="12">
        <v>4571699</v>
      </c>
      <c r="C34" s="12">
        <v>1293554</v>
      </c>
      <c r="D34" s="12">
        <v>52544</v>
      </c>
      <c r="E34" s="12">
        <v>0</v>
      </c>
      <c r="F34" s="12">
        <v>99567</v>
      </c>
      <c r="G34" s="12">
        <v>73622</v>
      </c>
      <c r="H34" s="12">
        <v>0</v>
      </c>
      <c r="I34" s="12">
        <v>8866</v>
      </c>
      <c r="J34" s="10">
        <v>0</v>
      </c>
      <c r="K34" s="12">
        <v>88379</v>
      </c>
      <c r="L34" s="10">
        <v>106233</v>
      </c>
      <c r="M34" s="10">
        <v>0</v>
      </c>
      <c r="N34" s="10">
        <v>23874</v>
      </c>
      <c r="O34" s="10">
        <v>88717</v>
      </c>
      <c r="P34" s="10">
        <v>19500</v>
      </c>
      <c r="Q34" s="10">
        <v>424</v>
      </c>
      <c r="R34" s="17">
        <f t="shared" si="0"/>
        <v>6426979</v>
      </c>
    </row>
    <row r="35" spans="1:18" x14ac:dyDescent="0.25">
      <c r="A35" s="6" t="s">
        <v>37</v>
      </c>
      <c r="B35" s="12">
        <v>3837775</v>
      </c>
      <c r="C35" s="12">
        <v>1085260</v>
      </c>
      <c r="D35" s="12">
        <v>43891</v>
      </c>
      <c r="E35" s="12">
        <v>0</v>
      </c>
      <c r="F35" s="12">
        <v>84025</v>
      </c>
      <c r="G35" s="12">
        <v>70243</v>
      </c>
      <c r="H35" s="12">
        <v>0</v>
      </c>
      <c r="I35" s="12">
        <v>7418</v>
      </c>
      <c r="J35" s="10">
        <v>0</v>
      </c>
      <c r="K35" s="12">
        <v>46258</v>
      </c>
      <c r="L35" s="10">
        <v>55603</v>
      </c>
      <c r="M35" s="10">
        <v>436356</v>
      </c>
      <c r="N35" s="10">
        <v>20187</v>
      </c>
      <c r="O35" s="10">
        <v>76326</v>
      </c>
      <c r="P35" s="10">
        <v>16777</v>
      </c>
      <c r="Q35" s="10">
        <v>363</v>
      </c>
      <c r="R35" s="17">
        <f t="shared" si="0"/>
        <v>5780482</v>
      </c>
    </row>
    <row r="36" spans="1:18" x14ac:dyDescent="0.25">
      <c r="A36" s="6" t="s">
        <v>38</v>
      </c>
      <c r="B36" s="12">
        <v>3776283</v>
      </c>
      <c r="C36" s="12">
        <v>1067892</v>
      </c>
      <c r="D36" s="12">
        <v>43194</v>
      </c>
      <c r="E36" s="12">
        <v>0</v>
      </c>
      <c r="F36" s="12">
        <v>82663</v>
      </c>
      <c r="G36" s="12">
        <v>74450</v>
      </c>
      <c r="H36" s="12">
        <v>0</v>
      </c>
      <c r="I36" s="12">
        <v>7302</v>
      </c>
      <c r="J36" s="10">
        <v>0</v>
      </c>
      <c r="K36" s="12">
        <v>31316</v>
      </c>
      <c r="L36" s="10">
        <v>37642</v>
      </c>
      <c r="M36" s="10">
        <v>557109</v>
      </c>
      <c r="N36" s="10">
        <v>19669</v>
      </c>
      <c r="O36" s="10">
        <v>75043</v>
      </c>
      <c r="P36" s="10">
        <v>16495</v>
      </c>
      <c r="Q36" s="10">
        <v>353</v>
      </c>
      <c r="R36" s="17">
        <f t="shared" si="0"/>
        <v>5789411</v>
      </c>
    </row>
    <row r="37" spans="1:18" x14ac:dyDescent="0.25">
      <c r="A37" s="6" t="s">
        <v>39</v>
      </c>
      <c r="B37" s="12">
        <v>7934549</v>
      </c>
      <c r="C37" s="12">
        <v>2247145</v>
      </c>
      <c r="D37" s="12">
        <v>91910</v>
      </c>
      <c r="E37" s="12">
        <v>0</v>
      </c>
      <c r="F37" s="12">
        <v>171356</v>
      </c>
      <c r="G37" s="12">
        <v>163247</v>
      </c>
      <c r="H37" s="12">
        <v>0</v>
      </c>
      <c r="I37" s="12">
        <v>15462</v>
      </c>
      <c r="J37" s="10">
        <v>0</v>
      </c>
      <c r="K37" s="12">
        <v>180142</v>
      </c>
      <c r="L37" s="10">
        <v>216534</v>
      </c>
      <c r="M37" s="10">
        <v>0</v>
      </c>
      <c r="N37" s="10">
        <v>40117</v>
      </c>
      <c r="O37" s="10">
        <v>147884</v>
      </c>
      <c r="P37" s="10">
        <v>32505</v>
      </c>
      <c r="Q37" s="10">
        <v>692</v>
      </c>
      <c r="R37" s="17">
        <f t="shared" si="0"/>
        <v>11241543</v>
      </c>
    </row>
    <row r="38" spans="1:18" x14ac:dyDescent="0.25">
      <c r="A38" s="6" t="s">
        <v>53</v>
      </c>
      <c r="B38" s="12">
        <v>6349510</v>
      </c>
      <c r="C38" s="12">
        <v>1821724</v>
      </c>
      <c r="D38" s="12">
        <v>81652</v>
      </c>
      <c r="E38" s="12">
        <v>0</v>
      </c>
      <c r="F38" s="12">
        <v>120716</v>
      </c>
      <c r="G38" s="12">
        <v>41438</v>
      </c>
      <c r="H38" s="12">
        <v>0</v>
      </c>
      <c r="I38" s="12">
        <v>13222</v>
      </c>
      <c r="J38" s="10">
        <v>0</v>
      </c>
      <c r="K38" s="12">
        <v>65238</v>
      </c>
      <c r="L38" s="10">
        <v>78417</v>
      </c>
      <c r="M38" s="10">
        <v>0</v>
      </c>
      <c r="N38" s="10">
        <v>13503</v>
      </c>
      <c r="O38" s="10">
        <v>49488</v>
      </c>
      <c r="P38" s="10">
        <v>10878</v>
      </c>
      <c r="Q38" s="10">
        <v>236</v>
      </c>
      <c r="R38" s="17">
        <f t="shared" si="0"/>
        <v>8646022</v>
      </c>
    </row>
    <row r="39" spans="1:18" x14ac:dyDescent="0.25">
      <c r="A39" s="6" t="s">
        <v>40</v>
      </c>
      <c r="B39" s="12">
        <v>11163106</v>
      </c>
      <c r="C39" s="12">
        <v>3163077</v>
      </c>
      <c r="D39" s="12">
        <v>129851</v>
      </c>
      <c r="E39" s="12">
        <v>0</v>
      </c>
      <c r="F39" s="12">
        <v>239981</v>
      </c>
      <c r="G39" s="12">
        <v>289988</v>
      </c>
      <c r="H39" s="12">
        <v>0</v>
      </c>
      <c r="I39" s="12">
        <v>21809</v>
      </c>
      <c r="J39" s="10">
        <v>0</v>
      </c>
      <c r="K39" s="12">
        <v>268161</v>
      </c>
      <c r="L39" s="10">
        <v>322334</v>
      </c>
      <c r="M39" s="10">
        <v>270506</v>
      </c>
      <c r="N39" s="10">
        <v>55443</v>
      </c>
      <c r="O39" s="10">
        <v>203447</v>
      </c>
      <c r="P39" s="10">
        <v>44718</v>
      </c>
      <c r="Q39" s="10">
        <v>956</v>
      </c>
      <c r="R39" s="17">
        <f t="shared" si="0"/>
        <v>16173377</v>
      </c>
    </row>
    <row r="40" spans="1:18" x14ac:dyDescent="0.25">
      <c r="A40" s="6" t="s">
        <v>41</v>
      </c>
      <c r="B40" s="12">
        <v>6714611</v>
      </c>
      <c r="C40" s="12">
        <v>1902658</v>
      </c>
      <c r="D40" s="12">
        <v>78128</v>
      </c>
      <c r="E40" s="12">
        <v>0</v>
      </c>
      <c r="F40" s="12">
        <v>144302</v>
      </c>
      <c r="G40" s="12">
        <v>107386</v>
      </c>
      <c r="H40" s="12">
        <v>0</v>
      </c>
      <c r="I40" s="12">
        <v>13120</v>
      </c>
      <c r="J40" s="10">
        <v>0</v>
      </c>
      <c r="K40" s="12">
        <v>137491</v>
      </c>
      <c r="L40" s="10">
        <v>165266</v>
      </c>
      <c r="M40" s="10">
        <v>0</v>
      </c>
      <c r="N40" s="10">
        <v>33001</v>
      </c>
      <c r="O40" s="10">
        <v>122180</v>
      </c>
      <c r="P40" s="10">
        <v>26856</v>
      </c>
      <c r="Q40" s="10">
        <v>569</v>
      </c>
      <c r="R40" s="17">
        <f t="shared" si="0"/>
        <v>9445568</v>
      </c>
    </row>
    <row r="41" spans="1:18" x14ac:dyDescent="0.25">
      <c r="A41" s="6" t="s">
        <v>42</v>
      </c>
      <c r="B41" s="12">
        <v>4440275</v>
      </c>
      <c r="C41" s="12">
        <v>1257574</v>
      </c>
      <c r="D41" s="12">
        <v>51450</v>
      </c>
      <c r="E41" s="12">
        <v>0</v>
      </c>
      <c r="F41" s="12">
        <v>95861</v>
      </c>
      <c r="G41" s="12">
        <v>93985</v>
      </c>
      <c r="H41" s="12">
        <v>0</v>
      </c>
      <c r="I41" s="12">
        <v>8654</v>
      </c>
      <c r="J41" s="10">
        <v>0</v>
      </c>
      <c r="K41" s="12">
        <v>94424</v>
      </c>
      <c r="L41" s="10">
        <v>113500</v>
      </c>
      <c r="M41" s="10">
        <v>0</v>
      </c>
      <c r="N41" s="10">
        <v>22368</v>
      </c>
      <c r="O41" s="10">
        <v>82628</v>
      </c>
      <c r="P41" s="10">
        <v>18162</v>
      </c>
      <c r="Q41" s="10">
        <v>393</v>
      </c>
      <c r="R41" s="17">
        <f t="shared" si="0"/>
        <v>6279274</v>
      </c>
    </row>
    <row r="42" spans="1:18" x14ac:dyDescent="0.25">
      <c r="A42" s="6" t="s">
        <v>43</v>
      </c>
      <c r="B42" s="12">
        <v>3126084</v>
      </c>
      <c r="C42" s="12">
        <v>882156</v>
      </c>
      <c r="D42" s="12">
        <v>35113</v>
      </c>
      <c r="E42" s="12">
        <v>0</v>
      </c>
      <c r="F42" s="12">
        <v>69736</v>
      </c>
      <c r="G42" s="12">
        <v>74130</v>
      </c>
      <c r="H42" s="12">
        <v>0</v>
      </c>
      <c r="I42" s="12">
        <v>5976</v>
      </c>
      <c r="J42" s="10">
        <v>0</v>
      </c>
      <c r="K42" s="12">
        <v>24469</v>
      </c>
      <c r="L42" s="10">
        <v>29412</v>
      </c>
      <c r="M42" s="10">
        <v>0</v>
      </c>
      <c r="N42" s="10">
        <v>17678</v>
      </c>
      <c r="O42" s="10">
        <v>67598</v>
      </c>
      <c r="P42" s="10">
        <v>14858</v>
      </c>
      <c r="Q42" s="10">
        <v>319</v>
      </c>
      <c r="R42" s="17">
        <f t="shared" si="0"/>
        <v>4347529</v>
      </c>
    </row>
    <row r="43" spans="1:18" ht="15.75" thickBot="1" x14ac:dyDescent="0.3">
      <c r="A43" s="7" t="s">
        <v>44</v>
      </c>
      <c r="B43" s="13">
        <f>SUM(B7:B42)</f>
        <v>248677049</v>
      </c>
      <c r="C43" s="13">
        <f t="shared" ref="C43:R43" si="1">SUM(C7:C42)</f>
        <v>70499897</v>
      </c>
      <c r="D43" s="13">
        <f t="shared" si="1"/>
        <v>2905433</v>
      </c>
      <c r="E43" s="13">
        <f t="shared" si="1"/>
        <v>0</v>
      </c>
      <c r="F43" s="13">
        <f t="shared" si="1"/>
        <v>5320106</v>
      </c>
      <c r="G43" s="13">
        <f t="shared" si="1"/>
        <v>4786586</v>
      </c>
      <c r="H43" s="13">
        <f t="shared" si="1"/>
        <v>0</v>
      </c>
      <c r="I43" s="13">
        <f t="shared" si="1"/>
        <v>487165</v>
      </c>
      <c r="J43" s="13">
        <f t="shared" si="1"/>
        <v>0</v>
      </c>
      <c r="K43" s="13">
        <f t="shared" si="1"/>
        <v>4971540</v>
      </c>
      <c r="L43" s="13">
        <f>SUM(L7:L42)</f>
        <v>5975880</v>
      </c>
      <c r="M43" s="13">
        <f t="shared" si="1"/>
        <v>5923924</v>
      </c>
      <c r="N43" s="13">
        <f t="shared" si="1"/>
        <v>1195823</v>
      </c>
      <c r="O43" s="13">
        <f t="shared" si="1"/>
        <v>4423567</v>
      </c>
      <c r="P43" s="13">
        <f t="shared" si="1"/>
        <v>972316</v>
      </c>
      <c r="Q43" s="13">
        <f t="shared" si="1"/>
        <v>20860</v>
      </c>
      <c r="R43" s="18">
        <f t="shared" si="1"/>
        <v>356160146</v>
      </c>
    </row>
    <row r="44" spans="1:18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  <c r="R44" s="16"/>
    </row>
  </sheetData>
  <mergeCells count="1">
    <mergeCell ref="O5:Q5"/>
  </mergeCells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H22" zoomScale="90" zoomScaleNormal="90" workbookViewId="0">
      <selection activeCell="M32" sqref="M3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1" width="20.42578125" customWidth="1"/>
    <col min="12" max="12" width="23.5703125" customWidth="1"/>
    <col min="13" max="13" width="20.42578125" customWidth="1"/>
    <col min="14" max="14" width="18.140625" customWidth="1"/>
    <col min="15" max="15" width="20.42578125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54</v>
      </c>
      <c r="L5" s="3" t="s">
        <v>70</v>
      </c>
      <c r="M5" s="3" t="s">
        <v>49</v>
      </c>
      <c r="N5" s="3" t="s">
        <v>71</v>
      </c>
      <c r="O5" s="2" t="s">
        <v>10</v>
      </c>
    </row>
    <row r="6" spans="1:15" ht="21" customHeight="1" x14ac:dyDescent="0.25">
      <c r="A6" s="6" t="s">
        <v>11</v>
      </c>
      <c r="B6" s="9">
        <v>2412662</v>
      </c>
      <c r="C6" s="9">
        <v>767067</v>
      </c>
      <c r="D6" s="9">
        <v>47559</v>
      </c>
      <c r="E6" s="9">
        <v>0</v>
      </c>
      <c r="F6" s="9">
        <v>36697</v>
      </c>
      <c r="G6" s="9">
        <v>80831</v>
      </c>
      <c r="H6" s="9">
        <v>0</v>
      </c>
      <c r="I6" s="9">
        <v>7561</v>
      </c>
      <c r="J6" s="10">
        <v>0</v>
      </c>
      <c r="K6" s="9">
        <v>35844</v>
      </c>
      <c r="L6" s="10">
        <v>40951</v>
      </c>
      <c r="M6" s="10">
        <v>1</v>
      </c>
      <c r="N6" s="10">
        <v>14073</v>
      </c>
      <c r="O6" s="17">
        <f>SUM(B6:N6)</f>
        <v>3443246</v>
      </c>
    </row>
    <row r="7" spans="1:15" x14ac:dyDescent="0.25">
      <c r="A7" s="6" t="s">
        <v>12</v>
      </c>
      <c r="B7" s="12">
        <v>3188369</v>
      </c>
      <c r="C7" s="12">
        <v>1013690</v>
      </c>
      <c r="D7" s="12">
        <v>62849</v>
      </c>
      <c r="E7" s="12">
        <v>0</v>
      </c>
      <c r="F7" s="12">
        <v>48495</v>
      </c>
      <c r="G7" s="12">
        <v>101587</v>
      </c>
      <c r="H7" s="12">
        <v>0</v>
      </c>
      <c r="I7" s="12">
        <v>9991</v>
      </c>
      <c r="J7" s="10">
        <v>0</v>
      </c>
      <c r="K7" s="12">
        <v>67485</v>
      </c>
      <c r="L7" s="10">
        <v>78842</v>
      </c>
      <c r="M7" s="10">
        <v>634338</v>
      </c>
      <c r="N7" s="10">
        <v>16752</v>
      </c>
      <c r="O7" s="17">
        <f t="shared" ref="O7:O41" si="0">SUM(B7:N7)</f>
        <v>5222398</v>
      </c>
    </row>
    <row r="8" spans="1:15" x14ac:dyDescent="0.25">
      <c r="A8" s="6" t="s">
        <v>13</v>
      </c>
      <c r="B8" s="12">
        <v>3380376</v>
      </c>
      <c r="C8" s="12">
        <v>1074735</v>
      </c>
      <c r="D8" s="12">
        <v>66634</v>
      </c>
      <c r="E8" s="12">
        <v>0</v>
      </c>
      <c r="F8" s="12">
        <v>51415</v>
      </c>
      <c r="G8" s="12">
        <v>109452</v>
      </c>
      <c r="H8" s="12">
        <v>0</v>
      </c>
      <c r="I8" s="12">
        <v>10593</v>
      </c>
      <c r="J8" s="10">
        <v>0</v>
      </c>
      <c r="K8" s="12">
        <v>98104</v>
      </c>
      <c r="L8" s="10">
        <v>114065</v>
      </c>
      <c r="M8" s="10">
        <v>906368</v>
      </c>
      <c r="N8" s="10">
        <v>19282</v>
      </c>
      <c r="O8" s="17">
        <f t="shared" si="0"/>
        <v>5831024</v>
      </c>
    </row>
    <row r="9" spans="1:15" x14ac:dyDescent="0.25">
      <c r="A9" s="6" t="s">
        <v>14</v>
      </c>
      <c r="B9" s="12">
        <v>6033828</v>
      </c>
      <c r="C9" s="12">
        <v>1918358</v>
      </c>
      <c r="D9" s="12">
        <v>118939</v>
      </c>
      <c r="E9" s="12">
        <v>0</v>
      </c>
      <c r="F9" s="12">
        <v>91774</v>
      </c>
      <c r="G9" s="12">
        <v>186151</v>
      </c>
      <c r="H9" s="12">
        <v>0</v>
      </c>
      <c r="I9" s="12">
        <v>18908</v>
      </c>
      <c r="J9" s="10">
        <v>0</v>
      </c>
      <c r="K9" s="12">
        <v>207573</v>
      </c>
      <c r="L9" s="10">
        <v>239814</v>
      </c>
      <c r="M9" s="10">
        <v>300677</v>
      </c>
      <c r="N9" s="10">
        <v>32135</v>
      </c>
      <c r="O9" s="17">
        <f t="shared" si="0"/>
        <v>9148157</v>
      </c>
    </row>
    <row r="10" spans="1:15" x14ac:dyDescent="0.25">
      <c r="A10" s="6" t="s">
        <v>51</v>
      </c>
      <c r="B10" s="12">
        <v>2367696</v>
      </c>
      <c r="C10" s="12">
        <v>752770</v>
      </c>
      <c r="D10" s="12">
        <v>46672</v>
      </c>
      <c r="E10" s="12">
        <v>0</v>
      </c>
      <c r="F10" s="12">
        <v>36013</v>
      </c>
      <c r="G10" s="12">
        <v>37228</v>
      </c>
      <c r="H10" s="12">
        <v>0</v>
      </c>
      <c r="I10" s="12">
        <v>7420</v>
      </c>
      <c r="J10" s="10">
        <v>0</v>
      </c>
      <c r="K10" s="12">
        <v>27241</v>
      </c>
      <c r="L10" s="10">
        <v>31569</v>
      </c>
      <c r="M10" s="10">
        <v>703393</v>
      </c>
      <c r="N10" s="10">
        <v>6399</v>
      </c>
      <c r="O10" s="17">
        <f t="shared" si="0"/>
        <v>4016401</v>
      </c>
    </row>
    <row r="11" spans="1:15" x14ac:dyDescent="0.25">
      <c r="A11" s="6" t="s">
        <v>15</v>
      </c>
      <c r="B11" s="12">
        <v>2250769</v>
      </c>
      <c r="C11" s="12">
        <v>715595</v>
      </c>
      <c r="D11" s="12">
        <v>44367</v>
      </c>
      <c r="E11" s="12">
        <v>0</v>
      </c>
      <c r="F11" s="12">
        <v>34234</v>
      </c>
      <c r="G11" s="12">
        <v>77430</v>
      </c>
      <c r="H11" s="12">
        <v>0</v>
      </c>
      <c r="I11" s="12">
        <v>7053</v>
      </c>
      <c r="J11" s="10">
        <v>0</v>
      </c>
      <c r="K11" s="12">
        <v>25476</v>
      </c>
      <c r="L11" s="10">
        <v>29544</v>
      </c>
      <c r="M11" s="10">
        <v>5942</v>
      </c>
      <c r="N11" s="10">
        <v>13430</v>
      </c>
      <c r="O11" s="17">
        <f t="shared" si="0"/>
        <v>3203840</v>
      </c>
    </row>
    <row r="12" spans="1:15" x14ac:dyDescent="0.25">
      <c r="A12" s="6" t="s">
        <v>16</v>
      </c>
      <c r="B12" s="12">
        <v>10540734</v>
      </c>
      <c r="C12" s="12">
        <v>3351255</v>
      </c>
      <c r="D12" s="12">
        <v>207780</v>
      </c>
      <c r="E12" s="12">
        <v>0</v>
      </c>
      <c r="F12" s="12">
        <v>160324</v>
      </c>
      <c r="G12" s="12">
        <v>343068</v>
      </c>
      <c r="H12" s="12">
        <v>0</v>
      </c>
      <c r="I12" s="12">
        <v>33032</v>
      </c>
      <c r="J12" s="10">
        <v>0</v>
      </c>
      <c r="K12" s="12">
        <v>353593</v>
      </c>
      <c r="L12" s="10">
        <v>401022</v>
      </c>
      <c r="M12" s="10">
        <v>2170809</v>
      </c>
      <c r="N12" s="10">
        <v>59552</v>
      </c>
      <c r="O12" s="17">
        <f t="shared" si="0"/>
        <v>17621169</v>
      </c>
    </row>
    <row r="13" spans="1:15" x14ac:dyDescent="0.25">
      <c r="A13" s="6" t="s">
        <v>17</v>
      </c>
      <c r="B13" s="12">
        <v>22534165</v>
      </c>
      <c r="C13" s="12">
        <v>7164371</v>
      </c>
      <c r="D13" s="12">
        <v>444196</v>
      </c>
      <c r="E13" s="12">
        <v>0</v>
      </c>
      <c r="F13" s="12">
        <v>342744</v>
      </c>
      <c r="G13" s="12">
        <v>705072</v>
      </c>
      <c r="H13" s="12">
        <v>0</v>
      </c>
      <c r="I13" s="12">
        <v>70616</v>
      </c>
      <c r="J13" s="10">
        <v>0</v>
      </c>
      <c r="K13" s="12">
        <v>846058</v>
      </c>
      <c r="L13" s="10">
        <v>974765</v>
      </c>
      <c r="M13" s="10">
        <v>4888365</v>
      </c>
      <c r="N13" s="10">
        <v>122605</v>
      </c>
      <c r="O13" s="17">
        <f t="shared" si="0"/>
        <v>38092957</v>
      </c>
    </row>
    <row r="14" spans="1:15" x14ac:dyDescent="0.25">
      <c r="A14" s="6" t="s">
        <v>18</v>
      </c>
      <c r="B14" s="12">
        <v>6836857</v>
      </c>
      <c r="C14" s="12">
        <v>2173667</v>
      </c>
      <c r="D14" s="12">
        <v>134769</v>
      </c>
      <c r="E14" s="12">
        <v>0</v>
      </c>
      <c r="F14" s="12">
        <v>103988</v>
      </c>
      <c r="G14" s="12">
        <v>211732</v>
      </c>
      <c r="H14" s="12">
        <v>0</v>
      </c>
      <c r="I14" s="12">
        <v>21425</v>
      </c>
      <c r="J14" s="10">
        <v>0</v>
      </c>
      <c r="K14" s="12">
        <v>258807</v>
      </c>
      <c r="L14" s="10">
        <v>300097</v>
      </c>
      <c r="M14" s="10">
        <v>60553</v>
      </c>
      <c r="N14" s="10">
        <v>35868</v>
      </c>
      <c r="O14" s="17">
        <f t="shared" si="0"/>
        <v>10137763</v>
      </c>
    </row>
    <row r="15" spans="1:15" x14ac:dyDescent="0.25">
      <c r="A15" s="6" t="s">
        <v>52</v>
      </c>
      <c r="B15" s="12">
        <v>2163342</v>
      </c>
      <c r="C15" s="12">
        <v>687799</v>
      </c>
      <c r="D15" s="12">
        <v>42644</v>
      </c>
      <c r="E15" s="12">
        <v>0</v>
      </c>
      <c r="F15" s="12">
        <v>32904</v>
      </c>
      <c r="G15" s="12">
        <v>27444</v>
      </c>
      <c r="H15" s="12">
        <v>0</v>
      </c>
      <c r="I15" s="12">
        <v>6779</v>
      </c>
      <c r="J15" s="10">
        <v>0</v>
      </c>
      <c r="K15" s="12">
        <v>18910</v>
      </c>
      <c r="L15" s="10">
        <v>21920</v>
      </c>
      <c r="M15" s="10">
        <v>109531</v>
      </c>
      <c r="N15" s="10">
        <v>5081</v>
      </c>
      <c r="O15" s="17">
        <f t="shared" si="0"/>
        <v>3116354</v>
      </c>
    </row>
    <row r="16" spans="1:15" x14ac:dyDescent="0.25">
      <c r="A16" s="6" t="s">
        <v>19</v>
      </c>
      <c r="B16" s="12">
        <v>2616430</v>
      </c>
      <c r="C16" s="12">
        <v>831851</v>
      </c>
      <c r="D16" s="12">
        <v>51575</v>
      </c>
      <c r="E16" s="12">
        <v>0</v>
      </c>
      <c r="F16" s="12">
        <v>39796</v>
      </c>
      <c r="G16" s="12">
        <v>75658</v>
      </c>
      <c r="H16" s="12">
        <v>0</v>
      </c>
      <c r="I16" s="12">
        <v>8199</v>
      </c>
      <c r="J16" s="10">
        <v>0</v>
      </c>
      <c r="K16" s="12">
        <v>76072</v>
      </c>
      <c r="L16" s="10">
        <v>89735</v>
      </c>
      <c r="M16" s="10">
        <v>0</v>
      </c>
      <c r="N16" s="10">
        <v>13782</v>
      </c>
      <c r="O16" s="17">
        <f t="shared" si="0"/>
        <v>3803098</v>
      </c>
    </row>
    <row r="17" spans="1:15" x14ac:dyDescent="0.25">
      <c r="A17" s="6" t="s">
        <v>20</v>
      </c>
      <c r="B17" s="12">
        <v>2429040</v>
      </c>
      <c r="C17" s="12">
        <v>772274</v>
      </c>
      <c r="D17" s="12">
        <v>47881</v>
      </c>
      <c r="E17" s="12">
        <v>0</v>
      </c>
      <c r="F17" s="12">
        <v>36946</v>
      </c>
      <c r="G17" s="12">
        <v>79001</v>
      </c>
      <c r="H17" s="12">
        <v>0</v>
      </c>
      <c r="I17" s="12">
        <v>7612</v>
      </c>
      <c r="J17" s="10">
        <v>0</v>
      </c>
      <c r="K17" s="12">
        <v>43847</v>
      </c>
      <c r="L17" s="10">
        <v>50784</v>
      </c>
      <c r="M17" s="10">
        <v>252076</v>
      </c>
      <c r="N17" s="10">
        <v>13937</v>
      </c>
      <c r="O17" s="17">
        <f t="shared" si="0"/>
        <v>3733398</v>
      </c>
    </row>
    <row r="18" spans="1:15" x14ac:dyDescent="0.25">
      <c r="A18" s="6" t="s">
        <v>21</v>
      </c>
      <c r="B18" s="12">
        <v>12404574</v>
      </c>
      <c r="C18" s="12">
        <v>3943832</v>
      </c>
      <c r="D18" s="12">
        <v>244520</v>
      </c>
      <c r="E18" s="12">
        <v>0</v>
      </c>
      <c r="F18" s="12">
        <v>188673</v>
      </c>
      <c r="G18" s="12">
        <v>417251</v>
      </c>
      <c r="H18" s="12">
        <v>0</v>
      </c>
      <c r="I18" s="12">
        <v>38873</v>
      </c>
      <c r="J18" s="10">
        <v>0</v>
      </c>
      <c r="K18" s="12">
        <v>454472</v>
      </c>
      <c r="L18" s="10">
        <v>520959</v>
      </c>
      <c r="M18" s="10">
        <v>0</v>
      </c>
      <c r="N18" s="10">
        <v>67298</v>
      </c>
      <c r="O18" s="17">
        <f t="shared" si="0"/>
        <v>18280452</v>
      </c>
    </row>
    <row r="19" spans="1:15" x14ac:dyDescent="0.25">
      <c r="A19" s="6" t="s">
        <v>22</v>
      </c>
      <c r="B19" s="12">
        <v>4132644</v>
      </c>
      <c r="C19" s="12">
        <v>1313907</v>
      </c>
      <c r="D19" s="12">
        <v>81463</v>
      </c>
      <c r="E19" s="12">
        <v>0</v>
      </c>
      <c r="F19" s="12">
        <v>62857</v>
      </c>
      <c r="G19" s="12">
        <v>128205</v>
      </c>
      <c r="H19" s="12">
        <v>0</v>
      </c>
      <c r="I19" s="12">
        <v>12951</v>
      </c>
      <c r="J19" s="10">
        <v>0</v>
      </c>
      <c r="K19" s="12">
        <v>122834</v>
      </c>
      <c r="L19" s="10">
        <v>140921</v>
      </c>
      <c r="M19" s="10">
        <v>682070</v>
      </c>
      <c r="N19" s="10">
        <v>22511</v>
      </c>
      <c r="O19" s="17">
        <f t="shared" si="0"/>
        <v>6700363</v>
      </c>
    </row>
    <row r="20" spans="1:15" x14ac:dyDescent="0.25">
      <c r="A20" s="6" t="s">
        <v>23</v>
      </c>
      <c r="B20" s="12">
        <v>2357606</v>
      </c>
      <c r="C20" s="12">
        <v>749563</v>
      </c>
      <c r="D20" s="12">
        <v>46473</v>
      </c>
      <c r="E20" s="12">
        <v>0</v>
      </c>
      <c r="F20" s="12">
        <v>35859</v>
      </c>
      <c r="G20" s="12">
        <v>72490</v>
      </c>
      <c r="H20" s="12">
        <v>0</v>
      </c>
      <c r="I20" s="12">
        <v>7388</v>
      </c>
      <c r="J20" s="10">
        <v>0</v>
      </c>
      <c r="K20" s="12">
        <v>39532</v>
      </c>
      <c r="L20" s="10">
        <v>45763</v>
      </c>
      <c r="M20" s="10">
        <v>0</v>
      </c>
      <c r="N20" s="10">
        <v>13217</v>
      </c>
      <c r="O20" s="17">
        <f t="shared" si="0"/>
        <v>3367891</v>
      </c>
    </row>
    <row r="21" spans="1:15" x14ac:dyDescent="0.25">
      <c r="A21" s="6" t="s">
        <v>24</v>
      </c>
      <c r="B21" s="12">
        <v>2186299</v>
      </c>
      <c r="C21" s="12">
        <v>695098</v>
      </c>
      <c r="D21" s="12">
        <v>43097</v>
      </c>
      <c r="E21" s="12">
        <v>0</v>
      </c>
      <c r="F21" s="12">
        <v>33254</v>
      </c>
      <c r="G21" s="12">
        <v>72728</v>
      </c>
      <c r="H21" s="12">
        <v>0</v>
      </c>
      <c r="I21" s="12">
        <v>6851</v>
      </c>
      <c r="J21" s="10">
        <v>0</v>
      </c>
      <c r="K21" s="12">
        <v>18628</v>
      </c>
      <c r="L21" s="10">
        <v>21170</v>
      </c>
      <c r="M21" s="10">
        <v>526581</v>
      </c>
      <c r="N21" s="10">
        <v>12884</v>
      </c>
      <c r="O21" s="17">
        <f t="shared" si="0"/>
        <v>3616590</v>
      </c>
    </row>
    <row r="22" spans="1:15" x14ac:dyDescent="0.25">
      <c r="A22" s="6" t="s">
        <v>25</v>
      </c>
      <c r="B22" s="12">
        <v>2287058</v>
      </c>
      <c r="C22" s="12">
        <v>727133</v>
      </c>
      <c r="D22" s="12">
        <v>45083</v>
      </c>
      <c r="E22" s="12">
        <v>0</v>
      </c>
      <c r="F22" s="12">
        <v>34786</v>
      </c>
      <c r="G22" s="12">
        <v>52753</v>
      </c>
      <c r="H22" s="12">
        <v>0</v>
      </c>
      <c r="I22" s="12">
        <v>7167</v>
      </c>
      <c r="J22" s="10">
        <v>0</v>
      </c>
      <c r="K22" s="12">
        <v>31388</v>
      </c>
      <c r="L22" s="10">
        <v>35774</v>
      </c>
      <c r="M22" s="10">
        <v>0</v>
      </c>
      <c r="N22" s="10">
        <v>9755</v>
      </c>
      <c r="O22" s="17">
        <f t="shared" si="0"/>
        <v>3230897</v>
      </c>
    </row>
    <row r="23" spans="1:15" x14ac:dyDescent="0.25">
      <c r="A23" s="6" t="s">
        <v>26</v>
      </c>
      <c r="B23" s="12">
        <v>2483266</v>
      </c>
      <c r="C23" s="12">
        <v>789514</v>
      </c>
      <c r="D23" s="12">
        <v>48950</v>
      </c>
      <c r="E23" s="12">
        <v>0</v>
      </c>
      <c r="F23" s="12">
        <v>37770</v>
      </c>
      <c r="G23" s="12">
        <v>87405</v>
      </c>
      <c r="H23" s="12">
        <v>0</v>
      </c>
      <c r="I23" s="12">
        <v>7782</v>
      </c>
      <c r="J23" s="10">
        <v>0</v>
      </c>
      <c r="K23" s="12">
        <v>43065</v>
      </c>
      <c r="L23" s="10">
        <v>49627</v>
      </c>
      <c r="M23" s="10">
        <v>1727907</v>
      </c>
      <c r="N23" s="10">
        <v>15178</v>
      </c>
      <c r="O23" s="17">
        <f t="shared" si="0"/>
        <v>5290464</v>
      </c>
    </row>
    <row r="24" spans="1:15" x14ac:dyDescent="0.25">
      <c r="A24" s="6" t="s">
        <v>27</v>
      </c>
      <c r="B24" s="12">
        <v>3191845</v>
      </c>
      <c r="C24" s="12">
        <v>1014795</v>
      </c>
      <c r="D24" s="12">
        <v>62918</v>
      </c>
      <c r="E24" s="12">
        <v>0</v>
      </c>
      <c r="F24" s="12">
        <v>48548</v>
      </c>
      <c r="G24" s="12">
        <v>86949</v>
      </c>
      <c r="H24" s="12">
        <v>0</v>
      </c>
      <c r="I24" s="12">
        <v>10002</v>
      </c>
      <c r="J24" s="10">
        <v>0</v>
      </c>
      <c r="K24" s="12">
        <v>76592</v>
      </c>
      <c r="L24" s="10">
        <v>86979</v>
      </c>
      <c r="M24" s="10">
        <v>0</v>
      </c>
      <c r="N24" s="10">
        <v>15463</v>
      </c>
      <c r="O24" s="17">
        <f t="shared" si="0"/>
        <v>4594091</v>
      </c>
    </row>
    <row r="25" spans="1:15" x14ac:dyDescent="0.25">
      <c r="A25" s="6" t="s">
        <v>28</v>
      </c>
      <c r="B25" s="12">
        <v>7515217</v>
      </c>
      <c r="C25" s="12">
        <v>2389341</v>
      </c>
      <c r="D25" s="12">
        <v>148141</v>
      </c>
      <c r="E25" s="12">
        <v>0</v>
      </c>
      <c r="F25" s="12">
        <v>114306</v>
      </c>
      <c r="G25" s="12">
        <v>239762</v>
      </c>
      <c r="H25" s="12">
        <v>0</v>
      </c>
      <c r="I25" s="12">
        <v>23551</v>
      </c>
      <c r="J25" s="10">
        <v>0</v>
      </c>
      <c r="K25" s="12">
        <v>283687</v>
      </c>
      <c r="L25" s="10">
        <v>327863</v>
      </c>
      <c r="M25" s="10">
        <v>4905174</v>
      </c>
      <c r="N25" s="10">
        <v>40691</v>
      </c>
      <c r="O25" s="17">
        <f t="shared" si="0"/>
        <v>15987733</v>
      </c>
    </row>
    <row r="26" spans="1:15" x14ac:dyDescent="0.25">
      <c r="A26" s="6" t="s">
        <v>29</v>
      </c>
      <c r="B26" s="12">
        <v>2373556</v>
      </c>
      <c r="C26" s="12">
        <v>754633</v>
      </c>
      <c r="D26" s="12">
        <v>46788</v>
      </c>
      <c r="E26" s="12">
        <v>0</v>
      </c>
      <c r="F26" s="12">
        <v>36102</v>
      </c>
      <c r="G26" s="12">
        <v>78338</v>
      </c>
      <c r="H26" s="12">
        <v>0</v>
      </c>
      <c r="I26" s="12">
        <v>7438</v>
      </c>
      <c r="J26" s="10">
        <v>0</v>
      </c>
      <c r="K26" s="12">
        <v>37985</v>
      </c>
      <c r="L26" s="10">
        <v>43856</v>
      </c>
      <c r="M26" s="10">
        <v>208173</v>
      </c>
      <c r="N26" s="10">
        <v>13877</v>
      </c>
      <c r="O26" s="17">
        <f t="shared" si="0"/>
        <v>3600746</v>
      </c>
    </row>
    <row r="27" spans="1:15" x14ac:dyDescent="0.25">
      <c r="A27" s="6" t="s">
        <v>30</v>
      </c>
      <c r="B27" s="12">
        <v>2823849</v>
      </c>
      <c r="C27" s="12">
        <v>897797</v>
      </c>
      <c r="D27" s="12">
        <v>55664</v>
      </c>
      <c r="E27" s="12">
        <v>0</v>
      </c>
      <c r="F27" s="12">
        <v>42951</v>
      </c>
      <c r="G27" s="12">
        <v>88848</v>
      </c>
      <c r="H27" s="12">
        <v>0</v>
      </c>
      <c r="I27" s="12">
        <v>8849</v>
      </c>
      <c r="J27" s="10">
        <v>0</v>
      </c>
      <c r="K27" s="12">
        <v>63015</v>
      </c>
      <c r="L27" s="10">
        <v>72617</v>
      </c>
      <c r="M27" s="10">
        <v>0</v>
      </c>
      <c r="N27" s="10">
        <v>16395</v>
      </c>
      <c r="O27" s="17">
        <f t="shared" si="0"/>
        <v>4069985</v>
      </c>
    </row>
    <row r="28" spans="1:15" x14ac:dyDescent="0.25">
      <c r="A28" s="6" t="s">
        <v>31</v>
      </c>
      <c r="B28" s="12">
        <v>4061085</v>
      </c>
      <c r="C28" s="12">
        <v>1291156</v>
      </c>
      <c r="D28" s="12">
        <v>80053</v>
      </c>
      <c r="E28" s="12">
        <v>0</v>
      </c>
      <c r="F28" s="12">
        <v>61769</v>
      </c>
      <c r="G28" s="12">
        <v>118554</v>
      </c>
      <c r="H28" s="12">
        <v>0</v>
      </c>
      <c r="I28" s="12">
        <v>12726</v>
      </c>
      <c r="J28" s="10">
        <v>0</v>
      </c>
      <c r="K28" s="12">
        <v>152602</v>
      </c>
      <c r="L28" s="10">
        <v>178736</v>
      </c>
      <c r="M28" s="10">
        <v>0</v>
      </c>
      <c r="N28" s="10">
        <v>20952</v>
      </c>
      <c r="O28" s="17">
        <f t="shared" si="0"/>
        <v>5977633</v>
      </c>
    </row>
    <row r="29" spans="1:15" x14ac:dyDescent="0.25">
      <c r="A29" s="6" t="s">
        <v>32</v>
      </c>
      <c r="B29" s="12">
        <v>2145033</v>
      </c>
      <c r="C29" s="12">
        <v>681978</v>
      </c>
      <c r="D29" s="12">
        <v>42283</v>
      </c>
      <c r="E29" s="12">
        <v>0</v>
      </c>
      <c r="F29" s="12">
        <v>32626</v>
      </c>
      <c r="G29" s="12">
        <v>68777</v>
      </c>
      <c r="H29" s="12">
        <v>0</v>
      </c>
      <c r="I29" s="12">
        <v>6722</v>
      </c>
      <c r="J29" s="10">
        <v>0</v>
      </c>
      <c r="K29" s="12">
        <v>15137</v>
      </c>
      <c r="L29" s="10">
        <v>17254</v>
      </c>
      <c r="M29" s="10">
        <v>0</v>
      </c>
      <c r="N29" s="10">
        <v>12697</v>
      </c>
      <c r="O29" s="17">
        <f t="shared" si="0"/>
        <v>3022507</v>
      </c>
    </row>
    <row r="30" spans="1:15" x14ac:dyDescent="0.25">
      <c r="A30" s="6" t="s">
        <v>33</v>
      </c>
      <c r="B30" s="12">
        <v>2293240</v>
      </c>
      <c r="C30" s="12">
        <v>729098</v>
      </c>
      <c r="D30" s="12">
        <v>45205</v>
      </c>
      <c r="E30" s="12">
        <v>0</v>
      </c>
      <c r="F30" s="12">
        <v>34880</v>
      </c>
      <c r="G30" s="12">
        <v>53407</v>
      </c>
      <c r="H30" s="12">
        <v>0</v>
      </c>
      <c r="I30" s="12">
        <v>7186</v>
      </c>
      <c r="J30" s="10">
        <v>0</v>
      </c>
      <c r="K30" s="12">
        <v>37910</v>
      </c>
      <c r="L30" s="10">
        <v>44141</v>
      </c>
      <c r="M30" s="10">
        <v>0</v>
      </c>
      <c r="N30" s="10">
        <v>9312</v>
      </c>
      <c r="O30" s="17">
        <f t="shared" si="0"/>
        <v>3254379</v>
      </c>
    </row>
    <row r="31" spans="1:15" x14ac:dyDescent="0.25">
      <c r="A31" s="6" t="s">
        <v>34</v>
      </c>
      <c r="B31" s="12">
        <v>2321106</v>
      </c>
      <c r="C31" s="12">
        <v>737958</v>
      </c>
      <c r="D31" s="12">
        <v>45754</v>
      </c>
      <c r="E31" s="12">
        <v>0</v>
      </c>
      <c r="F31" s="12">
        <v>35304</v>
      </c>
      <c r="G31" s="12">
        <v>79949</v>
      </c>
      <c r="H31" s="12">
        <v>0</v>
      </c>
      <c r="I31" s="12">
        <v>7274</v>
      </c>
      <c r="J31" s="10">
        <v>0</v>
      </c>
      <c r="K31" s="12">
        <v>20226</v>
      </c>
      <c r="L31" s="10">
        <v>23544</v>
      </c>
      <c r="M31" s="10">
        <v>174445</v>
      </c>
      <c r="N31" s="10">
        <v>13853</v>
      </c>
      <c r="O31" s="17">
        <f t="shared" si="0"/>
        <v>3459413</v>
      </c>
    </row>
    <row r="32" spans="1:15" x14ac:dyDescent="0.25">
      <c r="A32" s="6" t="s">
        <v>35</v>
      </c>
      <c r="B32" s="12">
        <v>3832652</v>
      </c>
      <c r="C32" s="12">
        <v>1218529</v>
      </c>
      <c r="D32" s="12">
        <v>75550</v>
      </c>
      <c r="E32" s="12">
        <v>0</v>
      </c>
      <c r="F32" s="12">
        <v>58295</v>
      </c>
      <c r="G32" s="12">
        <v>118435</v>
      </c>
      <c r="H32" s="12">
        <v>0</v>
      </c>
      <c r="I32" s="12">
        <v>12011</v>
      </c>
      <c r="J32" s="10">
        <v>0</v>
      </c>
      <c r="K32" s="12">
        <v>110542</v>
      </c>
      <c r="L32" s="10">
        <v>126710</v>
      </c>
      <c r="M32" s="10">
        <v>0</v>
      </c>
      <c r="N32" s="10">
        <v>21758</v>
      </c>
      <c r="O32" s="17">
        <f t="shared" si="0"/>
        <v>5574482</v>
      </c>
    </row>
    <row r="33" spans="1:15" x14ac:dyDescent="0.25">
      <c r="A33" s="6" t="s">
        <v>36</v>
      </c>
      <c r="B33" s="12">
        <v>2973311</v>
      </c>
      <c r="C33" s="12">
        <v>945316</v>
      </c>
      <c r="D33" s="12">
        <v>58610</v>
      </c>
      <c r="E33" s="12">
        <v>0</v>
      </c>
      <c r="F33" s="12">
        <v>45224</v>
      </c>
      <c r="G33" s="12">
        <v>90769</v>
      </c>
      <c r="H33" s="12">
        <v>0</v>
      </c>
      <c r="I33" s="12">
        <v>9318</v>
      </c>
      <c r="J33" s="10">
        <v>0</v>
      </c>
      <c r="K33" s="12">
        <v>70139</v>
      </c>
      <c r="L33" s="10">
        <v>80280</v>
      </c>
      <c r="M33" s="10">
        <v>321208</v>
      </c>
      <c r="N33" s="10">
        <v>16606</v>
      </c>
      <c r="O33" s="17">
        <f t="shared" si="0"/>
        <v>4610781</v>
      </c>
    </row>
    <row r="34" spans="1:15" x14ac:dyDescent="0.25">
      <c r="A34" s="6" t="s">
        <v>37</v>
      </c>
      <c r="B34" s="12">
        <v>2524880</v>
      </c>
      <c r="C34" s="12">
        <v>802745</v>
      </c>
      <c r="D34" s="12">
        <v>49771</v>
      </c>
      <c r="E34" s="12">
        <v>0</v>
      </c>
      <c r="F34" s="12">
        <v>38403</v>
      </c>
      <c r="G34" s="12">
        <v>79660</v>
      </c>
      <c r="H34" s="12">
        <v>0</v>
      </c>
      <c r="I34" s="12">
        <v>7912</v>
      </c>
      <c r="J34" s="10">
        <v>0</v>
      </c>
      <c r="K34" s="12">
        <v>48450</v>
      </c>
      <c r="L34" s="10">
        <v>56318</v>
      </c>
      <c r="M34" s="10">
        <v>1282578</v>
      </c>
      <c r="N34" s="10">
        <v>14175</v>
      </c>
      <c r="O34" s="17">
        <f t="shared" si="0"/>
        <v>4904892</v>
      </c>
    </row>
    <row r="35" spans="1:15" x14ac:dyDescent="0.25">
      <c r="A35" s="6" t="s">
        <v>38</v>
      </c>
      <c r="B35" s="12">
        <v>2483489</v>
      </c>
      <c r="C35" s="12">
        <v>789585</v>
      </c>
      <c r="D35" s="12">
        <v>48955</v>
      </c>
      <c r="E35" s="12">
        <v>0</v>
      </c>
      <c r="F35" s="12">
        <v>37774</v>
      </c>
      <c r="G35" s="12">
        <v>79221</v>
      </c>
      <c r="H35" s="12">
        <v>0</v>
      </c>
      <c r="I35" s="12">
        <v>7783</v>
      </c>
      <c r="J35" s="10">
        <v>0</v>
      </c>
      <c r="K35" s="12">
        <v>30149</v>
      </c>
      <c r="L35" s="10">
        <v>34899</v>
      </c>
      <c r="M35" s="10">
        <v>115335</v>
      </c>
      <c r="N35" s="10">
        <v>13880</v>
      </c>
      <c r="O35" s="17">
        <f t="shared" si="0"/>
        <v>3641070</v>
      </c>
    </row>
    <row r="36" spans="1:15" x14ac:dyDescent="0.25">
      <c r="A36" s="6" t="s">
        <v>39</v>
      </c>
      <c r="B36" s="12">
        <v>5065393</v>
      </c>
      <c r="C36" s="12">
        <v>1610459</v>
      </c>
      <c r="D36" s="12">
        <v>99850</v>
      </c>
      <c r="E36" s="12">
        <v>0</v>
      </c>
      <c r="F36" s="12">
        <v>77044</v>
      </c>
      <c r="G36" s="12">
        <v>160013</v>
      </c>
      <c r="H36" s="12">
        <v>0</v>
      </c>
      <c r="I36" s="12">
        <v>15874</v>
      </c>
      <c r="J36" s="10">
        <v>0</v>
      </c>
      <c r="K36" s="12">
        <v>174767</v>
      </c>
      <c r="L36" s="10">
        <v>202372</v>
      </c>
      <c r="M36" s="10">
        <v>2078674</v>
      </c>
      <c r="N36" s="10">
        <v>27782</v>
      </c>
      <c r="O36" s="17">
        <f t="shared" si="0"/>
        <v>9512228</v>
      </c>
    </row>
    <row r="37" spans="1:15" x14ac:dyDescent="0.25">
      <c r="A37" s="6" t="s">
        <v>53</v>
      </c>
      <c r="B37" s="12">
        <v>2979235</v>
      </c>
      <c r="C37" s="12">
        <v>947199</v>
      </c>
      <c r="D37" s="12">
        <v>58727</v>
      </c>
      <c r="E37" s="12">
        <v>0</v>
      </c>
      <c r="F37" s="12">
        <v>45314</v>
      </c>
      <c r="G37" s="12">
        <v>50728</v>
      </c>
      <c r="H37" s="12">
        <v>0</v>
      </c>
      <c r="I37" s="12">
        <v>9336</v>
      </c>
      <c r="J37" s="10">
        <v>0</v>
      </c>
      <c r="K37" s="12">
        <v>71284</v>
      </c>
      <c r="L37" s="10">
        <v>83026</v>
      </c>
      <c r="M37" s="10">
        <v>0</v>
      </c>
      <c r="N37" s="10">
        <v>9322</v>
      </c>
      <c r="O37" s="17">
        <f t="shared" si="0"/>
        <v>4254171</v>
      </c>
    </row>
    <row r="38" spans="1:15" x14ac:dyDescent="0.25">
      <c r="A38" s="6" t="s">
        <v>40</v>
      </c>
      <c r="B38" s="12">
        <v>7054558</v>
      </c>
      <c r="C38" s="12">
        <v>2242882</v>
      </c>
      <c r="D38" s="12">
        <v>139060</v>
      </c>
      <c r="E38" s="12">
        <v>0</v>
      </c>
      <c r="F38" s="12">
        <v>107300</v>
      </c>
      <c r="G38" s="12">
        <v>238844</v>
      </c>
      <c r="H38" s="12">
        <v>0</v>
      </c>
      <c r="I38" s="12">
        <v>22107</v>
      </c>
      <c r="J38" s="10">
        <v>0</v>
      </c>
      <c r="K38" s="12">
        <v>235010</v>
      </c>
      <c r="L38" s="10">
        <v>270620</v>
      </c>
      <c r="M38" s="10">
        <v>90464</v>
      </c>
      <c r="N38" s="10">
        <v>38300</v>
      </c>
      <c r="O38" s="17">
        <f t="shared" si="0"/>
        <v>10439145</v>
      </c>
    </row>
    <row r="39" spans="1:15" x14ac:dyDescent="0.25">
      <c r="A39" s="6" t="s">
        <v>41</v>
      </c>
      <c r="B39" s="12">
        <v>4240298</v>
      </c>
      <c r="C39" s="12">
        <v>1348134</v>
      </c>
      <c r="D39" s="12">
        <v>83585</v>
      </c>
      <c r="E39" s="12">
        <v>0</v>
      </c>
      <c r="F39" s="12">
        <v>64495</v>
      </c>
      <c r="G39" s="12">
        <v>124153</v>
      </c>
      <c r="H39" s="12">
        <v>0</v>
      </c>
      <c r="I39" s="12">
        <v>13288</v>
      </c>
      <c r="J39" s="10">
        <v>0</v>
      </c>
      <c r="K39" s="12">
        <v>133084</v>
      </c>
      <c r="L39" s="10">
        <v>154088</v>
      </c>
      <c r="M39" s="10">
        <v>736867</v>
      </c>
      <c r="N39" s="10">
        <v>22908</v>
      </c>
      <c r="O39" s="17">
        <f t="shared" si="0"/>
        <v>6920900</v>
      </c>
    </row>
    <row r="40" spans="1:15" x14ac:dyDescent="0.25">
      <c r="A40" s="6" t="s">
        <v>42</v>
      </c>
      <c r="B40" s="12">
        <v>2832631</v>
      </c>
      <c r="C40" s="12">
        <v>900589</v>
      </c>
      <c r="D40" s="12">
        <v>55837</v>
      </c>
      <c r="E40" s="12">
        <v>0</v>
      </c>
      <c r="F40" s="12">
        <v>43084</v>
      </c>
      <c r="G40" s="12">
        <v>91225</v>
      </c>
      <c r="H40" s="12">
        <v>0</v>
      </c>
      <c r="I40" s="12">
        <v>8877</v>
      </c>
      <c r="J40" s="10">
        <v>0</v>
      </c>
      <c r="K40" s="12">
        <v>74894</v>
      </c>
      <c r="L40" s="10">
        <v>85719</v>
      </c>
      <c r="M40" s="10">
        <v>0</v>
      </c>
      <c r="N40" s="10">
        <v>15508</v>
      </c>
      <c r="O40" s="17">
        <f t="shared" si="0"/>
        <v>4108364</v>
      </c>
    </row>
    <row r="41" spans="1:15" x14ac:dyDescent="0.25">
      <c r="A41" s="6" t="s">
        <v>43</v>
      </c>
      <c r="B41" s="12">
        <v>2141314</v>
      </c>
      <c r="C41" s="12">
        <v>680796</v>
      </c>
      <c r="D41" s="12">
        <v>42210</v>
      </c>
      <c r="E41" s="12">
        <v>0</v>
      </c>
      <c r="F41" s="12">
        <v>32569</v>
      </c>
      <c r="G41" s="12">
        <v>73468</v>
      </c>
      <c r="H41" s="12">
        <v>0</v>
      </c>
      <c r="I41" s="12">
        <v>6710</v>
      </c>
      <c r="J41" s="10">
        <v>0</v>
      </c>
      <c r="K41" s="12">
        <v>23577</v>
      </c>
      <c r="L41" s="10">
        <v>27291</v>
      </c>
      <c r="M41" s="10">
        <v>0</v>
      </c>
      <c r="N41" s="10">
        <v>12490</v>
      </c>
      <c r="O41" s="17">
        <f t="shared" si="0"/>
        <v>3040425</v>
      </c>
    </row>
    <row r="42" spans="1:15" ht="15.75" thickBot="1" x14ac:dyDescent="0.3">
      <c r="A42" s="7" t="s">
        <v>44</v>
      </c>
      <c r="B42" s="13">
        <f>SUM(B6:B41)</f>
        <v>155458407</v>
      </c>
      <c r="C42" s="13">
        <f t="shared" ref="C42:N42" si="1">SUM(C6:C41)</f>
        <v>49425469</v>
      </c>
      <c r="D42" s="13">
        <f t="shared" si="1"/>
        <v>3064412</v>
      </c>
      <c r="E42" s="13">
        <f t="shared" si="1"/>
        <v>0</v>
      </c>
      <c r="F42" s="13">
        <f t="shared" si="1"/>
        <v>2364517</v>
      </c>
      <c r="G42" s="13">
        <f t="shared" si="1"/>
        <v>4786586</v>
      </c>
      <c r="H42" s="13">
        <f t="shared" si="1"/>
        <v>0</v>
      </c>
      <c r="I42" s="13">
        <f t="shared" si="1"/>
        <v>487165</v>
      </c>
      <c r="J42" s="13">
        <f t="shared" si="1"/>
        <v>0</v>
      </c>
      <c r="K42" s="13">
        <f t="shared" si="1"/>
        <v>4427979</v>
      </c>
      <c r="L42" s="13">
        <f t="shared" si="1"/>
        <v>5103635</v>
      </c>
      <c r="M42" s="13">
        <f t="shared" si="1"/>
        <v>22881529</v>
      </c>
      <c r="N42" s="13">
        <f t="shared" si="1"/>
        <v>829708</v>
      </c>
      <c r="O42" s="18">
        <f t="shared" ref="O42" si="2">SUM(O6:O41)</f>
        <v>248829407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  <row r="47" spans="1:15" x14ac:dyDescent="0.25">
      <c r="B47" s="20">
        <v>3539392</v>
      </c>
    </row>
    <row r="49" spans="2:2" x14ac:dyDescent="0.25">
      <c r="B49" s="19"/>
    </row>
  </sheetData>
  <pageMargins left="0.78740157480314965" right="0" top="1.1023622047244095" bottom="0.74803149606299213" header="0.62992125984251968" footer="0.31496062992125984"/>
  <pageSetup paperSize="300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PREGAS-15</cp:lastModifiedBy>
  <cp:lastPrinted>2022-04-01T15:39:34Z</cp:lastPrinted>
  <dcterms:created xsi:type="dcterms:W3CDTF">2014-04-11T21:27:33Z</dcterms:created>
  <dcterms:modified xsi:type="dcterms:W3CDTF">2022-04-06T21:43:04Z</dcterms:modified>
</cp:coreProperties>
</file>