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5570" windowHeight="8445" activeTab="1"/>
  </bookViews>
  <sheets>
    <sheet name="ANEXO III" sheetId="1" r:id="rId1"/>
    <sheet name="ANEXO VII ENERO" sheetId="4" r:id="rId2"/>
    <sheet name="ANEXO VII FEBRERO" sheetId="7" r:id="rId3"/>
    <sheet name="ANEXO VII MARZO" sheetId="8" r:id="rId4"/>
  </sheets>
  <calcPr calcId="144525"/>
</workbook>
</file>

<file path=xl/calcChain.xml><?xml version="1.0" encoding="utf-8"?>
<calcChain xmlns="http://schemas.openxmlformats.org/spreadsheetml/2006/main">
  <c r="Q42" i="1" l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P7" i="1"/>
  <c r="P43" i="1" s="1"/>
  <c r="O7" i="1"/>
  <c r="N7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P43" i="7"/>
  <c r="O43" i="7"/>
  <c r="N43" i="7"/>
  <c r="M43" i="7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M42" i="4"/>
  <c r="O43" i="1" l="1"/>
  <c r="N43" i="1"/>
  <c r="M37" i="8" l="1"/>
  <c r="M15" i="8"/>
  <c r="M10" i="8"/>
  <c r="L38" i="1" l="1"/>
  <c r="K38" i="1"/>
  <c r="J38" i="1"/>
  <c r="I38" i="1"/>
  <c r="H38" i="1"/>
  <c r="G38" i="1"/>
  <c r="F38" i="1"/>
  <c r="E38" i="1"/>
  <c r="D38" i="1"/>
  <c r="C38" i="1"/>
  <c r="B38" i="1"/>
  <c r="L16" i="1"/>
  <c r="K16" i="1"/>
  <c r="J16" i="1"/>
  <c r="I16" i="1"/>
  <c r="H16" i="1"/>
  <c r="G16" i="1"/>
  <c r="F16" i="1"/>
  <c r="E16" i="1"/>
  <c r="D16" i="1"/>
  <c r="C16" i="1"/>
  <c r="B16" i="1"/>
  <c r="L11" i="1"/>
  <c r="K11" i="1"/>
  <c r="J11" i="1"/>
  <c r="I11" i="1"/>
  <c r="H11" i="1"/>
  <c r="G11" i="1"/>
  <c r="F11" i="1"/>
  <c r="E11" i="1"/>
  <c r="D11" i="1"/>
  <c r="C11" i="1"/>
  <c r="B11" i="1"/>
  <c r="K7" i="1"/>
  <c r="K8" i="1"/>
  <c r="K9" i="1"/>
  <c r="K10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H42" i="4"/>
  <c r="L42" i="1" l="1"/>
  <c r="L41" i="1"/>
  <c r="L40" i="1"/>
  <c r="L39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5" i="1"/>
  <c r="L14" i="1"/>
  <c r="L13" i="1"/>
  <c r="L12" i="1"/>
  <c r="L10" i="1"/>
  <c r="L9" i="1"/>
  <c r="L8" i="1"/>
  <c r="L7" i="1"/>
  <c r="L42" i="8"/>
  <c r="M41" i="8"/>
  <c r="M40" i="8"/>
  <c r="M39" i="8"/>
  <c r="M38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4" i="8"/>
  <c r="M13" i="8"/>
  <c r="M12" i="8"/>
  <c r="M11" i="8"/>
  <c r="M9" i="8"/>
  <c r="M8" i="8"/>
  <c r="M7" i="8"/>
  <c r="M6" i="8"/>
  <c r="L43" i="7"/>
  <c r="L42" i="4"/>
  <c r="L43" i="1" l="1"/>
  <c r="K42" i="8"/>
  <c r="K43" i="7" l="1"/>
  <c r="K43" i="1"/>
  <c r="K42" i="4" l="1"/>
  <c r="J43" i="7" l="1"/>
  <c r="J42" i="8"/>
  <c r="J42" i="4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D39" i="1"/>
  <c r="C39" i="1"/>
  <c r="B39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I42" i="8"/>
  <c r="H42" i="8"/>
  <c r="G42" i="8"/>
  <c r="F42" i="8"/>
  <c r="E42" i="8"/>
  <c r="D42" i="8"/>
  <c r="C42" i="8"/>
  <c r="B42" i="8"/>
  <c r="I43" i="7"/>
  <c r="H43" i="7"/>
  <c r="G43" i="7"/>
  <c r="F43" i="7"/>
  <c r="E43" i="7"/>
  <c r="D43" i="7"/>
  <c r="C43" i="7"/>
  <c r="B43" i="7"/>
  <c r="I42" i="4"/>
  <c r="G42" i="4"/>
  <c r="F42" i="4"/>
  <c r="E42" i="4"/>
  <c r="D42" i="4"/>
  <c r="C42" i="4"/>
  <c r="B42" i="4"/>
  <c r="H43" i="1" l="1"/>
  <c r="M42" i="8"/>
  <c r="J43" i="1"/>
  <c r="Q43" i="7"/>
  <c r="G43" i="1"/>
  <c r="F43" i="1"/>
  <c r="D43" i="1"/>
  <c r="B43" i="1"/>
  <c r="N42" i="4"/>
  <c r="E43" i="1"/>
  <c r="I43" i="1"/>
  <c r="C43" i="1"/>
  <c r="Q43" i="1" l="1"/>
</calcChain>
</file>

<file path=xl/sharedStrings.xml><?xml version="1.0" encoding="utf-8"?>
<sst xmlns="http://schemas.openxmlformats.org/spreadsheetml/2006/main" count="227" uniqueCount="68">
  <si>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</si>
  <si>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</si>
  <si>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</si>
  <si>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</si>
  <si>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</si>
  <si>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</si>
  <si>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</si>
  <si>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</si>
  <si>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</si>
  <si>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</si>
  <si>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</si>
  <si>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</si>
  <si>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</si>
  <si>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</si>
  <si>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</si>
  <si>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</si>
  <si>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</si>
  <si>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</si>
  <si>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</si>
  <si>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</si>
  <si>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</si>
  <si>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</si>
  <si>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</si>
  <si>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</si>
  <si>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</si>
  <si>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</si>
  <si>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</si>
  <si>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</si>
  <si>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</si>
  <si>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</si>
  <si>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</si>
  <si>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</si>
  <si>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</si>
  <si>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</si>
  <si>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</si>
  <si>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</si>
  <si>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</si>
  <si>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</si>
  <si>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</si>
  <si>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</si>
  <si>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</si>
  <si>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</si>
  <si>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</si>
  <si>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</si>
  <si>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</si>
  <si>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</si>
  <si>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</si>
  <si>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</si>
  <si>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</si>
  <si>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</si>
  <si>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</si>
  <si>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</si>
  <si>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</si>
  <si>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</si>
  <si>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EN EL MES DE ENERO DEL EJERCICIO 2021</t>
  </si>
  <si>
    <t>EN EL MES DE FEBRERO DEL EJERCICIO 2021</t>
  </si>
  <si>
    <t>PARTICIPACIONES DE
GASOLINA Y DIESEL ENERO 2021</t>
  </si>
  <si>
    <t>PARTICIPACIONES DE
GASOLINA Y DIESEL DICIEMBRE 2020</t>
  </si>
  <si>
    <t>PARTICIPACIONES DE
GASOLINA Y DIESEL FEBRERO 2021.</t>
  </si>
  <si>
    <t>EN EL MES DE MARZO DEL EJERCICIO 2021</t>
  </si>
  <si>
    <t>EN EL PRIMER TRIMESTRE DEL EJERCICIO FISCAL 2021</t>
  </si>
  <si>
    <t>ISR ENAJENACION INMUEBLES DICIEMBRE 2020</t>
  </si>
  <si>
    <t xml:space="preserve">ISR ENAJENACION INMUEBLES ENERO </t>
  </si>
  <si>
    <t>FGP</t>
  </si>
  <si>
    <t>FFM</t>
  </si>
  <si>
    <t>FOFIR</t>
  </si>
  <si>
    <t>COMPENSACIÓN ANUAL DEFINITIVA 2020 DEL F.E.I.E.F.</t>
  </si>
  <si>
    <t>ISR ENAJENACION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</si>
</sst>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T47"/>
  <sheetViews>
    <sheetView topLeftCell="I1" zoomScale="90" zoomScaleNormal="90" workbookViewId="0">
      <selection activeCell="Q43" sqref="Q43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7" width="21.140625" customWidth="1"/>
  </cols>
  <sheetData>
    <row r="1" spans="1:20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0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0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0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0" t="s">
        <v>66</v>
      </c>
      <c r="O5" s="21"/>
      <c r="P5" s="22"/>
      <c r="Q5" s="5"/>
    </row>
    <row r="6" spans="1:20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48</v>
      </c>
      <c r="L6" s="3" t="s">
        <v>49</v>
      </c>
      <c r="M6" s="3" t="s">
        <v>67</v>
      </c>
      <c r="N6" s="3" t="s">
        <v>63</v>
      </c>
      <c r="O6" s="3" t="s">
        <v>64</v>
      </c>
      <c r="P6" s="3" t="s">
        <v>65</v>
      </c>
      <c r="Q6" s="2" t="s">
        <v>10</v>
      </c>
    </row>
    <row r="7" spans="1:20" ht="21" customHeight="1" x14ac:dyDescent="0.25">
      <c r="A7" s="6" t="s">
        <v>11</v>
      </c>
      <c r="B7" s="9">
        <f>SUM('ANEXO VII ENERO'!B6+'ANEXO VII FEBRERO'!B7+'ANEXO VII MARZO'!B6)</f>
        <v>8685818</v>
      </c>
      <c r="C7" s="9">
        <f>SUM('ANEXO VII ENERO'!C6+'ANEXO VII FEBRERO'!C7+'ANEXO VII MARZO'!C6)</f>
        <v>2541073</v>
      </c>
      <c r="D7" s="9">
        <f>SUM('ANEXO VII ENERO'!D6+'ANEXO VII FEBRERO'!D7+'ANEXO VII MARZO'!D6)</f>
        <v>99116</v>
      </c>
      <c r="E7" s="9">
        <f>SUM('ANEXO VII ENERO'!E6+'ANEXO VII FEBRERO'!E7+'ANEXO VII MARZO'!E6)</f>
        <v>0</v>
      </c>
      <c r="F7" s="9">
        <f>SUM('ANEXO VII ENERO'!F6+'ANEXO VII FEBRERO'!F7+'ANEXO VII MARZO'!F6)</f>
        <v>151640</v>
      </c>
      <c r="G7" s="9">
        <f>SUM('ANEXO VII ENERO'!G6+'ANEXO VII FEBRERO'!G7+'ANEXO VII MARZO'!G6)</f>
        <v>247106</v>
      </c>
      <c r="H7" s="9">
        <f>SUM('ANEXO VII ENERO'!H6+'ANEXO VII FEBRERO'!H7+'ANEXO VII MARZO'!H6)</f>
        <v>0</v>
      </c>
      <c r="I7" s="9">
        <f>SUM('ANEXO VII ENERO'!I6+'ANEXO VII FEBRERO'!I7+'ANEXO VII MARZO'!I6)</f>
        <v>23696</v>
      </c>
      <c r="J7" s="10">
        <f>SUM('ANEXO VII ENERO'!J6+'ANEXO VII FEBRERO'!J7+'ANEXO VII MARZO'!J6)</f>
        <v>84978</v>
      </c>
      <c r="K7" s="10">
        <f>SUM('ANEXO VII ENERO'!K6+'ANEXO VII FEBRERO'!K7+'ANEXO VII MARZO'!K6)</f>
        <v>130444</v>
      </c>
      <c r="L7" s="10">
        <f>+'ANEXO VII ENERO'!L6+'ANEXO VII FEBRERO'!L7+'ANEXO VII MARZO'!L6</f>
        <v>934192</v>
      </c>
      <c r="M7" s="10">
        <f>+'ANEXO VII ENERO'!M6+'ANEXO VII FEBRERO'!M7</f>
        <v>66538</v>
      </c>
      <c r="N7" s="10">
        <f>'ANEXO VII FEBRERO'!N7</f>
        <v>82828</v>
      </c>
      <c r="O7" s="10">
        <f>'ANEXO VII FEBRERO'!O7</f>
        <v>17615</v>
      </c>
      <c r="P7" s="10">
        <f>'ANEXO VII FEBRERO'!P7</f>
        <v>567</v>
      </c>
      <c r="Q7" s="11">
        <f>SUM(B7:P7)</f>
        <v>13065611</v>
      </c>
      <c r="T7" s="19"/>
    </row>
    <row r="8" spans="1:20" x14ac:dyDescent="0.25">
      <c r="A8" s="6" t="s">
        <v>12</v>
      </c>
      <c r="B8" s="12">
        <f>SUM('ANEXO VII ENERO'!B7+'ANEXO VII FEBRERO'!B8+'ANEXO VII MARZO'!B7)</f>
        <v>10593571</v>
      </c>
      <c r="C8" s="12">
        <f>SUM('ANEXO VII ENERO'!C7+'ANEXO VII FEBRERO'!C8+'ANEXO VII MARZO'!C7)</f>
        <v>3097331</v>
      </c>
      <c r="D8" s="12">
        <f>SUM('ANEXO VII ENERO'!D7+'ANEXO VII FEBRERO'!D8+'ANEXO VII MARZO'!D7)</f>
        <v>120526</v>
      </c>
      <c r="E8" s="12">
        <f>SUM('ANEXO VII ENERO'!E7+'ANEXO VII FEBRERO'!E8+'ANEXO VII MARZO'!E7)</f>
        <v>0</v>
      </c>
      <c r="F8" s="12">
        <f>SUM('ANEXO VII ENERO'!F7+'ANEXO VII FEBRERO'!F8+'ANEXO VII MARZO'!F7)</f>
        <v>185061</v>
      </c>
      <c r="G8" s="12">
        <f>SUM('ANEXO VII ENERO'!G7+'ANEXO VII FEBRERO'!G8+'ANEXO VII MARZO'!G7)</f>
        <v>304316</v>
      </c>
      <c r="H8" s="12">
        <f>SUM('ANEXO VII ENERO'!H7+'ANEXO VII FEBRERO'!H8+'ANEXO VII MARZO'!H7)</f>
        <v>0</v>
      </c>
      <c r="I8" s="12">
        <f>SUM('ANEXO VII ENERO'!I7+'ANEXO VII FEBRERO'!I8+'ANEXO VII MARZO'!I7)</f>
        <v>28856</v>
      </c>
      <c r="J8" s="10">
        <f>SUM('ANEXO VII ENERO'!J7+'ANEXO VII FEBRERO'!J8+'ANEXO VII MARZO'!J7)</f>
        <v>104991</v>
      </c>
      <c r="K8" s="12">
        <f>SUM('ANEXO VII ENERO'!K7+'ANEXO VII FEBRERO'!K8+'ANEXO VII MARZO'!K7)</f>
        <v>162056</v>
      </c>
      <c r="L8" s="10">
        <f>+'ANEXO VII ENERO'!L7+'ANEXO VII FEBRERO'!L8+'ANEXO VII MARZO'!L7</f>
        <v>1982515</v>
      </c>
      <c r="M8" s="10">
        <f>+'ANEXO VII ENERO'!M7+'ANEXO VII FEBRERO'!M8</f>
        <v>82027</v>
      </c>
      <c r="N8" s="10">
        <f>'ANEXO VII FEBRERO'!N8</f>
        <v>98421</v>
      </c>
      <c r="O8" s="10">
        <f>'ANEXO VII FEBRERO'!O8</f>
        <v>20932</v>
      </c>
      <c r="P8" s="10">
        <f>'ANEXO VII FEBRERO'!P8</f>
        <v>699</v>
      </c>
      <c r="Q8" s="11">
        <f t="shared" ref="Q8:Q42" si="0">SUM(B8:P8)</f>
        <v>16781302</v>
      </c>
      <c r="T8" s="19"/>
    </row>
    <row r="9" spans="1:20" x14ac:dyDescent="0.25">
      <c r="A9" s="6" t="s">
        <v>13</v>
      </c>
      <c r="B9" s="12">
        <f>SUM('ANEXO VII ENERO'!B8+'ANEXO VII FEBRERO'!B9+'ANEXO VII MARZO'!B8)</f>
        <v>11864472</v>
      </c>
      <c r="C9" s="12">
        <f>SUM('ANEXO VII ENERO'!C8+'ANEXO VII FEBRERO'!C9+'ANEXO VII MARZO'!C8)</f>
        <v>3470775</v>
      </c>
      <c r="D9" s="12">
        <f>SUM('ANEXO VII ENERO'!D8+'ANEXO VII FEBRERO'!D9+'ANEXO VII MARZO'!D8)</f>
        <v>135345</v>
      </c>
      <c r="E9" s="12">
        <f>SUM('ANEXO VII ENERO'!E8+'ANEXO VII FEBRERO'!E9+'ANEXO VII MARZO'!E8)</f>
        <v>0</v>
      </c>
      <c r="F9" s="12">
        <f>SUM('ANEXO VII ENERO'!F8+'ANEXO VII FEBRERO'!F9+'ANEXO VII MARZO'!F8)</f>
        <v>207148</v>
      </c>
      <c r="G9" s="12">
        <f>SUM('ANEXO VII ENERO'!G8+'ANEXO VII FEBRERO'!G9+'ANEXO VII MARZO'!G8)</f>
        <v>337801</v>
      </c>
      <c r="H9" s="12">
        <f>SUM('ANEXO VII ENERO'!H8+'ANEXO VII FEBRERO'!H9+'ANEXO VII MARZO'!H8)</f>
        <v>0</v>
      </c>
      <c r="I9" s="12">
        <f>SUM('ANEXO VII ENERO'!I8+'ANEXO VII FEBRERO'!I9+'ANEXO VII MARZO'!I8)</f>
        <v>32361</v>
      </c>
      <c r="J9" s="10">
        <f>SUM('ANEXO VII ENERO'!J8+'ANEXO VII FEBRERO'!J9+'ANEXO VII MARZO'!J8)</f>
        <v>116333</v>
      </c>
      <c r="K9" s="12">
        <f>SUM('ANEXO VII ENERO'!K8+'ANEXO VII FEBRERO'!K9+'ANEXO VII MARZO'!K8)</f>
        <v>261951</v>
      </c>
      <c r="L9" s="10">
        <f>+'ANEXO VII ENERO'!L8+'ANEXO VII FEBRERO'!L9+'ANEXO VII MARZO'!L8</f>
        <v>1304212</v>
      </c>
      <c r="M9" s="10">
        <f>+'ANEXO VII ENERO'!M8+'ANEXO VII FEBRERO'!M9</f>
        <v>91579</v>
      </c>
      <c r="N9" s="10">
        <f>'ANEXO VII FEBRERO'!N9</f>
        <v>112823</v>
      </c>
      <c r="O9" s="10">
        <f>'ANEXO VII FEBRERO'!O9</f>
        <v>23994</v>
      </c>
      <c r="P9" s="10">
        <f>'ANEXO VII FEBRERO'!P9</f>
        <v>776</v>
      </c>
      <c r="Q9" s="11">
        <f t="shared" si="0"/>
        <v>17959570</v>
      </c>
      <c r="T9" s="19"/>
    </row>
    <row r="10" spans="1:20" x14ac:dyDescent="0.25">
      <c r="A10" s="6" t="s">
        <v>14</v>
      </c>
      <c r="B10" s="12">
        <f>SUM('ANEXO VII ENERO'!B9+'ANEXO VII FEBRERO'!B10+'ANEXO VII MARZO'!B9)</f>
        <v>19077021</v>
      </c>
      <c r="C10" s="12">
        <f>SUM('ANEXO VII ENERO'!C9+'ANEXO VII FEBRERO'!C10+'ANEXO VII MARZO'!C9)</f>
        <v>5584564</v>
      </c>
      <c r="D10" s="12">
        <f>SUM('ANEXO VII ENERO'!D9+'ANEXO VII FEBRERO'!D10+'ANEXO VII MARZO'!D9)</f>
        <v>218368</v>
      </c>
      <c r="E10" s="12">
        <f>SUM('ANEXO VII ENERO'!E9+'ANEXO VII FEBRERO'!E10+'ANEXO VII MARZO'!E9)</f>
        <v>0</v>
      </c>
      <c r="F10" s="12">
        <f>SUM('ANEXO VII ENERO'!F9+'ANEXO VII FEBRERO'!F10+'ANEXO VII MARZO'!F9)</f>
        <v>332843</v>
      </c>
      <c r="G10" s="12">
        <f>SUM('ANEXO VII ENERO'!G9+'ANEXO VII FEBRERO'!G10+'ANEXO VII MARZO'!G9)</f>
        <v>535885</v>
      </c>
      <c r="H10" s="12">
        <f>SUM('ANEXO VII ENERO'!H9+'ANEXO VII FEBRERO'!H10+'ANEXO VII MARZO'!H9)</f>
        <v>0</v>
      </c>
      <c r="I10" s="12">
        <f>SUM('ANEXO VII ENERO'!I9+'ANEXO VII FEBRERO'!I10+'ANEXO VII MARZO'!I9)</f>
        <v>52124</v>
      </c>
      <c r="J10" s="10">
        <f>SUM('ANEXO VII ENERO'!J9+'ANEXO VII FEBRERO'!J10+'ANEXO VII MARZO'!J9)</f>
        <v>185437</v>
      </c>
      <c r="K10" s="12">
        <f>SUM('ANEXO VII ENERO'!K9+'ANEXO VII FEBRERO'!K10+'ANEXO VII MARZO'!K9)</f>
        <v>627708</v>
      </c>
      <c r="L10" s="10">
        <f>+'ANEXO VII ENERO'!L9+'ANEXO VII FEBRERO'!L10+'ANEXO VII MARZO'!L9</f>
        <v>3668557</v>
      </c>
      <c r="M10" s="10">
        <f>+'ANEXO VII ENERO'!M9+'ANEXO VII FEBRERO'!M10</f>
        <v>146952</v>
      </c>
      <c r="N10" s="10">
        <f>'ANEXO VII FEBRERO'!N10</f>
        <v>186796</v>
      </c>
      <c r="O10" s="10">
        <f>'ANEXO VII FEBRERO'!O10</f>
        <v>39726</v>
      </c>
      <c r="P10" s="10">
        <f>'ANEXO VII FEBRERO'!P10</f>
        <v>1232</v>
      </c>
      <c r="Q10" s="11">
        <f t="shared" si="0"/>
        <v>30657213</v>
      </c>
      <c r="T10" s="19"/>
    </row>
    <row r="11" spans="1:20" x14ac:dyDescent="0.25">
      <c r="A11" s="6" t="s">
        <v>51</v>
      </c>
      <c r="B11" s="12">
        <f>SUM('ANEXO VII ENERO'!B10+'ANEXO VII FEBRERO'!B11+'ANEXO VII MARZO'!B10)</f>
        <v>3924649</v>
      </c>
      <c r="C11" s="12">
        <f>SUM('ANEXO VII ENERO'!C10+'ANEXO VII FEBRERO'!C11+'ANEXO VII MARZO'!C10)</f>
        <v>1148245</v>
      </c>
      <c r="D11" s="12">
        <f>SUM('ANEXO VII ENERO'!D10+'ANEXO VII FEBRERO'!D11+'ANEXO VII MARZO'!D10)</f>
        <v>44799</v>
      </c>
      <c r="E11" s="12">
        <f>SUM('ANEXO VII ENERO'!E10+'ANEXO VII FEBRERO'!E11+'ANEXO VII MARZO'!E10)</f>
        <v>0</v>
      </c>
      <c r="F11" s="12">
        <f>SUM('ANEXO VII ENERO'!F10+'ANEXO VII FEBRERO'!F11+'ANEXO VII MARZO'!F10)</f>
        <v>68515</v>
      </c>
      <c r="G11" s="12">
        <f>SUM('ANEXO VII ENERO'!G10+'ANEXO VII FEBRERO'!G11+'ANEXO VII MARZO'!G10)</f>
        <v>111354</v>
      </c>
      <c r="H11" s="12">
        <f>SUM('ANEXO VII ENERO'!H10+'ANEXO VII FEBRERO'!H11+'ANEXO VII MARZO'!H10)</f>
        <v>0</v>
      </c>
      <c r="I11" s="12">
        <f>SUM('ANEXO VII ENERO'!I10+'ANEXO VII FEBRERO'!I11+'ANEXO VII MARZO'!I10)</f>
        <v>10709</v>
      </c>
      <c r="J11" s="10">
        <f>SUM('ANEXO VII ENERO'!J10+'ANEXO VII FEBRERO'!J11+'ANEXO VII MARZO'!J10)</f>
        <v>38526</v>
      </c>
      <c r="K11" s="12">
        <f>SUM('ANEXO VII ENERO'!K10+'ANEXO VII FEBRERO'!K11+'ANEXO VII MARZO'!K10)</f>
        <v>77699</v>
      </c>
      <c r="L11" s="10">
        <f>+'ANEXO VII ENERO'!L10+'ANEXO VII FEBRERO'!L11+'ANEXO VII MARZO'!L10</f>
        <v>854018</v>
      </c>
      <c r="M11" s="10">
        <f>+'ANEXO VII ENERO'!M10+'ANEXO VII FEBRERO'!M11</f>
        <v>30165</v>
      </c>
      <c r="N11" s="10">
        <f>'ANEXO VII FEBRERO'!N11</f>
        <v>37525</v>
      </c>
      <c r="O11" s="10">
        <f>'ANEXO VII FEBRERO'!O11</f>
        <v>7980</v>
      </c>
      <c r="P11" s="10">
        <f>'ANEXO VII FEBRERO'!P11</f>
        <v>256</v>
      </c>
      <c r="Q11" s="11">
        <f t="shared" si="0"/>
        <v>6354440</v>
      </c>
      <c r="T11" s="19"/>
    </row>
    <row r="12" spans="1:20" x14ac:dyDescent="0.25">
      <c r="A12" s="6" t="s">
        <v>15</v>
      </c>
      <c r="B12" s="12">
        <f>SUM('ANEXO VII ENERO'!B11+'ANEXO VII FEBRERO'!B12+'ANEXO VII MARZO'!B11)</f>
        <v>8349286</v>
      </c>
      <c r="C12" s="12">
        <f>SUM('ANEXO VII ENERO'!C11+'ANEXO VII FEBRERO'!C12+'ANEXO VII MARZO'!C11)</f>
        <v>2442494</v>
      </c>
      <c r="D12" s="12">
        <f>SUM('ANEXO VII ENERO'!D11+'ANEXO VII FEBRERO'!D12+'ANEXO VII MARZO'!D11)</f>
        <v>95252</v>
      </c>
      <c r="E12" s="12">
        <f>SUM('ANEXO VII ENERO'!E11+'ANEXO VII FEBRERO'!E12+'ANEXO VII MARZO'!E11)</f>
        <v>0</v>
      </c>
      <c r="F12" s="12">
        <f>SUM('ANEXO VII ENERO'!F11+'ANEXO VII FEBRERO'!F12+'ANEXO VII MARZO'!F11)</f>
        <v>145773</v>
      </c>
      <c r="G12" s="12">
        <f>SUM('ANEXO VII ENERO'!G11+'ANEXO VII FEBRERO'!G12+'ANEXO VII MARZO'!G11)</f>
        <v>237129</v>
      </c>
      <c r="H12" s="12">
        <f>SUM('ANEXO VII ENERO'!H11+'ANEXO VII FEBRERO'!H12+'ANEXO VII MARZO'!H11)</f>
        <v>0</v>
      </c>
      <c r="I12" s="12">
        <f>SUM('ANEXO VII ENERO'!I11+'ANEXO VII FEBRERO'!I12+'ANEXO VII MARZO'!I11)</f>
        <v>22774</v>
      </c>
      <c r="J12" s="10">
        <f>SUM('ANEXO VII ENERO'!J11+'ANEXO VII FEBRERO'!J12+'ANEXO VII MARZO'!J11)</f>
        <v>82378</v>
      </c>
      <c r="K12" s="12">
        <f>SUM('ANEXO VII ENERO'!K11+'ANEXO VII FEBRERO'!K12+'ANEXO VII MARZO'!K11)</f>
        <v>71695</v>
      </c>
      <c r="L12" s="10">
        <f>+'ANEXO VII ENERO'!L11+'ANEXO VII FEBRERO'!L12+'ANEXO VII MARZO'!L11</f>
        <v>727225</v>
      </c>
      <c r="M12" s="10">
        <f>+'ANEXO VII ENERO'!M11+'ANEXO VII FEBRERO'!M12</f>
        <v>63659</v>
      </c>
      <c r="N12" s="10">
        <f>'ANEXO VII FEBRERO'!N12</f>
        <v>79443</v>
      </c>
      <c r="O12" s="10">
        <f>'ANEXO VII FEBRERO'!O12</f>
        <v>16895</v>
      </c>
      <c r="P12" s="10">
        <f>'ANEXO VII FEBRERO'!P12</f>
        <v>546</v>
      </c>
      <c r="Q12" s="11">
        <f t="shared" si="0"/>
        <v>12334549</v>
      </c>
      <c r="T12" s="19"/>
    </row>
    <row r="13" spans="1:20" x14ac:dyDescent="0.25">
      <c r="A13" s="6" t="s">
        <v>16</v>
      </c>
      <c r="B13" s="12">
        <f>SUM('ANEXO VII ENERO'!B12+'ANEXO VII FEBRERO'!B13+'ANEXO VII MARZO'!B12)</f>
        <v>36421876</v>
      </c>
      <c r="C13" s="12">
        <f>SUM('ANEXO VII ENERO'!C12+'ANEXO VII FEBRERO'!C13+'ANEXO VII MARZO'!C12)</f>
        <v>10652633</v>
      </c>
      <c r="D13" s="12">
        <f>SUM('ANEXO VII ENERO'!D12+'ANEXO VII FEBRERO'!D13+'ANEXO VII MARZO'!D12)</f>
        <v>415090</v>
      </c>
      <c r="E13" s="12">
        <f>SUM('ANEXO VII ENERO'!E12+'ANEXO VII FEBRERO'!E13+'ANEXO VII MARZO'!E12)</f>
        <v>0</v>
      </c>
      <c r="F13" s="12">
        <f>SUM('ANEXO VII ENERO'!F12+'ANEXO VII FEBRERO'!F13+'ANEXO VII MARZO'!F12)</f>
        <v>636034</v>
      </c>
      <c r="G13" s="12">
        <f>SUM('ANEXO VII ENERO'!G12+'ANEXO VII FEBRERO'!G13+'ANEXO VII MARZO'!G12)</f>
        <v>1044340</v>
      </c>
      <c r="H13" s="12">
        <f>SUM('ANEXO VII ENERO'!H12+'ANEXO VII FEBRERO'!H13+'ANEXO VII MARZO'!H12)</f>
        <v>0</v>
      </c>
      <c r="I13" s="12">
        <f>SUM('ANEXO VII ENERO'!I12+'ANEXO VII FEBRERO'!I13+'ANEXO VII MARZO'!I12)</f>
        <v>99298</v>
      </c>
      <c r="J13" s="10">
        <f>SUM('ANEXO VII ENERO'!J12+'ANEXO VII FEBRERO'!J13+'ANEXO VII MARZO'!J12)</f>
        <v>354485</v>
      </c>
      <c r="K13" s="12">
        <f>SUM('ANEXO VII ENERO'!K12+'ANEXO VII FEBRERO'!K13+'ANEXO VII MARZO'!K12)</f>
        <v>1429692</v>
      </c>
      <c r="L13" s="10">
        <f>+'ANEXO VII ENERO'!L12+'ANEXO VII FEBRERO'!L13+'ANEXO VII MARZO'!L12</f>
        <v>1240580</v>
      </c>
      <c r="M13" s="10">
        <f>+'ANEXO VII ENERO'!M12+'ANEXO VII FEBRERO'!M13</f>
        <v>286329</v>
      </c>
      <c r="N13" s="10">
        <f>'ANEXO VII FEBRERO'!N13</f>
        <v>343490</v>
      </c>
      <c r="O13" s="10">
        <f>'ANEXO VII FEBRERO'!O13</f>
        <v>73051</v>
      </c>
      <c r="P13" s="10">
        <f>'ANEXO VII FEBRERO'!P13</f>
        <v>2390</v>
      </c>
      <c r="Q13" s="11">
        <f t="shared" si="0"/>
        <v>52999288</v>
      </c>
      <c r="T13" s="19"/>
    </row>
    <row r="14" spans="1:20" x14ac:dyDescent="0.25">
      <c r="A14" s="6" t="s">
        <v>17</v>
      </c>
      <c r="B14" s="12">
        <f>SUM('ANEXO VII ENERO'!B13+'ANEXO VII FEBRERO'!B14+'ANEXO VII MARZO'!B13)</f>
        <v>73688373</v>
      </c>
      <c r="C14" s="12">
        <f>SUM('ANEXO VII ENERO'!C13+'ANEXO VII FEBRERO'!C14+'ANEXO VII MARZO'!C13)</f>
        <v>21562995</v>
      </c>
      <c r="D14" s="12">
        <f>SUM('ANEXO VII ENERO'!D13+'ANEXO VII FEBRERO'!D14+'ANEXO VII MARZO'!D13)</f>
        <v>841869</v>
      </c>
      <c r="E14" s="12">
        <f>SUM('ANEXO VII ENERO'!E13+'ANEXO VII FEBRERO'!E14+'ANEXO VII MARZO'!E13)</f>
        <v>0</v>
      </c>
      <c r="F14" s="12">
        <f>SUM('ANEXO VII ENERO'!F13+'ANEXO VII FEBRERO'!F14+'ANEXO VII MARZO'!F13)</f>
        <v>1286169</v>
      </c>
      <c r="G14" s="12">
        <f>SUM('ANEXO VII ENERO'!G13+'ANEXO VII FEBRERO'!G14+'ANEXO VII MARZO'!G13)</f>
        <v>2061813</v>
      </c>
      <c r="H14" s="12">
        <f>SUM('ANEXO VII ENERO'!H13+'ANEXO VII FEBRERO'!H14+'ANEXO VII MARZO'!H13)</f>
        <v>0</v>
      </c>
      <c r="I14" s="12">
        <f>SUM('ANEXO VII ENERO'!I13+'ANEXO VII FEBRERO'!I14+'ANEXO VII MARZO'!I13)</f>
        <v>201146</v>
      </c>
      <c r="J14" s="10">
        <f>SUM('ANEXO VII ENERO'!J13+'ANEXO VII FEBRERO'!J14+'ANEXO VII MARZO'!J13)</f>
        <v>743678</v>
      </c>
      <c r="K14" s="12">
        <f>SUM('ANEXO VII ENERO'!K13+'ANEXO VII FEBRERO'!K14+'ANEXO VII MARZO'!K13)</f>
        <v>2688725</v>
      </c>
      <c r="L14" s="10">
        <f>+'ANEXO VII ENERO'!L13+'ANEXO VII FEBRERO'!L14+'ANEXO VII MARZO'!L13</f>
        <v>606745</v>
      </c>
      <c r="M14" s="10">
        <f>+'ANEXO VII ENERO'!M13+'ANEXO VII FEBRERO'!M14</f>
        <v>573848</v>
      </c>
      <c r="N14" s="10">
        <f>'ANEXO VII FEBRERO'!N14</f>
        <v>709861</v>
      </c>
      <c r="O14" s="10">
        <f>'ANEXO VII FEBRERO'!O14</f>
        <v>150968</v>
      </c>
      <c r="P14" s="10">
        <f>'ANEXO VII FEBRERO'!P14</f>
        <v>4793</v>
      </c>
      <c r="Q14" s="11">
        <f t="shared" si="0"/>
        <v>105120983</v>
      </c>
      <c r="T14" s="19"/>
    </row>
    <row r="15" spans="1:20" x14ac:dyDescent="0.25">
      <c r="A15" s="6" t="s">
        <v>18</v>
      </c>
      <c r="B15" s="12">
        <f>SUM('ANEXO VII ENERO'!B14+'ANEXO VII FEBRERO'!B15+'ANEXO VII MARZO'!B14)</f>
        <v>21725576</v>
      </c>
      <c r="C15" s="12">
        <f>SUM('ANEXO VII ENERO'!C14+'ANEXO VII FEBRERO'!C15+'ANEXO VII MARZO'!C14)</f>
        <v>6356539</v>
      </c>
      <c r="D15" s="12">
        <f>SUM('ANEXO VII ENERO'!D14+'ANEXO VII FEBRERO'!D15+'ANEXO VII MARZO'!D14)</f>
        <v>248037</v>
      </c>
      <c r="E15" s="12">
        <f>SUM('ANEXO VII ENERO'!E14+'ANEXO VII FEBRERO'!E15+'ANEXO VII MARZO'!E14)</f>
        <v>0</v>
      </c>
      <c r="F15" s="12">
        <f>SUM('ANEXO VII ENERO'!F14+'ANEXO VII FEBRERO'!F15+'ANEXO VII MARZO'!F14)</f>
        <v>379256</v>
      </c>
      <c r="G15" s="12">
        <f>SUM('ANEXO VII ENERO'!G14+'ANEXO VII FEBRERO'!G15+'ANEXO VII MARZO'!G14)</f>
        <v>619654</v>
      </c>
      <c r="H15" s="12">
        <f>SUM('ANEXO VII ENERO'!H14+'ANEXO VII FEBRERO'!H15+'ANEXO VII MARZO'!H14)</f>
        <v>0</v>
      </c>
      <c r="I15" s="12">
        <f>SUM('ANEXO VII ENERO'!I14+'ANEXO VII FEBRERO'!I15+'ANEXO VII MARZO'!I14)</f>
        <v>59283</v>
      </c>
      <c r="J15" s="10">
        <f>SUM('ANEXO VII ENERO'!J14+'ANEXO VII FEBRERO'!J15+'ANEXO VII MARZO'!J14)</f>
        <v>209533</v>
      </c>
      <c r="K15" s="12">
        <f>SUM('ANEXO VII ENERO'!K14+'ANEXO VII FEBRERO'!K15+'ANEXO VII MARZO'!K14)</f>
        <v>730260</v>
      </c>
      <c r="L15" s="10">
        <f>+'ANEXO VII ENERO'!L14+'ANEXO VII FEBRERO'!L15+'ANEXO VII MARZO'!L14</f>
        <v>5312102</v>
      </c>
      <c r="M15" s="10">
        <f>+'ANEXO VII ENERO'!M14+'ANEXO VII FEBRERO'!M15</f>
        <v>168896</v>
      </c>
      <c r="N15" s="10">
        <f>'ANEXO VII FEBRERO'!N15</f>
        <v>208050</v>
      </c>
      <c r="O15" s="10">
        <f>'ANEXO VII FEBRERO'!O15</f>
        <v>44247</v>
      </c>
      <c r="P15" s="10">
        <f>'ANEXO VII FEBRERO'!P15</f>
        <v>1417</v>
      </c>
      <c r="Q15" s="11">
        <f t="shared" si="0"/>
        <v>36062850</v>
      </c>
      <c r="T15" s="19"/>
    </row>
    <row r="16" spans="1:20" x14ac:dyDescent="0.25">
      <c r="A16" s="6" t="s">
        <v>52</v>
      </c>
      <c r="B16" s="12">
        <f>SUM('ANEXO VII ENERO'!B15+'ANEXO VII FEBRERO'!B16+'ANEXO VII MARZO'!B15)</f>
        <v>3120735</v>
      </c>
      <c r="C16" s="12">
        <f>SUM('ANEXO VII ENERO'!C15+'ANEXO VII FEBRERO'!C16+'ANEXO VII MARZO'!C15)</f>
        <v>913056</v>
      </c>
      <c r="D16" s="12">
        <f>SUM('ANEXO VII ENERO'!D15+'ANEXO VII FEBRERO'!D16+'ANEXO VII MARZO'!D15)</f>
        <v>35625</v>
      </c>
      <c r="E16" s="12">
        <f>SUM('ANEXO VII ENERO'!E15+'ANEXO VII FEBRERO'!E16+'ANEXO VII MARZO'!E15)</f>
        <v>0</v>
      </c>
      <c r="F16" s="12">
        <f>SUM('ANEXO VII ENERO'!F15+'ANEXO VII FEBRERO'!F16+'ANEXO VII MARZO'!F15)</f>
        <v>54479</v>
      </c>
      <c r="G16" s="12">
        <f>SUM('ANEXO VII ENERO'!G15+'ANEXO VII FEBRERO'!G16+'ANEXO VII MARZO'!G15)</f>
        <v>88541</v>
      </c>
      <c r="H16" s="12">
        <f>SUM('ANEXO VII ENERO'!H15+'ANEXO VII FEBRERO'!H16+'ANEXO VII MARZO'!H15)</f>
        <v>0</v>
      </c>
      <c r="I16" s="12">
        <f>SUM('ANEXO VII ENERO'!I15+'ANEXO VII FEBRERO'!I16+'ANEXO VII MARZO'!I15)</f>
        <v>8516</v>
      </c>
      <c r="J16" s="10">
        <f>SUM('ANEXO VII ENERO'!J15+'ANEXO VII FEBRERO'!J16+'ANEXO VII MARZO'!J15)</f>
        <v>30609</v>
      </c>
      <c r="K16" s="12">
        <f>SUM('ANEXO VII ENERO'!K15+'ANEXO VII FEBRERO'!K16+'ANEXO VII MARZO'!K15)</f>
        <v>53707</v>
      </c>
      <c r="L16" s="10">
        <f>+'ANEXO VII ENERO'!L15+'ANEXO VII FEBRERO'!L16+'ANEXO VII MARZO'!L15</f>
        <v>89168</v>
      </c>
      <c r="M16" s="10">
        <f>+'ANEXO VII ENERO'!M15+'ANEXO VII FEBRERO'!M16</f>
        <v>23922</v>
      </c>
      <c r="N16" s="10">
        <f>'ANEXO VII FEBRERO'!N16</f>
        <v>29859</v>
      </c>
      <c r="O16" s="10">
        <f>'ANEXO VII FEBRERO'!O16</f>
        <v>6350</v>
      </c>
      <c r="P16" s="10">
        <f>'ANEXO VII FEBRERO'!P16</f>
        <v>204</v>
      </c>
      <c r="Q16" s="11">
        <f t="shared" si="0"/>
        <v>4454771</v>
      </c>
      <c r="T16" s="19"/>
    </row>
    <row r="17" spans="1:20" x14ac:dyDescent="0.25">
      <c r="A17" s="6" t="s">
        <v>19</v>
      </c>
      <c r="B17" s="12">
        <f>SUM('ANEXO VII ENERO'!B16+'ANEXO VII FEBRERO'!B17+'ANEXO VII MARZO'!B16)</f>
        <v>8482327</v>
      </c>
      <c r="C17" s="12">
        <f>SUM('ANEXO VII ENERO'!C16+'ANEXO VII FEBRERO'!C17+'ANEXO VII MARZO'!C16)</f>
        <v>2481633</v>
      </c>
      <c r="D17" s="12">
        <f>SUM('ANEXO VII ENERO'!D16+'ANEXO VII FEBRERO'!D17+'ANEXO VII MARZO'!D16)</f>
        <v>96812</v>
      </c>
      <c r="E17" s="12">
        <f>SUM('ANEXO VII ENERO'!E16+'ANEXO VII FEBRERO'!E17+'ANEXO VII MARZO'!E16)</f>
        <v>0</v>
      </c>
      <c r="F17" s="12">
        <f>SUM('ANEXO VII ENERO'!F16+'ANEXO VII FEBRERO'!F17+'ANEXO VII MARZO'!F16)</f>
        <v>148082</v>
      </c>
      <c r="G17" s="12">
        <f>SUM('ANEXO VII ENERO'!G16+'ANEXO VII FEBRERO'!G17+'ANEXO VII MARZO'!G16)</f>
        <v>240688</v>
      </c>
      <c r="H17" s="12">
        <f>SUM('ANEXO VII ENERO'!H16+'ANEXO VII FEBRERO'!H17+'ANEXO VII MARZO'!H16)</f>
        <v>0</v>
      </c>
      <c r="I17" s="12">
        <f>SUM('ANEXO VII ENERO'!I16+'ANEXO VII FEBRERO'!I17+'ANEXO VII MARZO'!I16)</f>
        <v>23142</v>
      </c>
      <c r="J17" s="10">
        <f>SUM('ANEXO VII ENERO'!J16+'ANEXO VII FEBRERO'!J17+'ANEXO VII MARZO'!J16)</f>
        <v>83402</v>
      </c>
      <c r="K17" s="12">
        <f>SUM('ANEXO VII ENERO'!K16+'ANEXO VII FEBRERO'!K17+'ANEXO VII MARZO'!K16)</f>
        <v>141152</v>
      </c>
      <c r="L17" s="10">
        <f>+'ANEXO VII ENERO'!L16+'ANEXO VII FEBRERO'!L17+'ANEXO VII MARZO'!L16</f>
        <v>390469</v>
      </c>
      <c r="M17" s="10">
        <f>+'ANEXO VII ENERO'!M16+'ANEXO VII FEBRERO'!M17</f>
        <v>65045</v>
      </c>
      <c r="N17" s="10">
        <f>'ANEXO VII FEBRERO'!N17</f>
        <v>81016</v>
      </c>
      <c r="O17" s="10">
        <f>'ANEXO VII FEBRERO'!O17</f>
        <v>17230</v>
      </c>
      <c r="P17" s="10">
        <f>'ANEXO VII FEBRERO'!P17</f>
        <v>554</v>
      </c>
      <c r="Q17" s="11">
        <f t="shared" si="0"/>
        <v>12251552</v>
      </c>
      <c r="T17" s="19"/>
    </row>
    <row r="18" spans="1:20" x14ac:dyDescent="0.25">
      <c r="A18" s="6" t="s">
        <v>20</v>
      </c>
      <c r="B18" s="12">
        <f>SUM('ANEXO VII ENERO'!B17+'ANEXO VII FEBRERO'!B18+'ANEXO VII MARZO'!B17)</f>
        <v>8589066</v>
      </c>
      <c r="C18" s="12">
        <f>SUM('ANEXO VII ENERO'!C17+'ANEXO VII FEBRERO'!C18+'ANEXO VII MARZO'!C17)</f>
        <v>2512874</v>
      </c>
      <c r="D18" s="12">
        <f>SUM('ANEXO VII ENERO'!D17+'ANEXO VII FEBRERO'!D18+'ANEXO VII MARZO'!D17)</f>
        <v>98032</v>
      </c>
      <c r="E18" s="12">
        <f>SUM('ANEXO VII ENERO'!E17+'ANEXO VII FEBRERO'!E18+'ANEXO VII MARZO'!E17)</f>
        <v>0</v>
      </c>
      <c r="F18" s="12">
        <f>SUM('ANEXO VII ENERO'!F17+'ANEXO VII FEBRERO'!F18+'ANEXO VII MARZO'!F17)</f>
        <v>149945</v>
      </c>
      <c r="G18" s="12">
        <f>SUM('ANEXO VII ENERO'!G17+'ANEXO VII FEBRERO'!G18+'ANEXO VII MARZO'!G17)</f>
        <v>243550</v>
      </c>
      <c r="H18" s="12">
        <f>SUM('ANEXO VII ENERO'!H17+'ANEXO VII FEBRERO'!H18+'ANEXO VII MARZO'!H17)</f>
        <v>0</v>
      </c>
      <c r="I18" s="12">
        <f>SUM('ANEXO VII ENERO'!I17+'ANEXO VII FEBRERO'!I18+'ANEXO VII MARZO'!I17)</f>
        <v>23434</v>
      </c>
      <c r="J18" s="10">
        <f>SUM('ANEXO VII ENERO'!J17+'ANEXO VII FEBRERO'!J18+'ANEXO VII MARZO'!J17)</f>
        <v>84590</v>
      </c>
      <c r="K18" s="12">
        <f>SUM('ANEXO VII ENERO'!K17+'ANEXO VII FEBRERO'!K18+'ANEXO VII MARZO'!K17)</f>
        <v>126524</v>
      </c>
      <c r="L18" s="10">
        <f>+'ANEXO VII ENERO'!L17+'ANEXO VII FEBRERO'!L18+'ANEXO VII MARZO'!L17</f>
        <v>573756</v>
      </c>
      <c r="M18" s="10">
        <f>+'ANEXO VII ENERO'!M17+'ANEXO VII FEBRERO'!M18</f>
        <v>65747</v>
      </c>
      <c r="N18" s="10">
        <f>'ANEXO VII FEBRERO'!N18</f>
        <v>82052</v>
      </c>
      <c r="O18" s="10">
        <f>'ANEXO VII FEBRERO'!O18</f>
        <v>17450</v>
      </c>
      <c r="P18" s="10">
        <f>'ANEXO VII FEBRERO'!P18</f>
        <v>561</v>
      </c>
      <c r="Q18" s="11">
        <f t="shared" si="0"/>
        <v>12567581</v>
      </c>
      <c r="T18" s="19"/>
    </row>
    <row r="19" spans="1:20" x14ac:dyDescent="0.25">
      <c r="A19" s="6" t="s">
        <v>21</v>
      </c>
      <c r="B19" s="12">
        <f>SUM('ANEXO VII ENERO'!B18+'ANEXO VII FEBRERO'!B19+'ANEXO VII MARZO'!B18)</f>
        <v>40951962</v>
      </c>
      <c r="C19" s="12">
        <f>SUM('ANEXO VII ENERO'!C18+'ANEXO VII FEBRERO'!C19+'ANEXO VII MARZO'!C18)</f>
        <v>11979314</v>
      </c>
      <c r="D19" s="12">
        <f>SUM('ANEXO VII ENERO'!D18+'ANEXO VII FEBRERO'!D19+'ANEXO VII MARZO'!D18)</f>
        <v>467051</v>
      </c>
      <c r="E19" s="12">
        <f>SUM('ANEXO VII ENERO'!E18+'ANEXO VII FEBRERO'!E19+'ANEXO VII MARZO'!E18)</f>
        <v>0</v>
      </c>
      <c r="F19" s="12">
        <f>SUM('ANEXO VII ENERO'!F18+'ANEXO VII FEBRERO'!F19+'ANEXO VII MARZO'!F18)</f>
        <v>715038</v>
      </c>
      <c r="G19" s="12">
        <f>SUM('ANEXO VII ENERO'!G18+'ANEXO VII FEBRERO'!G19+'ANEXO VII MARZO'!G18)</f>
        <v>1172696</v>
      </c>
      <c r="H19" s="12">
        <f>SUM('ANEXO VII ENERO'!H18+'ANEXO VII FEBRERO'!H19+'ANEXO VII MARZO'!H18)</f>
        <v>0</v>
      </c>
      <c r="I19" s="12">
        <f>SUM('ANEXO VII ENERO'!I18+'ANEXO VII FEBRERO'!I19+'ANEXO VII MARZO'!I18)</f>
        <v>111687</v>
      </c>
      <c r="J19" s="10">
        <f>SUM('ANEXO VII ENERO'!J18+'ANEXO VII FEBRERO'!J19+'ANEXO VII MARZO'!J18)</f>
        <v>396139</v>
      </c>
      <c r="K19" s="12">
        <f>SUM('ANEXO VII ENERO'!K18+'ANEXO VII FEBRERO'!K19+'ANEXO VII MARZO'!K18)</f>
        <v>1571724</v>
      </c>
      <c r="L19" s="10">
        <f>+'ANEXO VII ENERO'!L18+'ANEXO VII FEBRERO'!L19+'ANEXO VII MARZO'!L18</f>
        <v>3123703</v>
      </c>
      <c r="M19" s="10">
        <f>+'ANEXO VII ENERO'!M18+'ANEXO VII FEBRERO'!M19</f>
        <v>320872</v>
      </c>
      <c r="N19" s="10">
        <f>'ANEXO VII FEBRERO'!N19</f>
        <v>388621</v>
      </c>
      <c r="O19" s="10">
        <f>'ANEXO VII FEBRERO'!O19</f>
        <v>82649</v>
      </c>
      <c r="P19" s="10">
        <f>'ANEXO VII FEBRERO'!P19</f>
        <v>2680</v>
      </c>
      <c r="Q19" s="11">
        <f t="shared" si="0"/>
        <v>61284136</v>
      </c>
      <c r="T19" s="19"/>
    </row>
    <row r="20" spans="1:20" x14ac:dyDescent="0.25">
      <c r="A20" s="6" t="s">
        <v>22</v>
      </c>
      <c r="B20" s="12">
        <f>SUM('ANEXO VII ENERO'!B19+'ANEXO VII FEBRERO'!B20+'ANEXO VII MARZO'!B19)</f>
        <v>13701969</v>
      </c>
      <c r="C20" s="12">
        <f>SUM('ANEXO VII ENERO'!C19+'ANEXO VII FEBRERO'!C20+'ANEXO VII MARZO'!C19)</f>
        <v>4008710</v>
      </c>
      <c r="D20" s="12">
        <f>SUM('ANEXO VII ENERO'!D19+'ANEXO VII FEBRERO'!D20+'ANEXO VII MARZO'!D19)</f>
        <v>156384</v>
      </c>
      <c r="E20" s="12">
        <f>SUM('ANEXO VII ENERO'!E19+'ANEXO VII FEBRERO'!E20+'ANEXO VII MARZO'!E19)</f>
        <v>0</v>
      </c>
      <c r="F20" s="12">
        <f>SUM('ANEXO VII ENERO'!F19+'ANEXO VII FEBRERO'!F20+'ANEXO VII MARZO'!F19)</f>
        <v>239206</v>
      </c>
      <c r="G20" s="12">
        <f>SUM('ANEXO VII ENERO'!G19+'ANEXO VII FEBRERO'!G20+'ANEXO VII MARZO'!G19)</f>
        <v>387259</v>
      </c>
      <c r="H20" s="12">
        <f>SUM('ANEXO VII ENERO'!H19+'ANEXO VII FEBRERO'!H20+'ANEXO VII MARZO'!H19)</f>
        <v>0</v>
      </c>
      <c r="I20" s="12">
        <f>SUM('ANEXO VII ENERO'!I19+'ANEXO VII FEBRERO'!I20+'ANEXO VII MARZO'!I19)</f>
        <v>37383</v>
      </c>
      <c r="J20" s="10">
        <f>SUM('ANEXO VII ENERO'!J19+'ANEXO VII FEBRERO'!J20+'ANEXO VII MARZO'!J19)</f>
        <v>136284</v>
      </c>
      <c r="K20" s="12">
        <f>SUM('ANEXO VII ENERO'!K19+'ANEXO VII FEBRERO'!K20+'ANEXO VII MARZO'!K19)</f>
        <v>419257</v>
      </c>
      <c r="L20" s="10">
        <f>+'ANEXO VII ENERO'!L19+'ANEXO VII FEBRERO'!L20+'ANEXO VII MARZO'!L19</f>
        <v>2045926</v>
      </c>
      <c r="M20" s="10">
        <f>+'ANEXO VII ENERO'!M19+'ANEXO VII FEBRERO'!M20</f>
        <v>106449</v>
      </c>
      <c r="N20" s="10">
        <f>'ANEXO VII FEBRERO'!N20</f>
        <v>130857</v>
      </c>
      <c r="O20" s="10">
        <f>'ANEXO VII FEBRERO'!O20</f>
        <v>27830</v>
      </c>
      <c r="P20" s="10">
        <f>'ANEXO VII FEBRERO'!P20</f>
        <v>894</v>
      </c>
      <c r="Q20" s="11">
        <f t="shared" si="0"/>
        <v>21398408</v>
      </c>
      <c r="T20" s="19"/>
    </row>
    <row r="21" spans="1:20" x14ac:dyDescent="0.25">
      <c r="A21" s="6" t="s">
        <v>23</v>
      </c>
      <c r="B21" s="12">
        <f>SUM('ANEXO VII ENERO'!B20+'ANEXO VII FEBRERO'!B21+'ANEXO VII MARZO'!B20)</f>
        <v>8160498</v>
      </c>
      <c r="C21" s="12">
        <f>SUM('ANEXO VII ENERO'!C20+'ANEXO VII FEBRERO'!C21+'ANEXO VII MARZO'!C20)</f>
        <v>2387409</v>
      </c>
      <c r="D21" s="12">
        <f>SUM('ANEXO VII ENERO'!D20+'ANEXO VII FEBRERO'!D21+'ANEXO VII MARZO'!D20)</f>
        <v>93126</v>
      </c>
      <c r="E21" s="12">
        <f>SUM('ANEXO VII ENERO'!E20+'ANEXO VII FEBRERO'!E21+'ANEXO VII MARZO'!E20)</f>
        <v>0</v>
      </c>
      <c r="F21" s="12">
        <f>SUM('ANEXO VII ENERO'!F20+'ANEXO VII FEBRERO'!F21+'ANEXO VII MARZO'!F20)</f>
        <v>142468</v>
      </c>
      <c r="G21" s="12">
        <f>SUM('ANEXO VII ENERO'!G20+'ANEXO VII FEBRERO'!G21+'ANEXO VII MARZO'!G20)</f>
        <v>231759</v>
      </c>
      <c r="H21" s="12">
        <f>SUM('ANEXO VII ENERO'!H20+'ANEXO VII FEBRERO'!H21+'ANEXO VII MARZO'!H20)</f>
        <v>0</v>
      </c>
      <c r="I21" s="12">
        <f>SUM('ANEXO VII ENERO'!I20+'ANEXO VII FEBRERO'!I21+'ANEXO VII MARZO'!I20)</f>
        <v>22262</v>
      </c>
      <c r="J21" s="10">
        <f>SUM('ANEXO VII ENERO'!J20+'ANEXO VII FEBRERO'!J21+'ANEXO VII MARZO'!J20)</f>
        <v>80191</v>
      </c>
      <c r="K21" s="12">
        <f>SUM('ANEXO VII ENERO'!K20+'ANEXO VII FEBRERO'!K21+'ANEXO VII MARZO'!K20)</f>
        <v>115161</v>
      </c>
      <c r="L21" s="10">
        <f>+'ANEXO VII ENERO'!L20+'ANEXO VII FEBRERO'!L21+'ANEXO VII MARZO'!L20</f>
        <v>346239</v>
      </c>
      <c r="M21" s="10">
        <f>+'ANEXO VII ENERO'!M20+'ANEXO VII FEBRERO'!M21</f>
        <v>62462</v>
      </c>
      <c r="N21" s="10">
        <f>'ANEXO VII FEBRERO'!N21</f>
        <v>77847</v>
      </c>
      <c r="O21" s="10">
        <f>'ANEXO VII FEBRERO'!O21</f>
        <v>16556</v>
      </c>
      <c r="P21" s="10">
        <f>'ANEXO VII FEBRERO'!P21</f>
        <v>533</v>
      </c>
      <c r="Q21" s="11">
        <f t="shared" si="0"/>
        <v>11736511</v>
      </c>
      <c r="T21" s="19"/>
    </row>
    <row r="22" spans="1:20" x14ac:dyDescent="0.25">
      <c r="A22" s="6" t="s">
        <v>24</v>
      </c>
      <c r="B22" s="12">
        <f>SUM('ANEXO VII ENERO'!B21+'ANEXO VII FEBRERO'!B22+'ANEXO VII MARZO'!B21)</f>
        <v>7983405</v>
      </c>
      <c r="C22" s="12">
        <f>SUM('ANEXO VII ENERO'!C21+'ANEXO VII FEBRERO'!C22+'ANEXO VII MARZO'!C21)</f>
        <v>2335624</v>
      </c>
      <c r="D22" s="12">
        <f>SUM('ANEXO VII ENERO'!D21+'ANEXO VII FEBRERO'!D22+'ANEXO VII MARZO'!D21)</f>
        <v>91109</v>
      </c>
      <c r="E22" s="12">
        <f>SUM('ANEXO VII ENERO'!E21+'ANEXO VII FEBRERO'!E22+'ANEXO VII MARZO'!E21)</f>
        <v>0</v>
      </c>
      <c r="F22" s="12">
        <f>SUM('ANEXO VII ENERO'!F21+'ANEXO VII FEBRERO'!F22+'ANEXO VII MARZO'!F21)</f>
        <v>139375</v>
      </c>
      <c r="G22" s="12">
        <f>SUM('ANEXO VII ENERO'!G21+'ANEXO VII FEBRERO'!G22+'ANEXO VII MARZO'!G21)</f>
        <v>226750</v>
      </c>
      <c r="H22" s="12">
        <f>SUM('ANEXO VII ENERO'!H21+'ANEXO VII FEBRERO'!H22+'ANEXO VII MARZO'!H21)</f>
        <v>0</v>
      </c>
      <c r="I22" s="12">
        <f>SUM('ANEXO VII ENERO'!I21+'ANEXO VII FEBRERO'!I22+'ANEXO VII MARZO'!I21)</f>
        <v>21781</v>
      </c>
      <c r="J22" s="10">
        <f>SUM('ANEXO VII ENERO'!J21+'ANEXO VII FEBRERO'!J22+'ANEXO VII MARZO'!J21)</f>
        <v>78377</v>
      </c>
      <c r="K22" s="12">
        <f>SUM('ANEXO VII ENERO'!K21+'ANEXO VII FEBRERO'!K22+'ANEXO VII MARZO'!K21)</f>
        <v>73156</v>
      </c>
      <c r="L22" s="10">
        <f>+'ANEXO VII ENERO'!L21+'ANEXO VII FEBRERO'!L22+'ANEXO VII MARZO'!L21</f>
        <v>837529</v>
      </c>
      <c r="M22" s="10">
        <f>+'ANEXO VII ENERO'!M21+'ANEXO VII FEBRERO'!M22</f>
        <v>60819</v>
      </c>
      <c r="N22" s="10">
        <f>'ANEXO VII FEBRERO'!N22</f>
        <v>76191</v>
      </c>
      <c r="O22" s="10">
        <f>'ANEXO VII FEBRERO'!O22</f>
        <v>16204</v>
      </c>
      <c r="P22" s="10">
        <f>'ANEXO VII FEBRERO'!P22</f>
        <v>521</v>
      </c>
      <c r="Q22" s="11">
        <f t="shared" si="0"/>
        <v>11940841</v>
      </c>
      <c r="T22" s="19"/>
    </row>
    <row r="23" spans="1:20" x14ac:dyDescent="0.25">
      <c r="A23" s="6" t="s">
        <v>25</v>
      </c>
      <c r="B23" s="12">
        <f>SUM('ANEXO VII ENERO'!B22+'ANEXO VII FEBRERO'!B23+'ANEXO VII MARZO'!B22)</f>
        <v>5982718</v>
      </c>
      <c r="C23" s="12">
        <f>SUM('ANEXO VII ENERO'!C22+'ANEXO VII FEBRERO'!C23+'ANEXO VII MARZO'!C22)</f>
        <v>1750378</v>
      </c>
      <c r="D23" s="12">
        <f>SUM('ANEXO VII ENERO'!D22+'ANEXO VII FEBRERO'!D23+'ANEXO VII MARZO'!D22)</f>
        <v>68291</v>
      </c>
      <c r="E23" s="12">
        <f>SUM('ANEXO VII ENERO'!E22+'ANEXO VII FEBRERO'!E23+'ANEXO VII MARZO'!E22)</f>
        <v>0</v>
      </c>
      <c r="F23" s="12">
        <f>SUM('ANEXO VII ENERO'!F22+'ANEXO VII FEBRERO'!F23+'ANEXO VII MARZO'!F22)</f>
        <v>104441</v>
      </c>
      <c r="G23" s="12">
        <f>SUM('ANEXO VII ENERO'!G22+'ANEXO VII FEBRERO'!G23+'ANEXO VII MARZO'!G22)</f>
        <v>169742</v>
      </c>
      <c r="H23" s="12">
        <f>SUM('ANEXO VII ENERO'!H22+'ANEXO VII FEBRERO'!H23+'ANEXO VII MARZO'!H22)</f>
        <v>0</v>
      </c>
      <c r="I23" s="12">
        <f>SUM('ANEXO VII ENERO'!I22+'ANEXO VII FEBRERO'!I23+'ANEXO VII MARZO'!I22)</f>
        <v>16324</v>
      </c>
      <c r="J23" s="10">
        <f>SUM('ANEXO VII ENERO'!J22+'ANEXO VII FEBRERO'!J23+'ANEXO VII MARZO'!J22)</f>
        <v>58752</v>
      </c>
      <c r="K23" s="12">
        <f>SUM('ANEXO VII ENERO'!K22+'ANEXO VII FEBRERO'!K23+'ANEXO VII MARZO'!K22)</f>
        <v>118369</v>
      </c>
      <c r="L23" s="10">
        <f>+'ANEXO VII ENERO'!L22+'ANEXO VII FEBRERO'!L23+'ANEXO VII MARZO'!L22</f>
        <v>183670</v>
      </c>
      <c r="M23" s="10">
        <f>+'ANEXO VII ENERO'!M22+'ANEXO VII FEBRERO'!M23</f>
        <v>45990</v>
      </c>
      <c r="N23" s="10">
        <f>'ANEXO VII FEBRERO'!N23</f>
        <v>57202</v>
      </c>
      <c r="O23" s="10">
        <f>'ANEXO VII FEBRERO'!O23</f>
        <v>12165</v>
      </c>
      <c r="P23" s="10">
        <f>'ANEXO VII FEBRERO'!P23</f>
        <v>390</v>
      </c>
      <c r="Q23" s="11">
        <f t="shared" si="0"/>
        <v>8568432</v>
      </c>
      <c r="T23" s="19"/>
    </row>
    <row r="24" spans="1:20" x14ac:dyDescent="0.25">
      <c r="A24" s="6" t="s">
        <v>26</v>
      </c>
      <c r="B24" s="12">
        <f>SUM('ANEXO VII ENERO'!B23+'ANEXO VII FEBRERO'!B24+'ANEXO VII MARZO'!B23)</f>
        <v>9341252</v>
      </c>
      <c r="C24" s="12">
        <f>SUM('ANEXO VII ENERO'!C23+'ANEXO VII FEBRERO'!C24+'ANEXO VII MARZO'!C23)</f>
        <v>2733040</v>
      </c>
      <c r="D24" s="12">
        <f>SUM('ANEXO VII ENERO'!D23+'ANEXO VII FEBRERO'!D24+'ANEXO VII MARZO'!D23)</f>
        <v>106637</v>
      </c>
      <c r="E24" s="12">
        <f>SUM('ANEXO VII ENERO'!E23+'ANEXO VII FEBRERO'!E24+'ANEXO VII MARZO'!E23)</f>
        <v>0</v>
      </c>
      <c r="F24" s="12">
        <f>SUM('ANEXO VII ENERO'!F23+'ANEXO VII FEBRERO'!F24+'ANEXO VII MARZO'!F23)</f>
        <v>163070</v>
      </c>
      <c r="G24" s="12">
        <f>SUM('ANEXO VII ENERO'!G23+'ANEXO VII FEBRERO'!G24+'ANEXO VII MARZO'!G23)</f>
        <v>264920</v>
      </c>
      <c r="H24" s="12">
        <f>SUM('ANEXO VII ENERO'!H23+'ANEXO VII FEBRERO'!H24+'ANEXO VII MARZO'!H23)</f>
        <v>0</v>
      </c>
      <c r="I24" s="12">
        <f>SUM('ANEXO VII ENERO'!I23+'ANEXO VII FEBRERO'!I24+'ANEXO VII MARZO'!I23)</f>
        <v>25488</v>
      </c>
      <c r="J24" s="10">
        <f>SUM('ANEXO VII ENERO'!J23+'ANEXO VII FEBRERO'!J24+'ANEXO VII MARZO'!J23)</f>
        <v>91727</v>
      </c>
      <c r="K24" s="12">
        <f>SUM('ANEXO VII ENERO'!K23+'ANEXO VII FEBRERO'!K24+'ANEXO VII MARZO'!K23)</f>
        <v>136374</v>
      </c>
      <c r="L24" s="10">
        <f>+'ANEXO VII ENERO'!L23+'ANEXO VII FEBRERO'!L24+'ANEXO VII MARZO'!L23</f>
        <v>927962</v>
      </c>
      <c r="M24" s="10">
        <f>+'ANEXO VII ENERO'!M23+'ANEXO VII FEBRERO'!M24</f>
        <v>71446</v>
      </c>
      <c r="N24" s="10">
        <f>'ANEXO VII FEBRERO'!N24</f>
        <v>89379</v>
      </c>
      <c r="O24" s="10">
        <f>'ANEXO VII FEBRERO'!O24</f>
        <v>19008</v>
      </c>
      <c r="P24" s="10">
        <f>'ANEXO VII FEBRERO'!P24</f>
        <v>609</v>
      </c>
      <c r="Q24" s="11">
        <f t="shared" si="0"/>
        <v>13970912</v>
      </c>
      <c r="T24" s="19"/>
    </row>
    <row r="25" spans="1:20" x14ac:dyDescent="0.25">
      <c r="A25" s="6" t="s">
        <v>27</v>
      </c>
      <c r="B25" s="12">
        <f>SUM('ANEXO VII ENERO'!B24+'ANEXO VII FEBRERO'!B25+'ANEXO VII MARZO'!B24)</f>
        <v>9478044</v>
      </c>
      <c r="C25" s="12">
        <f>SUM('ANEXO VII ENERO'!C24+'ANEXO VII FEBRERO'!C25+'ANEXO VII MARZO'!C24)</f>
        <v>2772376</v>
      </c>
      <c r="D25" s="12">
        <f>SUM('ANEXO VII ENERO'!D24+'ANEXO VII FEBRERO'!D25+'ANEXO VII MARZO'!D24)</f>
        <v>108067</v>
      </c>
      <c r="E25" s="12">
        <f>SUM('ANEXO VII ENERO'!E24+'ANEXO VII FEBRERO'!E25+'ANEXO VII MARZO'!E24)</f>
        <v>0</v>
      </c>
      <c r="F25" s="12">
        <f>SUM('ANEXO VII ENERO'!F24+'ANEXO VII FEBRERO'!F25+'ANEXO VII MARZO'!F24)</f>
        <v>165499</v>
      </c>
      <c r="G25" s="12">
        <f>SUM('ANEXO VII ENERO'!G24+'ANEXO VII FEBRERO'!G25+'ANEXO VII MARZO'!G24)</f>
        <v>270905</v>
      </c>
      <c r="H25" s="12">
        <f>SUM('ANEXO VII ENERO'!H24+'ANEXO VII FEBRERO'!H25+'ANEXO VII MARZO'!H24)</f>
        <v>0</v>
      </c>
      <c r="I25" s="12">
        <f>SUM('ANEXO VII ENERO'!I24+'ANEXO VII FEBRERO'!I25+'ANEXO VII MARZO'!I24)</f>
        <v>25845</v>
      </c>
      <c r="J25" s="10">
        <f>SUM('ANEXO VII ENERO'!J24+'ANEXO VII FEBRERO'!J25+'ANEXO VII MARZO'!J24)</f>
        <v>92542</v>
      </c>
      <c r="K25" s="12">
        <f>SUM('ANEXO VII ENERO'!K24+'ANEXO VII FEBRERO'!K25+'ANEXO VII MARZO'!K24)</f>
        <v>304254</v>
      </c>
      <c r="L25" s="10">
        <f>+'ANEXO VII ENERO'!L24+'ANEXO VII FEBRERO'!L25+'ANEXO VII MARZO'!L24</f>
        <v>253717</v>
      </c>
      <c r="M25" s="10">
        <f>+'ANEXO VII ENERO'!M24+'ANEXO VII FEBRERO'!M25</f>
        <v>73936</v>
      </c>
      <c r="N25" s="10">
        <f>'ANEXO VII FEBRERO'!N25</f>
        <v>89731</v>
      </c>
      <c r="O25" s="10">
        <f>'ANEXO VII FEBRERO'!O25</f>
        <v>19083</v>
      </c>
      <c r="P25" s="10">
        <f>'ANEXO VII FEBRERO'!P25</f>
        <v>621</v>
      </c>
      <c r="Q25" s="11">
        <f t="shared" si="0"/>
        <v>13654620</v>
      </c>
      <c r="T25" s="19"/>
    </row>
    <row r="26" spans="1:20" x14ac:dyDescent="0.25">
      <c r="A26" s="6" t="s">
        <v>28</v>
      </c>
      <c r="B26" s="12">
        <f>SUM('ANEXO VII ENERO'!B25+'ANEXO VII FEBRERO'!B26+'ANEXO VII MARZO'!B25)</f>
        <v>24557041</v>
      </c>
      <c r="C26" s="12">
        <f>SUM('ANEXO VII ENERO'!C25+'ANEXO VII FEBRERO'!C26+'ANEXO VII MARZO'!C25)</f>
        <v>7185486</v>
      </c>
      <c r="D26" s="12">
        <f>SUM('ANEXO VII ENERO'!D25+'ANEXO VII FEBRERO'!D26+'ANEXO VII MARZO'!D25)</f>
        <v>280461</v>
      </c>
      <c r="E26" s="12">
        <f>SUM('ANEXO VII ENERO'!E25+'ANEXO VII FEBRERO'!E26+'ANEXO VII MARZO'!E25)</f>
        <v>0</v>
      </c>
      <c r="F26" s="12">
        <f>SUM('ANEXO VII ENERO'!F25+'ANEXO VII FEBRERO'!F26+'ANEXO VII MARZO'!F25)</f>
        <v>428653</v>
      </c>
      <c r="G26" s="12">
        <f>SUM('ANEXO VII ENERO'!G25+'ANEXO VII FEBRERO'!G26+'ANEXO VII MARZO'!G25)</f>
        <v>693897</v>
      </c>
      <c r="H26" s="12">
        <f>SUM('ANEXO VII ENERO'!H25+'ANEXO VII FEBRERO'!H26+'ANEXO VII MARZO'!H25)</f>
        <v>0</v>
      </c>
      <c r="I26" s="12">
        <f>SUM('ANEXO VII ENERO'!I25+'ANEXO VII FEBRERO'!I26+'ANEXO VII MARZO'!I25)</f>
        <v>67021</v>
      </c>
      <c r="J26" s="10">
        <f>SUM('ANEXO VII ENERO'!J25+'ANEXO VII FEBRERO'!J26+'ANEXO VII MARZO'!J25)</f>
        <v>242187</v>
      </c>
      <c r="K26" s="12">
        <f>SUM('ANEXO VII ENERO'!K25+'ANEXO VII FEBRERO'!K26+'ANEXO VII MARZO'!K25)</f>
        <v>852467</v>
      </c>
      <c r="L26" s="10">
        <f>+'ANEXO VII ENERO'!L25+'ANEXO VII FEBRERO'!L26+'ANEXO VII MARZO'!L25</f>
        <v>5612840</v>
      </c>
      <c r="M26" s="10">
        <f>+'ANEXO VII ENERO'!M25+'ANEXO VII FEBRERO'!M26</f>
        <v>191009</v>
      </c>
      <c r="N26" s="10">
        <f>'ANEXO VII FEBRERO'!N26</f>
        <v>235874</v>
      </c>
      <c r="O26" s="10">
        <f>'ANEXO VII FEBRERO'!O26</f>
        <v>50164</v>
      </c>
      <c r="P26" s="10">
        <f>'ANEXO VII FEBRERO'!P26</f>
        <v>1599</v>
      </c>
      <c r="Q26" s="11">
        <f t="shared" si="0"/>
        <v>40398699</v>
      </c>
      <c r="T26" s="19"/>
    </row>
    <row r="27" spans="1:20" x14ac:dyDescent="0.25">
      <c r="A27" s="6" t="s">
        <v>29</v>
      </c>
      <c r="B27" s="12">
        <f>SUM('ANEXO VII ENERO'!B26+'ANEXO VII FEBRERO'!B27+'ANEXO VII MARZO'!B26)</f>
        <v>8568763</v>
      </c>
      <c r="C27" s="12">
        <f>SUM('ANEXO VII ENERO'!C26+'ANEXO VII FEBRERO'!C27+'ANEXO VII MARZO'!C26)</f>
        <v>2506872</v>
      </c>
      <c r="D27" s="12">
        <f>SUM('ANEXO VII ENERO'!D26+'ANEXO VII FEBRERO'!D27+'ANEXO VII MARZO'!D26)</f>
        <v>97789</v>
      </c>
      <c r="E27" s="12">
        <f>SUM('ANEXO VII ENERO'!E26+'ANEXO VII FEBRERO'!E27+'ANEXO VII MARZO'!E26)</f>
        <v>0</v>
      </c>
      <c r="F27" s="12">
        <f>SUM('ANEXO VII ENERO'!F26+'ANEXO VII FEBRERO'!F27+'ANEXO VII MARZO'!F26)</f>
        <v>149594</v>
      </c>
      <c r="G27" s="12">
        <f>SUM('ANEXO VII ENERO'!G26+'ANEXO VII FEBRERO'!G27+'ANEXO VII MARZO'!G26)</f>
        <v>243405</v>
      </c>
      <c r="H27" s="12">
        <f>SUM('ANEXO VII ENERO'!H26+'ANEXO VII FEBRERO'!H27+'ANEXO VII MARZO'!H26)</f>
        <v>0</v>
      </c>
      <c r="I27" s="12">
        <f>SUM('ANEXO VII ENERO'!I26+'ANEXO VII FEBRERO'!I27+'ANEXO VII MARZO'!I26)</f>
        <v>23378</v>
      </c>
      <c r="J27" s="10">
        <f>SUM('ANEXO VII ENERO'!J26+'ANEXO VII FEBRERO'!J27+'ANEXO VII MARZO'!J26)</f>
        <v>84105</v>
      </c>
      <c r="K27" s="12">
        <f>SUM('ANEXO VII ENERO'!K26+'ANEXO VII FEBRERO'!K27+'ANEXO VII MARZO'!K26)</f>
        <v>116292</v>
      </c>
      <c r="L27" s="10">
        <f>+'ANEXO VII ENERO'!L26+'ANEXO VII FEBRERO'!L27+'ANEXO VII MARZO'!L26</f>
        <v>818306</v>
      </c>
      <c r="M27" s="10">
        <f>+'ANEXO VII ENERO'!M26+'ANEXO VII FEBRERO'!M27</f>
        <v>65543</v>
      </c>
      <c r="N27" s="10">
        <f>'ANEXO VII FEBRERO'!N27</f>
        <v>81771</v>
      </c>
      <c r="O27" s="10">
        <f>'ANEXO VII FEBRERO'!O27</f>
        <v>17391</v>
      </c>
      <c r="P27" s="10">
        <f>'ANEXO VII FEBRERO'!P27</f>
        <v>559</v>
      </c>
      <c r="Q27" s="11">
        <f t="shared" si="0"/>
        <v>12773768</v>
      </c>
      <c r="T27" s="19"/>
    </row>
    <row r="28" spans="1:20" x14ac:dyDescent="0.25">
      <c r="A28" s="6" t="s">
        <v>30</v>
      </c>
      <c r="B28" s="12">
        <f>SUM('ANEXO VII ENERO'!B27+'ANEXO VII FEBRERO'!B28+'ANEXO VII MARZO'!B27)</f>
        <v>10061598</v>
      </c>
      <c r="C28" s="12">
        <f>SUM('ANEXO VII ENERO'!C27+'ANEXO VII FEBRERO'!C28+'ANEXO VII MARZO'!C27)</f>
        <v>2943694</v>
      </c>
      <c r="D28" s="12">
        <f>SUM('ANEXO VII ENERO'!D27+'ANEXO VII FEBRERO'!D28+'ANEXO VII MARZO'!D27)</f>
        <v>114841</v>
      </c>
      <c r="E28" s="12">
        <f>SUM('ANEXO VII ENERO'!E27+'ANEXO VII FEBRERO'!E28+'ANEXO VII MARZO'!E27)</f>
        <v>0</v>
      </c>
      <c r="F28" s="12">
        <f>SUM('ANEXO VII ENERO'!F27+'ANEXO VII FEBRERO'!F28+'ANEXO VII MARZO'!F27)</f>
        <v>175652</v>
      </c>
      <c r="G28" s="12">
        <f>SUM('ANEXO VII ENERO'!G27+'ANEXO VII FEBRERO'!G28+'ANEXO VII MARZO'!G27)</f>
        <v>285524</v>
      </c>
      <c r="H28" s="12">
        <f>SUM('ANEXO VII ENERO'!H27+'ANEXO VII FEBRERO'!H28+'ANEXO VII MARZO'!H27)</f>
        <v>0</v>
      </c>
      <c r="I28" s="12">
        <f>SUM('ANEXO VII ENERO'!I27+'ANEXO VII FEBRERO'!I28+'ANEXO VII MARZO'!I27)</f>
        <v>27452</v>
      </c>
      <c r="J28" s="10">
        <f>SUM('ANEXO VII ENERO'!J27+'ANEXO VII FEBRERO'!J28+'ANEXO VII MARZO'!J27)</f>
        <v>98857</v>
      </c>
      <c r="K28" s="12">
        <f>SUM('ANEXO VII ENERO'!K27+'ANEXO VII FEBRERO'!K28+'ANEXO VII MARZO'!K27)</f>
        <v>199547</v>
      </c>
      <c r="L28" s="10">
        <f>+'ANEXO VII ENERO'!L27+'ANEXO VII FEBRERO'!L28+'ANEXO VII MARZO'!L27</f>
        <v>0</v>
      </c>
      <c r="M28" s="10">
        <f>+'ANEXO VII ENERO'!M27+'ANEXO VII FEBRERO'!M28</f>
        <v>77368</v>
      </c>
      <c r="N28" s="10">
        <f>'ANEXO VII FEBRERO'!N28</f>
        <v>96130</v>
      </c>
      <c r="O28" s="10">
        <f>'ANEXO VII FEBRERO'!O28</f>
        <v>20444</v>
      </c>
      <c r="P28" s="10">
        <f>'ANEXO VII FEBRERO'!P28</f>
        <v>657</v>
      </c>
      <c r="Q28" s="11">
        <f t="shared" si="0"/>
        <v>14101764</v>
      </c>
      <c r="T28" s="19"/>
    </row>
    <row r="29" spans="1:20" x14ac:dyDescent="0.25">
      <c r="A29" s="6" t="s">
        <v>31</v>
      </c>
      <c r="B29" s="12">
        <f>SUM('ANEXO VII ENERO'!B28+'ANEXO VII FEBRERO'!B29+'ANEXO VII MARZO'!B28)</f>
        <v>12736303</v>
      </c>
      <c r="C29" s="12">
        <f>SUM('ANEXO VII ENERO'!C28+'ANEXO VII FEBRERO'!C29+'ANEXO VII MARZO'!C28)</f>
        <v>3726579</v>
      </c>
      <c r="D29" s="12">
        <f>SUM('ANEXO VII ENERO'!D28+'ANEXO VII FEBRERO'!D29+'ANEXO VII MARZO'!D28)</f>
        <v>145436</v>
      </c>
      <c r="E29" s="12">
        <f>SUM('ANEXO VII ENERO'!E28+'ANEXO VII FEBRERO'!E29+'ANEXO VII MARZO'!E28)</f>
        <v>0</v>
      </c>
      <c r="F29" s="12">
        <f>SUM('ANEXO VII ENERO'!F28+'ANEXO VII FEBRERO'!F29+'ANEXO VII MARZO'!F28)</f>
        <v>222324</v>
      </c>
      <c r="G29" s="12">
        <f>SUM('ANEXO VII ENERO'!G28+'ANEXO VII FEBRERO'!G29+'ANEXO VII MARZO'!G28)</f>
        <v>360336</v>
      </c>
      <c r="H29" s="12">
        <f>SUM('ANEXO VII ENERO'!H28+'ANEXO VII FEBRERO'!H29+'ANEXO VII MARZO'!H28)</f>
        <v>0</v>
      </c>
      <c r="I29" s="12">
        <f>SUM('ANEXO VII ENERO'!I28+'ANEXO VII FEBRERO'!I29+'ANEXO VII MARZO'!I28)</f>
        <v>34757</v>
      </c>
      <c r="J29" s="10">
        <f>SUM('ANEXO VII ENERO'!J28+'ANEXO VII FEBRERO'!J29+'ANEXO VII MARZO'!J28)</f>
        <v>125418</v>
      </c>
      <c r="K29" s="12">
        <f>SUM('ANEXO VII ENERO'!K28+'ANEXO VII FEBRERO'!K29+'ANEXO VII MARZO'!K28)</f>
        <v>344575</v>
      </c>
      <c r="L29" s="10">
        <f>+'ANEXO VII ENERO'!L28+'ANEXO VII FEBRERO'!L29+'ANEXO VII MARZO'!L28</f>
        <v>1948029</v>
      </c>
      <c r="M29" s="10">
        <f>+'ANEXO VII ENERO'!M28+'ANEXO VII FEBRERO'!M29</f>
        <v>98429</v>
      </c>
      <c r="N29" s="10">
        <f>'ANEXO VII FEBRERO'!N29</f>
        <v>122175</v>
      </c>
      <c r="O29" s="10">
        <f>'ANEXO VII FEBRERO'!O29</f>
        <v>25983</v>
      </c>
      <c r="P29" s="10">
        <f>'ANEXO VII FEBRERO'!P29</f>
        <v>830</v>
      </c>
      <c r="Q29" s="11">
        <f t="shared" si="0"/>
        <v>19891174</v>
      </c>
      <c r="T29" s="19"/>
    </row>
    <row r="30" spans="1:20" x14ac:dyDescent="0.25">
      <c r="A30" s="6" t="s">
        <v>32</v>
      </c>
      <c r="B30" s="12">
        <f>SUM('ANEXO VII ENERO'!B29+'ANEXO VII FEBRERO'!B30+'ANEXO VII MARZO'!B29)</f>
        <v>7874666</v>
      </c>
      <c r="C30" s="12">
        <f>SUM('ANEXO VII ENERO'!C29+'ANEXO VII FEBRERO'!C30+'ANEXO VII MARZO'!C29)</f>
        <v>2303850</v>
      </c>
      <c r="D30" s="12">
        <f>SUM('ANEXO VII ENERO'!D29+'ANEXO VII FEBRERO'!D30+'ANEXO VII MARZO'!D29)</f>
        <v>89876</v>
      </c>
      <c r="E30" s="12">
        <f>SUM('ANEXO VII ENERO'!E29+'ANEXO VII FEBRERO'!E30+'ANEXO VII MARZO'!E29)</f>
        <v>0</v>
      </c>
      <c r="F30" s="12">
        <f>SUM('ANEXO VII ENERO'!F29+'ANEXO VII FEBRERO'!F30+'ANEXO VII MARZO'!F29)</f>
        <v>137474</v>
      </c>
      <c r="G30" s="12">
        <f>SUM('ANEXO VII ENERO'!G29+'ANEXO VII FEBRERO'!G30+'ANEXO VII MARZO'!G29)</f>
        <v>223286</v>
      </c>
      <c r="H30" s="12">
        <f>SUM('ANEXO VII ENERO'!H29+'ANEXO VII FEBRERO'!H30+'ANEXO VII MARZO'!H29)</f>
        <v>0</v>
      </c>
      <c r="I30" s="12">
        <f>SUM('ANEXO VII ENERO'!I29+'ANEXO VII FEBRERO'!I30+'ANEXO VII MARZO'!I29)</f>
        <v>21485</v>
      </c>
      <c r="J30" s="10">
        <f>SUM('ANEXO VII ENERO'!J29+'ANEXO VII FEBRERO'!J30+'ANEXO VII MARZO'!J29)</f>
        <v>77594</v>
      </c>
      <c r="K30" s="12">
        <f>SUM('ANEXO VII ENERO'!K29+'ANEXO VII FEBRERO'!K30+'ANEXO VII MARZO'!K29)</f>
        <v>57045</v>
      </c>
      <c r="L30" s="10">
        <f>+'ANEXO VII ENERO'!L29+'ANEXO VII FEBRERO'!L30+'ANEXO VII MARZO'!L29</f>
        <v>0</v>
      </c>
      <c r="M30" s="10">
        <f>+'ANEXO VII ENERO'!M29+'ANEXO VII FEBRERO'!M30</f>
        <v>59874</v>
      </c>
      <c r="N30" s="10">
        <f>'ANEXO VII FEBRERO'!N30</f>
        <v>75208</v>
      </c>
      <c r="O30" s="10">
        <f>'ANEXO VII FEBRERO'!O30</f>
        <v>15995</v>
      </c>
      <c r="P30" s="10">
        <f>'ANEXO VII FEBRERO'!P30</f>
        <v>514</v>
      </c>
      <c r="Q30" s="11">
        <f t="shared" si="0"/>
        <v>10936867</v>
      </c>
      <c r="T30" s="19"/>
    </row>
    <row r="31" spans="1:20" x14ac:dyDescent="0.25">
      <c r="A31" s="6" t="s">
        <v>33</v>
      </c>
      <c r="B31" s="12">
        <f>SUM('ANEXO VII ENERO'!B30+'ANEXO VII FEBRERO'!B31+'ANEXO VII MARZO'!B30)</f>
        <v>5719163</v>
      </c>
      <c r="C31" s="12">
        <f>SUM('ANEXO VII ENERO'!C30+'ANEXO VII FEBRERO'!C31+'ANEXO VII MARZO'!C30)</f>
        <v>1673296</v>
      </c>
      <c r="D31" s="12">
        <f>SUM('ANEXO VII ENERO'!D30+'ANEXO VII FEBRERO'!D31+'ANEXO VII MARZO'!D30)</f>
        <v>65288</v>
      </c>
      <c r="E31" s="12">
        <f>SUM('ANEXO VII ENERO'!E30+'ANEXO VII FEBRERO'!E31+'ANEXO VII MARZO'!E30)</f>
        <v>0</v>
      </c>
      <c r="F31" s="12">
        <f>SUM('ANEXO VII ENERO'!F30+'ANEXO VII FEBRERO'!F31+'ANEXO VII MARZO'!F30)</f>
        <v>99840</v>
      </c>
      <c r="G31" s="12">
        <f>SUM('ANEXO VII ENERO'!G30+'ANEXO VII FEBRERO'!G31+'ANEXO VII MARZO'!G30)</f>
        <v>162279</v>
      </c>
      <c r="H31" s="12">
        <f>SUM('ANEXO VII ENERO'!H30+'ANEXO VII FEBRERO'!H31+'ANEXO VII MARZO'!H30)</f>
        <v>0</v>
      </c>
      <c r="I31" s="12">
        <f>SUM('ANEXO VII ENERO'!I30+'ANEXO VII FEBRERO'!I31+'ANEXO VII MARZO'!I30)</f>
        <v>15605</v>
      </c>
      <c r="J31" s="10">
        <f>SUM('ANEXO VII ENERO'!J30+'ANEXO VII FEBRERO'!J31+'ANEXO VII MARZO'!J30)</f>
        <v>56081</v>
      </c>
      <c r="K31" s="12">
        <f>SUM('ANEXO VII ENERO'!K30+'ANEXO VII FEBRERO'!K31+'ANEXO VII MARZO'!K30)</f>
        <v>98213</v>
      </c>
      <c r="L31" s="10">
        <f>+'ANEXO VII ENERO'!L30+'ANEXO VII FEBRERO'!L31+'ANEXO VII MARZO'!L30</f>
        <v>731212</v>
      </c>
      <c r="M31" s="10">
        <f>+'ANEXO VII ENERO'!M30+'ANEXO VII FEBRERO'!M31</f>
        <v>43847</v>
      </c>
      <c r="N31" s="10">
        <f>'ANEXO VII FEBRERO'!N31</f>
        <v>54720</v>
      </c>
      <c r="O31" s="10">
        <f>'ANEXO VII FEBRERO'!O31</f>
        <v>11637</v>
      </c>
      <c r="P31" s="10">
        <f>'ANEXO VII FEBRERO'!P31</f>
        <v>373</v>
      </c>
      <c r="Q31" s="11">
        <f t="shared" si="0"/>
        <v>8731554</v>
      </c>
      <c r="T31" s="19"/>
    </row>
    <row r="32" spans="1:20" x14ac:dyDescent="0.25">
      <c r="A32" s="6" t="s">
        <v>34</v>
      </c>
      <c r="B32" s="12">
        <f>SUM('ANEXO VII ENERO'!B31+'ANEXO VII FEBRERO'!B32+'ANEXO VII MARZO'!B31)</f>
        <v>8620887</v>
      </c>
      <c r="C32" s="12">
        <f>SUM('ANEXO VII ENERO'!C31+'ANEXO VII FEBRERO'!C32+'ANEXO VII MARZO'!C31)</f>
        <v>2522014</v>
      </c>
      <c r="D32" s="12">
        <f>SUM('ANEXO VII ENERO'!D31+'ANEXO VII FEBRERO'!D32+'ANEXO VII MARZO'!D31)</f>
        <v>98363</v>
      </c>
      <c r="E32" s="12">
        <f>SUM('ANEXO VII ENERO'!E31+'ANEXO VII FEBRERO'!E32+'ANEXO VII MARZO'!E31)</f>
        <v>0</v>
      </c>
      <c r="F32" s="12">
        <f>SUM('ANEXO VII ENERO'!F31+'ANEXO VII FEBRERO'!F32+'ANEXO VII MARZO'!F31)</f>
        <v>150512</v>
      </c>
      <c r="G32" s="12">
        <f>SUM('ANEXO VII ENERO'!G31+'ANEXO VII FEBRERO'!G32+'ANEXO VII MARZO'!G31)</f>
        <v>245055</v>
      </c>
      <c r="H32" s="12">
        <f>SUM('ANEXO VII ENERO'!H31+'ANEXO VII FEBRERO'!H32+'ANEXO VII MARZO'!H31)</f>
        <v>0</v>
      </c>
      <c r="I32" s="12">
        <f>SUM('ANEXO VII ENERO'!I31+'ANEXO VII FEBRERO'!I32+'ANEXO VII MARZO'!I31)</f>
        <v>23517</v>
      </c>
      <c r="J32" s="10">
        <f>SUM('ANEXO VII ENERO'!J31+'ANEXO VII FEBRERO'!J32+'ANEXO VII MARZO'!J31)</f>
        <v>84692</v>
      </c>
      <c r="K32" s="12">
        <f>SUM('ANEXO VII ENERO'!K31+'ANEXO VII FEBRERO'!K32+'ANEXO VII MARZO'!K31)</f>
        <v>52597</v>
      </c>
      <c r="L32" s="10">
        <f>+'ANEXO VII ENERO'!L31+'ANEXO VII FEBRERO'!L32+'ANEXO VII MARZO'!L31</f>
        <v>1154037</v>
      </c>
      <c r="M32" s="10">
        <f>+'ANEXO VII ENERO'!M31+'ANEXO VII FEBRERO'!M32</f>
        <v>65541</v>
      </c>
      <c r="N32" s="10">
        <f>'ANEXO VII FEBRERO'!N32</f>
        <v>82119</v>
      </c>
      <c r="O32" s="10">
        <f>'ANEXO VII FEBRERO'!O32</f>
        <v>17464</v>
      </c>
      <c r="P32" s="10">
        <f>'ANEXO VII FEBRERO'!P32</f>
        <v>563</v>
      </c>
      <c r="Q32" s="11">
        <f t="shared" si="0"/>
        <v>13117361</v>
      </c>
      <c r="T32" s="19"/>
    </row>
    <row r="33" spans="1:20" x14ac:dyDescent="0.25">
      <c r="A33" s="6" t="s">
        <v>35</v>
      </c>
      <c r="B33" s="12">
        <f>SUM('ANEXO VII ENERO'!B32+'ANEXO VII FEBRERO'!B33+'ANEXO VII MARZO'!B32)</f>
        <v>13224198</v>
      </c>
      <c r="C33" s="12">
        <f>SUM('ANEXO VII ENERO'!C32+'ANEXO VII FEBRERO'!C33+'ANEXO VII MARZO'!C32)</f>
        <v>3869207</v>
      </c>
      <c r="D33" s="12">
        <f>SUM('ANEXO VII ENERO'!D32+'ANEXO VII FEBRERO'!D33+'ANEXO VII MARZO'!D32)</f>
        <v>150984</v>
      </c>
      <c r="E33" s="12">
        <f>SUM('ANEXO VII ENERO'!E32+'ANEXO VII FEBRERO'!E33+'ANEXO VII MARZO'!E32)</f>
        <v>0</v>
      </c>
      <c r="F33" s="12">
        <f>SUM('ANEXO VII ENERO'!F32+'ANEXO VII FEBRERO'!F33+'ANEXO VII MARZO'!F32)</f>
        <v>230849</v>
      </c>
      <c r="G33" s="12">
        <f>SUM('ANEXO VII ENERO'!G32+'ANEXO VII FEBRERO'!G33+'ANEXO VII MARZO'!G32)</f>
        <v>376633</v>
      </c>
      <c r="H33" s="12">
        <f>SUM('ANEXO VII ENERO'!H32+'ANEXO VII FEBRERO'!H33+'ANEXO VII MARZO'!H32)</f>
        <v>0</v>
      </c>
      <c r="I33" s="12">
        <f>SUM('ANEXO VII ENERO'!I32+'ANEXO VII FEBRERO'!I33+'ANEXO VII MARZO'!I32)</f>
        <v>36085</v>
      </c>
      <c r="J33" s="10">
        <f>SUM('ANEXO VII ENERO'!J32+'ANEXO VII FEBRERO'!J33+'ANEXO VII MARZO'!J32)</f>
        <v>128020</v>
      </c>
      <c r="K33" s="12">
        <f>SUM('ANEXO VII ENERO'!K32+'ANEXO VII FEBRERO'!K33+'ANEXO VII MARZO'!K32)</f>
        <v>382478</v>
      </c>
      <c r="L33" s="10">
        <f>+'ANEXO VII ENERO'!L32+'ANEXO VII FEBRERO'!L33+'ANEXO VII MARZO'!L32</f>
        <v>0</v>
      </c>
      <c r="M33" s="10">
        <f>+'ANEXO VII ENERO'!M32+'ANEXO VII FEBRERO'!M33</f>
        <v>102372</v>
      </c>
      <c r="N33" s="10">
        <f>'ANEXO VII FEBRERO'!N33</f>
        <v>126680</v>
      </c>
      <c r="O33" s="10">
        <f>'ANEXO VII FEBRERO'!O33</f>
        <v>26941</v>
      </c>
      <c r="P33" s="10">
        <f>'ANEXO VII FEBRERO'!P33</f>
        <v>862</v>
      </c>
      <c r="Q33" s="11">
        <f t="shared" si="0"/>
        <v>18655309</v>
      </c>
      <c r="T33" s="19"/>
    </row>
    <row r="34" spans="1:20" x14ac:dyDescent="0.25">
      <c r="A34" s="6" t="s">
        <v>36</v>
      </c>
      <c r="B34" s="12">
        <f>SUM('ANEXO VII ENERO'!B33+'ANEXO VII FEBRERO'!B34+'ANEXO VII MARZO'!B33)</f>
        <v>10243337</v>
      </c>
      <c r="C34" s="12">
        <f>SUM('ANEXO VII ENERO'!C33+'ANEXO VII FEBRERO'!C34+'ANEXO VII MARZO'!C33)</f>
        <v>2996221</v>
      </c>
      <c r="D34" s="12">
        <f>SUM('ANEXO VII ENERO'!D33+'ANEXO VII FEBRERO'!D34+'ANEXO VII MARZO'!D33)</f>
        <v>116791</v>
      </c>
      <c r="E34" s="12">
        <f>SUM('ANEXO VII ENERO'!E33+'ANEXO VII FEBRERO'!E34+'ANEXO VII MARZO'!E33)</f>
        <v>0</v>
      </c>
      <c r="F34" s="12">
        <f>SUM('ANEXO VII ENERO'!F33+'ANEXO VII FEBRERO'!F34+'ANEXO VII MARZO'!F33)</f>
        <v>178863</v>
      </c>
      <c r="G34" s="12">
        <f>SUM('ANEXO VII ENERO'!G33+'ANEXO VII FEBRERO'!G34+'ANEXO VII MARZO'!G33)</f>
        <v>292090</v>
      </c>
      <c r="H34" s="12">
        <f>SUM('ANEXO VII ENERO'!H33+'ANEXO VII FEBRERO'!H34+'ANEXO VII MARZO'!H33)</f>
        <v>0</v>
      </c>
      <c r="I34" s="12">
        <f>SUM('ANEXO VII ENERO'!I33+'ANEXO VII FEBRERO'!I34+'ANEXO VII MARZO'!I33)</f>
        <v>27932</v>
      </c>
      <c r="J34" s="10">
        <f>SUM('ANEXO VII ENERO'!J33+'ANEXO VII FEBRERO'!J34+'ANEXO VII MARZO'!J33)</f>
        <v>100720</v>
      </c>
      <c r="K34" s="12">
        <f>SUM('ANEXO VII ENERO'!K33+'ANEXO VII FEBRERO'!K34+'ANEXO VII MARZO'!K33)</f>
        <v>248408</v>
      </c>
      <c r="L34" s="10">
        <f>+'ANEXO VII ENERO'!L33+'ANEXO VII FEBRERO'!L34+'ANEXO VII MARZO'!L33</f>
        <v>0</v>
      </c>
      <c r="M34" s="10">
        <f>+'ANEXO VII ENERO'!M33+'ANEXO VII FEBRERO'!M34</f>
        <v>79367</v>
      </c>
      <c r="N34" s="10">
        <f>'ANEXO VII FEBRERO'!N34</f>
        <v>96966</v>
      </c>
      <c r="O34" s="10">
        <f>'ANEXO VII FEBRERO'!O34</f>
        <v>20622</v>
      </c>
      <c r="P34" s="10">
        <f>'ANEXO VII FEBRERO'!P34</f>
        <v>671</v>
      </c>
      <c r="Q34" s="11">
        <f t="shared" si="0"/>
        <v>14401988</v>
      </c>
      <c r="T34" s="19"/>
    </row>
    <row r="35" spans="1:20" x14ac:dyDescent="0.25">
      <c r="A35" s="6" t="s">
        <v>37</v>
      </c>
      <c r="B35" s="12">
        <f>SUM('ANEXO VII ENERO'!B34+'ANEXO VII FEBRERO'!B35+'ANEXO VII MARZO'!B34)</f>
        <v>8778103</v>
      </c>
      <c r="C35" s="12">
        <f>SUM('ANEXO VII ENERO'!C34+'ANEXO VII FEBRERO'!C35+'ANEXO VII MARZO'!C34)</f>
        <v>2567868</v>
      </c>
      <c r="D35" s="12">
        <f>SUM('ANEXO VII ENERO'!D34+'ANEXO VII FEBRERO'!D35+'ANEXO VII MARZO'!D34)</f>
        <v>100129</v>
      </c>
      <c r="E35" s="12">
        <f>SUM('ANEXO VII ENERO'!E34+'ANEXO VII FEBRERO'!E35+'ANEXO VII MARZO'!E34)</f>
        <v>0</v>
      </c>
      <c r="F35" s="12">
        <f>SUM('ANEXO VII ENERO'!F34+'ANEXO VII FEBRERO'!F35+'ANEXO VII MARZO'!F34)</f>
        <v>153263</v>
      </c>
      <c r="G35" s="12">
        <f>SUM('ANEXO VII ENERO'!G34+'ANEXO VII FEBRERO'!G35+'ANEXO VII MARZO'!G34)</f>
        <v>250377</v>
      </c>
      <c r="H35" s="12">
        <f>SUM('ANEXO VII ENERO'!H34+'ANEXO VII FEBRERO'!H35+'ANEXO VII MARZO'!H34)</f>
        <v>0</v>
      </c>
      <c r="I35" s="12">
        <f>SUM('ANEXO VII ENERO'!I34+'ANEXO VII FEBRERO'!I35+'ANEXO VII MARZO'!I34)</f>
        <v>23943</v>
      </c>
      <c r="J35" s="10">
        <f>SUM('ANEXO VII ENERO'!J34+'ANEXO VII FEBRERO'!J35+'ANEXO VII MARZO'!J34)</f>
        <v>85704</v>
      </c>
      <c r="K35" s="12">
        <f>SUM('ANEXO VII ENERO'!K34+'ANEXO VII FEBRERO'!K35+'ANEXO VII MARZO'!K34)</f>
        <v>130017</v>
      </c>
      <c r="L35" s="10">
        <f>+'ANEXO VII ENERO'!L34+'ANEXO VII FEBRERO'!L35+'ANEXO VII MARZO'!L34</f>
        <v>515780</v>
      </c>
      <c r="M35" s="10">
        <f>+'ANEXO VII ENERO'!M34+'ANEXO VII FEBRERO'!M35</f>
        <v>67317</v>
      </c>
      <c r="N35" s="10">
        <f>'ANEXO VII FEBRERO'!N35</f>
        <v>83424</v>
      </c>
      <c r="O35" s="10">
        <f>'ANEXO VII FEBRERO'!O35</f>
        <v>17742</v>
      </c>
      <c r="P35" s="10">
        <f>'ANEXO VII FEBRERO'!P35</f>
        <v>574</v>
      </c>
      <c r="Q35" s="11">
        <f t="shared" si="0"/>
        <v>12774241</v>
      </c>
      <c r="T35" s="19"/>
    </row>
    <row r="36" spans="1:20" x14ac:dyDescent="0.25">
      <c r="A36" s="6" t="s">
        <v>38</v>
      </c>
      <c r="B36" s="12">
        <f>SUM('ANEXO VII ENERO'!B35+'ANEXO VII FEBRERO'!B36+'ANEXO VII MARZO'!B35)</f>
        <v>8570158</v>
      </c>
      <c r="C36" s="12">
        <f>SUM('ANEXO VII ENERO'!C35+'ANEXO VII FEBRERO'!C36+'ANEXO VII MARZO'!C35)</f>
        <v>2507450</v>
      </c>
      <c r="D36" s="12">
        <f>SUM('ANEXO VII ENERO'!D35+'ANEXO VII FEBRERO'!D36+'ANEXO VII MARZO'!D35)</f>
        <v>97837</v>
      </c>
      <c r="E36" s="12">
        <f>SUM('ANEXO VII ENERO'!E35+'ANEXO VII FEBRERO'!E36+'ANEXO VII MARZO'!E35)</f>
        <v>0</v>
      </c>
      <c r="F36" s="12">
        <f>SUM('ANEXO VII ENERO'!F35+'ANEXO VII FEBRERO'!F36+'ANEXO VII MARZO'!F35)</f>
        <v>149608</v>
      </c>
      <c r="G36" s="12">
        <f>SUM('ANEXO VII ENERO'!G35+'ANEXO VII FEBRERO'!G36+'ANEXO VII MARZO'!G35)</f>
        <v>243151</v>
      </c>
      <c r="H36" s="12">
        <f>SUM('ANEXO VII ENERO'!H35+'ANEXO VII FEBRERO'!H36+'ANEXO VII MARZO'!H35)</f>
        <v>0</v>
      </c>
      <c r="I36" s="12">
        <f>SUM('ANEXO VII ENERO'!I35+'ANEXO VII FEBRERO'!I36+'ANEXO VII MARZO'!I35)</f>
        <v>23386</v>
      </c>
      <c r="J36" s="10">
        <f>SUM('ANEXO VII ENERO'!J35+'ANEXO VII FEBRERO'!J36+'ANEXO VII MARZO'!J35)</f>
        <v>84020</v>
      </c>
      <c r="K36" s="12">
        <f>SUM('ANEXO VII ENERO'!K35+'ANEXO VII FEBRERO'!K36+'ANEXO VII MARZO'!K35)</f>
        <v>88018</v>
      </c>
      <c r="L36" s="10">
        <f>+'ANEXO VII ENERO'!L35+'ANEXO VII FEBRERO'!L36+'ANEXO VII MARZO'!L35</f>
        <v>975079</v>
      </c>
      <c r="M36" s="10">
        <f>+'ANEXO VII ENERO'!M35+'ANEXO VII FEBRERO'!M36</f>
        <v>65279</v>
      </c>
      <c r="N36" s="10">
        <f>'ANEXO VII FEBRERO'!N36</f>
        <v>82021</v>
      </c>
      <c r="O36" s="10">
        <f>'ANEXO VII FEBRERO'!O36</f>
        <v>17444</v>
      </c>
      <c r="P36" s="10">
        <f>'ANEXO VII FEBRERO'!P36</f>
        <v>559</v>
      </c>
      <c r="Q36" s="11">
        <f t="shared" si="0"/>
        <v>12904010</v>
      </c>
      <c r="T36" s="19"/>
    </row>
    <row r="37" spans="1:20" x14ac:dyDescent="0.25">
      <c r="A37" s="6" t="s">
        <v>39</v>
      </c>
      <c r="B37" s="12">
        <f>SUM('ANEXO VII ENERO'!B36+'ANEXO VII FEBRERO'!B37+'ANEXO VII MARZO'!B36)</f>
        <v>16820597</v>
      </c>
      <c r="C37" s="12">
        <f>SUM('ANEXO VII ENERO'!C36+'ANEXO VII FEBRERO'!C37+'ANEXO VII MARZO'!C36)</f>
        <v>4921824</v>
      </c>
      <c r="D37" s="12">
        <f>SUM('ANEXO VII ENERO'!D36+'ANEXO VII FEBRERO'!D37+'ANEXO VII MARZO'!D36)</f>
        <v>192114</v>
      </c>
      <c r="E37" s="12">
        <f>SUM('ANEXO VII ENERO'!E36+'ANEXO VII FEBRERO'!E37+'ANEXO VII MARZO'!E36)</f>
        <v>0</v>
      </c>
      <c r="F37" s="12">
        <f>SUM('ANEXO VII ENERO'!F36+'ANEXO VII FEBRERO'!F37+'ANEXO VII MARZO'!F36)</f>
        <v>293607</v>
      </c>
      <c r="G37" s="12">
        <f>SUM('ANEXO VII ENERO'!G36+'ANEXO VII FEBRERO'!G37+'ANEXO VII MARZO'!G36)</f>
        <v>476221</v>
      </c>
      <c r="H37" s="12">
        <f>SUM('ANEXO VII ENERO'!H36+'ANEXO VII FEBRERO'!H37+'ANEXO VII MARZO'!H36)</f>
        <v>0</v>
      </c>
      <c r="I37" s="12">
        <f>SUM('ANEXO VII ENERO'!I36+'ANEXO VII FEBRERO'!I37+'ANEXO VII MARZO'!I36)</f>
        <v>45908</v>
      </c>
      <c r="J37" s="10">
        <f>SUM('ANEXO VII ENERO'!J36+'ANEXO VII FEBRERO'!J37+'ANEXO VII MARZO'!J36)</f>
        <v>164842</v>
      </c>
      <c r="K37" s="12">
        <f>SUM('ANEXO VII ENERO'!K36+'ANEXO VII FEBRERO'!K37+'ANEXO VII MARZO'!K36)</f>
        <v>506329</v>
      </c>
      <c r="L37" s="10">
        <f>+'ANEXO VII ENERO'!L36+'ANEXO VII FEBRERO'!L37+'ANEXO VII MARZO'!L36</f>
        <v>2434810</v>
      </c>
      <c r="M37" s="10">
        <f>+'ANEXO VII ENERO'!M36+'ANEXO VII FEBRERO'!M37</f>
        <v>130243</v>
      </c>
      <c r="N37" s="10">
        <f>'ANEXO VII FEBRERO'!N37</f>
        <v>161635</v>
      </c>
      <c r="O37" s="10">
        <f>'ANEXO VII FEBRERO'!O37</f>
        <v>34375</v>
      </c>
      <c r="P37" s="10">
        <f>'ANEXO VII FEBRERO'!P37</f>
        <v>1095</v>
      </c>
      <c r="Q37" s="11">
        <f t="shared" si="0"/>
        <v>26183600</v>
      </c>
      <c r="T37" s="19"/>
    </row>
    <row r="38" spans="1:20" x14ac:dyDescent="0.25">
      <c r="A38" s="6" t="s">
        <v>53</v>
      </c>
      <c r="B38" s="12">
        <f>SUM('ANEXO VII ENERO'!B37+'ANEXO VII FEBRERO'!B38+'ANEXO VII MARZO'!B37)</f>
        <v>5713148</v>
      </c>
      <c r="C38" s="12">
        <f>SUM('ANEXO VII ENERO'!C37+'ANEXO VII FEBRERO'!C38+'ANEXO VII MARZO'!C37)</f>
        <v>1671125</v>
      </c>
      <c r="D38" s="12">
        <f>SUM('ANEXO VII ENERO'!D37+'ANEXO VII FEBRERO'!D38+'ANEXO VII MARZO'!D37)</f>
        <v>65141</v>
      </c>
      <c r="E38" s="12">
        <f>SUM('ANEXO VII ENERO'!E37+'ANEXO VII FEBRERO'!E38+'ANEXO VII MARZO'!E37)</f>
        <v>0</v>
      </c>
      <c r="F38" s="12">
        <f>SUM('ANEXO VII ENERO'!F37+'ANEXO VII FEBRERO'!F38+'ANEXO VII MARZO'!F37)</f>
        <v>99760</v>
      </c>
      <c r="G38" s="12">
        <f>SUM('ANEXO VII ENERO'!G37+'ANEXO VII FEBRERO'!G38+'ANEXO VII MARZO'!G37)</f>
        <v>163286</v>
      </c>
      <c r="H38" s="12">
        <f>SUM('ANEXO VII ENERO'!H37+'ANEXO VII FEBRERO'!H38+'ANEXO VII MARZO'!H37)</f>
        <v>0</v>
      </c>
      <c r="I38" s="12">
        <f>SUM('ANEXO VII ENERO'!I37+'ANEXO VII FEBRERO'!I38+'ANEXO VII MARZO'!I37)</f>
        <v>15579</v>
      </c>
      <c r="J38" s="10">
        <f>SUM('ANEXO VII ENERO'!J37+'ANEXO VII FEBRERO'!J38+'ANEXO VII MARZO'!J37)</f>
        <v>55792</v>
      </c>
      <c r="K38" s="12">
        <f>SUM('ANEXO VII ENERO'!K37+'ANEXO VII FEBRERO'!K38+'ANEXO VII MARZO'!K37)</f>
        <v>183365</v>
      </c>
      <c r="L38" s="10">
        <f>+'ANEXO VII ENERO'!L37+'ANEXO VII FEBRERO'!L38+'ANEXO VII MARZO'!L37</f>
        <v>0</v>
      </c>
      <c r="M38" s="10">
        <f>+'ANEXO VII ENERO'!M37+'ANEXO VII FEBRERO'!M38</f>
        <v>44570</v>
      </c>
      <c r="N38" s="10">
        <f>'ANEXO VII FEBRERO'!N38</f>
        <v>54088</v>
      </c>
      <c r="O38" s="10">
        <f>'ANEXO VII FEBRERO'!O38</f>
        <v>11503</v>
      </c>
      <c r="P38" s="10">
        <f>'ANEXO VII FEBRERO'!P38</f>
        <v>374</v>
      </c>
      <c r="Q38" s="11">
        <f t="shared" si="0"/>
        <v>8077731</v>
      </c>
      <c r="T38" s="19"/>
    </row>
    <row r="39" spans="1:20" x14ac:dyDescent="0.25">
      <c r="A39" s="6" t="s">
        <v>40</v>
      </c>
      <c r="B39" s="12">
        <f>SUM('ANEXO VII ENERO'!B38+'ANEXO VII FEBRERO'!B39+'ANEXO VII MARZO'!B38)</f>
        <v>23210934</v>
      </c>
      <c r="C39" s="12">
        <f>SUM('ANEXO VII ENERO'!C38+'ANEXO VII FEBRERO'!C39+'ANEXO VII MARZO'!C38)</f>
        <v>6791195</v>
      </c>
      <c r="D39" s="12">
        <f>SUM('ANEXO VII ENERO'!D38+'ANEXO VII FEBRERO'!D39+'ANEXO VII MARZO'!D38)</f>
        <v>265008</v>
      </c>
      <c r="E39" s="12">
        <f>SUM('ANEXO VII ENERO'!E38+'ANEXO VII FEBRERO'!E39+'ANEXO VII MARZO'!E38)</f>
        <v>0</v>
      </c>
      <c r="F39" s="12">
        <f>SUM('ANEXO VII ENERO'!F38+'ANEXO VII FEBRERO'!F39+'ANEXO VII MARZO'!F38)</f>
        <v>405181</v>
      </c>
      <c r="G39" s="12">
        <f>SUM('ANEXO VII ENERO'!G38+'ANEXO VII FEBRERO'!G39+'ANEXO VII MARZO'!G38)</f>
        <v>664446</v>
      </c>
      <c r="H39" s="12">
        <f>SUM('ANEXO VII ENERO'!H38+'ANEXO VII FEBRERO'!H39+'ANEXO VII MARZO'!H38)</f>
        <v>0</v>
      </c>
      <c r="I39" s="12">
        <f>SUM('ANEXO VII ENERO'!I38+'ANEXO VII FEBRERO'!I39+'ANEXO VII MARZO'!I38)</f>
        <v>63337</v>
      </c>
      <c r="J39" s="10">
        <f>SUM('ANEXO VII ENERO'!J38+'ANEXO VII FEBRERO'!J39+'ANEXO VII MARZO'!J38)</f>
        <v>221281</v>
      </c>
      <c r="K39" s="12">
        <f>SUM('ANEXO VII ENERO'!K38+'ANEXO VII FEBRERO'!K39+'ANEXO VII MARZO'!K38)</f>
        <v>753725</v>
      </c>
      <c r="L39" s="10">
        <f>+'ANEXO VII ENERO'!L38+'ANEXO VII FEBRERO'!L39+'ANEXO VII MARZO'!L38</f>
        <v>5041928</v>
      </c>
      <c r="M39" s="10">
        <f>+'ANEXO VII ENERO'!M38+'ANEXO VII FEBRERO'!M39</f>
        <v>180165</v>
      </c>
      <c r="N39" s="10">
        <f>'ANEXO VII FEBRERO'!N39</f>
        <v>222365</v>
      </c>
      <c r="O39" s="10">
        <f>'ANEXO VII FEBRERO'!O39</f>
        <v>47291</v>
      </c>
      <c r="P39" s="10">
        <f>'ANEXO VII FEBRERO'!P39</f>
        <v>1513</v>
      </c>
      <c r="Q39" s="11">
        <f t="shared" si="0"/>
        <v>37868369</v>
      </c>
      <c r="T39" s="19"/>
    </row>
    <row r="40" spans="1:20" x14ac:dyDescent="0.25">
      <c r="A40" s="6" t="s">
        <v>41</v>
      </c>
      <c r="B40" s="12">
        <f>SUM('ANEXO VII ENERO'!B39+'ANEXO VII FEBRERO'!B40+'ANEXO VII MARZO'!B39)</f>
        <v>13848194</v>
      </c>
      <c r="C40" s="12">
        <f>SUM('ANEXO VII ENERO'!C39+'ANEXO VII FEBRERO'!C40+'ANEXO VII MARZO'!C39)</f>
        <v>4052415</v>
      </c>
      <c r="D40" s="12">
        <f>SUM('ANEXO VII ENERO'!D39+'ANEXO VII FEBRERO'!D40+'ANEXO VII MARZO'!D39)</f>
        <v>158231</v>
      </c>
      <c r="E40" s="12">
        <f>SUM('ANEXO VII ENERO'!E39+'ANEXO VII FEBRERO'!E40+'ANEXO VII MARZO'!E39)</f>
        <v>0</v>
      </c>
      <c r="F40" s="12">
        <f>SUM('ANEXO VII ENERO'!F39+'ANEXO VII FEBRERO'!F40+'ANEXO VII MARZO'!F39)</f>
        <v>241702</v>
      </c>
      <c r="G40" s="12">
        <f>SUM('ANEXO VII ENERO'!G39+'ANEXO VII FEBRERO'!G40+'ANEXO VII MARZO'!G39)</f>
        <v>395158</v>
      </c>
      <c r="H40" s="12">
        <f>SUM('ANEXO VII ENERO'!H39+'ANEXO VII FEBRERO'!H40+'ANEXO VII MARZO'!H39)</f>
        <v>0</v>
      </c>
      <c r="I40" s="12">
        <f>SUM('ANEXO VII ENERO'!I39+'ANEXO VII FEBRERO'!I40+'ANEXO VII MARZO'!I39)</f>
        <v>37802</v>
      </c>
      <c r="J40" s="10">
        <f>SUM('ANEXO VII ENERO'!J39+'ANEXO VII FEBRERO'!J40+'ANEXO VII MARZO'!J39)</f>
        <v>131849</v>
      </c>
      <c r="K40" s="12">
        <f>SUM('ANEXO VII ENERO'!K39+'ANEXO VII FEBRERO'!K40+'ANEXO VII MARZO'!K39)</f>
        <v>386448</v>
      </c>
      <c r="L40" s="10">
        <f>+'ANEXO VII ENERO'!L39+'ANEXO VII FEBRERO'!L40+'ANEXO VII MARZO'!L39</f>
        <v>1</v>
      </c>
      <c r="M40" s="10">
        <f>+'ANEXO VII ENERO'!M39+'ANEXO VII FEBRERO'!M40</f>
        <v>106769</v>
      </c>
      <c r="N40" s="10">
        <f>'ANEXO VII FEBRERO'!N40</f>
        <v>133541</v>
      </c>
      <c r="O40" s="10">
        <f>'ANEXO VII FEBRERO'!O40</f>
        <v>28401</v>
      </c>
      <c r="P40" s="10">
        <f>'ANEXO VII FEBRERO'!P40</f>
        <v>900</v>
      </c>
      <c r="Q40" s="11">
        <f t="shared" si="0"/>
        <v>19521411</v>
      </c>
      <c r="T40" s="19"/>
    </row>
    <row r="41" spans="1:20" x14ac:dyDescent="0.25">
      <c r="A41" s="6" t="s">
        <v>42</v>
      </c>
      <c r="B41" s="12">
        <f>SUM('ANEXO VII ENERO'!B40+'ANEXO VII FEBRERO'!B41+'ANEXO VII MARZO'!B40)</f>
        <v>9507313</v>
      </c>
      <c r="C41" s="12">
        <f>SUM('ANEXO VII ENERO'!C40+'ANEXO VII FEBRERO'!C41+'ANEXO VII MARZO'!C40)</f>
        <v>2781154</v>
      </c>
      <c r="D41" s="12">
        <f>SUM('ANEXO VII ENERO'!D40+'ANEXO VII FEBRERO'!D41+'ANEXO VII MARZO'!D40)</f>
        <v>108442</v>
      </c>
      <c r="E41" s="12">
        <f>SUM('ANEXO VII ENERO'!E40+'ANEXO VII FEBRERO'!E41+'ANEXO VII MARZO'!E40)</f>
        <v>0</v>
      </c>
      <c r="F41" s="12">
        <f>SUM('ANEXO VII ENERO'!F40+'ANEXO VII FEBRERO'!F41+'ANEXO VII MARZO'!F40)</f>
        <v>165997</v>
      </c>
      <c r="G41" s="12">
        <f>SUM('ANEXO VII ENERO'!G40+'ANEXO VII FEBRERO'!G41+'ANEXO VII MARZO'!G40)</f>
        <v>268811</v>
      </c>
      <c r="H41" s="12">
        <f>SUM('ANEXO VII ENERO'!H40+'ANEXO VII FEBRERO'!H41+'ANEXO VII MARZO'!H40)</f>
        <v>0</v>
      </c>
      <c r="I41" s="12">
        <f>SUM('ANEXO VII ENERO'!I40+'ANEXO VII FEBRERO'!I41+'ANEXO VII MARZO'!I40)</f>
        <v>25930</v>
      </c>
      <c r="J41" s="10">
        <f>SUM('ANEXO VII ENERO'!J40+'ANEXO VII FEBRERO'!J41+'ANEXO VII MARZO'!J40)</f>
        <v>95258</v>
      </c>
      <c r="K41" s="12">
        <f>SUM('ANEXO VII ENERO'!K40+'ANEXO VII FEBRERO'!K41+'ANEXO VII MARZO'!K40)</f>
        <v>265400</v>
      </c>
      <c r="L41" s="10">
        <f>+'ANEXO VII ENERO'!L40+'ANEXO VII FEBRERO'!L41+'ANEXO VII MARZO'!L40</f>
        <v>1171902</v>
      </c>
      <c r="M41" s="10">
        <f>+'ANEXO VII ENERO'!M40+'ANEXO VII FEBRERO'!M41</f>
        <v>73854</v>
      </c>
      <c r="N41" s="10">
        <f>'ANEXO VII FEBRERO'!N41</f>
        <v>90311</v>
      </c>
      <c r="O41" s="10">
        <f>'ANEXO VII FEBRERO'!O41</f>
        <v>19207</v>
      </c>
      <c r="P41" s="10">
        <f>'ANEXO VII FEBRERO'!P41</f>
        <v>622</v>
      </c>
      <c r="Q41" s="11">
        <f t="shared" si="0"/>
        <v>14574201</v>
      </c>
      <c r="T41" s="19"/>
    </row>
    <row r="42" spans="1:20" x14ac:dyDescent="0.25">
      <c r="A42" s="6" t="s">
        <v>43</v>
      </c>
      <c r="B42" s="12">
        <f>SUM('ANEXO VII ENERO'!B41+'ANEXO VII FEBRERO'!B42+'ANEXO VII MARZO'!B41)</f>
        <v>7736342</v>
      </c>
      <c r="C42" s="12">
        <f>SUM('ANEXO VII ENERO'!C41+'ANEXO VII FEBRERO'!C42+'ANEXO VII MARZO'!C41)</f>
        <v>2263379</v>
      </c>
      <c r="D42" s="12">
        <f>SUM('ANEXO VII ENERO'!D41+'ANEXO VII FEBRERO'!D42+'ANEXO VII MARZO'!D41)</f>
        <v>88296</v>
      </c>
      <c r="E42" s="12">
        <f>SUM('ANEXO VII ENERO'!E41+'ANEXO VII FEBRERO'!E42+'ANEXO VII MARZO'!E41)</f>
        <v>0</v>
      </c>
      <c r="F42" s="12">
        <f>SUM('ANEXO VII ENERO'!F41+'ANEXO VII FEBRERO'!F42+'ANEXO VII MARZO'!F41)</f>
        <v>135059</v>
      </c>
      <c r="G42" s="12">
        <f>SUM('ANEXO VII ENERO'!G41+'ANEXO VII FEBRERO'!G42+'ANEXO VII MARZO'!G41)</f>
        <v>219595</v>
      </c>
      <c r="H42" s="12">
        <f>SUM('ANEXO VII ENERO'!H41+'ANEXO VII FEBRERO'!H42+'ANEXO VII MARZO'!H41)</f>
        <v>0</v>
      </c>
      <c r="I42" s="12">
        <f>SUM('ANEXO VII ENERO'!I41+'ANEXO VII FEBRERO'!I42+'ANEXO VII MARZO'!I41)</f>
        <v>21107</v>
      </c>
      <c r="J42" s="10">
        <f>SUM('ANEXO VII ENERO'!J41+'ANEXO VII FEBRERO'!J42+'ANEXO VII MARZO'!J41)</f>
        <v>76004</v>
      </c>
      <c r="K42" s="12">
        <f>SUM('ANEXO VII ENERO'!K41+'ANEXO VII FEBRERO'!K42+'ANEXO VII MARZO'!K41)</f>
        <v>68774</v>
      </c>
      <c r="L42" s="10">
        <f>+'ANEXO VII ENERO'!L41+'ANEXO VII FEBRERO'!L42+'ANEXO VII MARZO'!L41</f>
        <v>1932828</v>
      </c>
      <c r="M42" s="10">
        <f>+'ANEXO VII ENERO'!M41+'ANEXO VII FEBRERO'!M42</f>
        <v>58907</v>
      </c>
      <c r="N42" s="10">
        <f>'ANEXO VII FEBRERO'!N42</f>
        <v>73884</v>
      </c>
      <c r="O42" s="10">
        <f>'ANEXO VII FEBRERO'!O42</f>
        <v>15713</v>
      </c>
      <c r="P42" s="10">
        <f>'ANEXO VII FEBRERO'!P42</f>
        <v>505</v>
      </c>
      <c r="Q42" s="11">
        <f t="shared" si="0"/>
        <v>12690393</v>
      </c>
      <c r="T42" s="19"/>
    </row>
    <row r="43" spans="1:20" ht="15.75" thickBot="1" x14ac:dyDescent="0.3">
      <c r="A43" s="7" t="s">
        <v>44</v>
      </c>
      <c r="B43" s="13">
        <f>SUM(B7:B42)</f>
        <v>505913363</v>
      </c>
      <c r="C43" s="13">
        <f t="shared" ref="C43:Q43" si="1">SUM(C7:C42)</f>
        <v>148014692</v>
      </c>
      <c r="D43" s="13">
        <f t="shared" si="1"/>
        <v>5774563</v>
      </c>
      <c r="E43" s="13">
        <f t="shared" si="1"/>
        <v>0</v>
      </c>
      <c r="F43" s="13">
        <f t="shared" si="1"/>
        <v>8831980</v>
      </c>
      <c r="G43" s="13">
        <f t="shared" si="1"/>
        <v>14359758</v>
      </c>
      <c r="H43" s="13">
        <f t="shared" si="1"/>
        <v>0</v>
      </c>
      <c r="I43" s="13">
        <f t="shared" si="1"/>
        <v>1380333</v>
      </c>
      <c r="J43" s="13">
        <f t="shared" si="1"/>
        <v>4965376</v>
      </c>
      <c r="K43" s="13">
        <f t="shared" si="1"/>
        <v>13973606</v>
      </c>
      <c r="L43" s="13">
        <f t="shared" si="1"/>
        <v>47739037</v>
      </c>
      <c r="M43" s="13">
        <f t="shared" si="1"/>
        <v>3917135</v>
      </c>
      <c r="N43" s="13">
        <f t="shared" si="1"/>
        <v>4834904</v>
      </c>
      <c r="O43" s="13">
        <f t="shared" si="1"/>
        <v>1028250</v>
      </c>
      <c r="P43" s="13">
        <f t="shared" si="1"/>
        <v>33013</v>
      </c>
      <c r="Q43" s="14">
        <f t="shared" si="1"/>
        <v>760766010</v>
      </c>
    </row>
    <row r="44" spans="1:20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</row>
    <row r="45" spans="1:20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20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20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</sheetData>
  <mergeCells count="1">
    <mergeCell ref="N5:P5"/>
  </mergeCells>
  <pageMargins left="0.74803149606299213" right="0" top="1.1811023622047245" bottom="0.55118110236220474" header="0.62992125984251968" footer="0.31496062992125984"/>
  <pageSetup paperSize="5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F1" zoomScale="90" zoomScaleNormal="90" workbookViewId="0">
      <selection activeCell="M5" sqref="M5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4" width="21" customWidth="1"/>
  </cols>
  <sheetData>
    <row r="1" spans="1:14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75" x14ac:dyDescent="0.3">
      <c r="A3" s="4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57</v>
      </c>
      <c r="L5" s="3" t="s">
        <v>49</v>
      </c>
      <c r="M5" s="3" t="s">
        <v>61</v>
      </c>
      <c r="N5" s="2" t="s">
        <v>10</v>
      </c>
    </row>
    <row r="6" spans="1:14" ht="21" customHeight="1" x14ac:dyDescent="0.25">
      <c r="A6" s="6" t="s">
        <v>11</v>
      </c>
      <c r="B6" s="9">
        <v>2539240</v>
      </c>
      <c r="C6" s="9">
        <v>785086</v>
      </c>
      <c r="D6" s="9">
        <v>37120</v>
      </c>
      <c r="E6" s="9">
        <v>0</v>
      </c>
      <c r="F6" s="9">
        <v>41770</v>
      </c>
      <c r="G6" s="9">
        <v>81918</v>
      </c>
      <c r="H6" s="9">
        <v>0</v>
      </c>
      <c r="I6" s="9">
        <v>7907</v>
      </c>
      <c r="J6" s="9">
        <v>84978</v>
      </c>
      <c r="K6" s="9">
        <v>32465</v>
      </c>
      <c r="L6" s="9">
        <v>934192</v>
      </c>
      <c r="M6" s="10">
        <v>31324</v>
      </c>
      <c r="N6" s="11">
        <f>SUM(B6:M6)</f>
        <v>4576000</v>
      </c>
    </row>
    <row r="7" spans="1:14" x14ac:dyDescent="0.25">
      <c r="A7" s="6" t="s">
        <v>12</v>
      </c>
      <c r="B7" s="12">
        <v>3129732</v>
      </c>
      <c r="C7" s="12">
        <v>967656</v>
      </c>
      <c r="D7" s="12">
        <v>45752</v>
      </c>
      <c r="E7" s="12">
        <v>0</v>
      </c>
      <c r="F7" s="12">
        <v>51484</v>
      </c>
      <c r="G7" s="12">
        <v>101210</v>
      </c>
      <c r="H7" s="12">
        <v>0</v>
      </c>
      <c r="I7" s="12">
        <v>9745</v>
      </c>
      <c r="J7" s="12">
        <v>104991</v>
      </c>
      <c r="K7" s="12">
        <v>40333</v>
      </c>
      <c r="L7" s="12">
        <v>1196879</v>
      </c>
      <c r="M7" s="10">
        <v>38616</v>
      </c>
      <c r="N7" s="11">
        <f t="shared" ref="N7:N41" si="0">SUM(B7:M7)</f>
        <v>5686398</v>
      </c>
    </row>
    <row r="8" spans="1:14" x14ac:dyDescent="0.25">
      <c r="A8" s="6" t="s">
        <v>13</v>
      </c>
      <c r="B8" s="12">
        <v>3472489</v>
      </c>
      <c r="C8" s="12">
        <v>1073630</v>
      </c>
      <c r="D8" s="12">
        <v>50763</v>
      </c>
      <c r="E8" s="12">
        <v>0</v>
      </c>
      <c r="F8" s="12">
        <v>57122</v>
      </c>
      <c r="G8" s="12">
        <v>112144</v>
      </c>
      <c r="H8" s="12">
        <v>0</v>
      </c>
      <c r="I8" s="12">
        <v>10812</v>
      </c>
      <c r="J8" s="12">
        <v>116333</v>
      </c>
      <c r="K8" s="12">
        <v>65195</v>
      </c>
      <c r="L8" s="12">
        <v>167931</v>
      </c>
      <c r="M8" s="10">
        <v>43113</v>
      </c>
      <c r="N8" s="11">
        <f t="shared" si="0"/>
        <v>5169532</v>
      </c>
    </row>
    <row r="9" spans="1:14" x14ac:dyDescent="0.25">
      <c r="A9" s="6" t="s">
        <v>14</v>
      </c>
      <c r="B9" s="12">
        <v>5515530</v>
      </c>
      <c r="C9" s="12">
        <v>1705301</v>
      </c>
      <c r="D9" s="12">
        <v>80630</v>
      </c>
      <c r="E9" s="12">
        <v>0</v>
      </c>
      <c r="F9" s="12">
        <v>90730</v>
      </c>
      <c r="G9" s="12">
        <v>178760</v>
      </c>
      <c r="H9" s="12">
        <v>0</v>
      </c>
      <c r="I9" s="12">
        <v>17174</v>
      </c>
      <c r="J9" s="12">
        <v>185437</v>
      </c>
      <c r="K9" s="12">
        <v>156225</v>
      </c>
      <c r="L9" s="12">
        <v>1488994</v>
      </c>
      <c r="M9" s="10">
        <v>69181</v>
      </c>
      <c r="N9" s="11">
        <f t="shared" si="0"/>
        <v>9487962</v>
      </c>
    </row>
    <row r="10" spans="1:14" x14ac:dyDescent="0.25">
      <c r="A10" s="6" t="s">
        <v>51</v>
      </c>
      <c r="B10" s="12">
        <v>1146095</v>
      </c>
      <c r="C10" s="12">
        <v>354352</v>
      </c>
      <c r="D10" s="12">
        <v>16754</v>
      </c>
      <c r="E10" s="12">
        <v>0</v>
      </c>
      <c r="F10" s="12">
        <v>18853</v>
      </c>
      <c r="G10" s="12">
        <v>37138</v>
      </c>
      <c r="H10" s="12">
        <v>0</v>
      </c>
      <c r="I10" s="12">
        <v>3569</v>
      </c>
      <c r="J10" s="12">
        <v>38526</v>
      </c>
      <c r="K10" s="12">
        <v>19338</v>
      </c>
      <c r="L10" s="12">
        <v>850190</v>
      </c>
      <c r="M10" s="10">
        <v>14201</v>
      </c>
      <c r="N10" s="11">
        <f t="shared" si="0"/>
        <v>2499016</v>
      </c>
    </row>
    <row r="11" spans="1:14" x14ac:dyDescent="0.25">
      <c r="A11" s="6" t="s">
        <v>15</v>
      </c>
      <c r="B11" s="12">
        <v>2443073</v>
      </c>
      <c r="C11" s="12">
        <v>755353</v>
      </c>
      <c r="D11" s="12">
        <v>35714</v>
      </c>
      <c r="E11" s="12">
        <v>0</v>
      </c>
      <c r="F11" s="12">
        <v>40188</v>
      </c>
      <c r="G11" s="12">
        <v>79412</v>
      </c>
      <c r="H11" s="12">
        <v>0</v>
      </c>
      <c r="I11" s="12">
        <v>7607</v>
      </c>
      <c r="J11" s="12">
        <v>82378</v>
      </c>
      <c r="K11" s="12">
        <v>17844</v>
      </c>
      <c r="L11" s="12">
        <v>2354</v>
      </c>
      <c r="M11" s="10">
        <v>29969</v>
      </c>
      <c r="N11" s="11">
        <f t="shared" si="0"/>
        <v>3493892</v>
      </c>
    </row>
    <row r="12" spans="1:14" x14ac:dyDescent="0.25">
      <c r="A12" s="6" t="s">
        <v>16</v>
      </c>
      <c r="B12" s="12">
        <v>10695979</v>
      </c>
      <c r="C12" s="12">
        <v>3307001</v>
      </c>
      <c r="D12" s="12">
        <v>156361</v>
      </c>
      <c r="E12" s="12">
        <v>0</v>
      </c>
      <c r="F12" s="12">
        <v>175948</v>
      </c>
      <c r="G12" s="12">
        <v>341721</v>
      </c>
      <c r="H12" s="12">
        <v>0</v>
      </c>
      <c r="I12" s="12">
        <v>33305</v>
      </c>
      <c r="J12" s="12">
        <v>354485</v>
      </c>
      <c r="K12" s="12">
        <v>355824</v>
      </c>
      <c r="L12" s="12">
        <v>195530</v>
      </c>
      <c r="M12" s="10">
        <v>134796</v>
      </c>
      <c r="N12" s="11">
        <f t="shared" si="0"/>
        <v>15750950</v>
      </c>
    </row>
    <row r="13" spans="1:14" x14ac:dyDescent="0.25">
      <c r="A13" s="6" t="s">
        <v>17</v>
      </c>
      <c r="B13" s="12">
        <v>21451912</v>
      </c>
      <c r="C13" s="12">
        <v>6632538</v>
      </c>
      <c r="D13" s="12">
        <v>313598</v>
      </c>
      <c r="E13" s="12">
        <v>0</v>
      </c>
      <c r="F13" s="12">
        <v>352882</v>
      </c>
      <c r="G13" s="12">
        <v>716900</v>
      </c>
      <c r="H13" s="12">
        <v>0</v>
      </c>
      <c r="I13" s="12">
        <v>66796</v>
      </c>
      <c r="J13" s="12">
        <v>743678</v>
      </c>
      <c r="K13" s="12">
        <v>669174</v>
      </c>
      <c r="L13" s="12">
        <v>61611</v>
      </c>
      <c r="M13" s="10">
        <v>270152</v>
      </c>
      <c r="N13" s="11">
        <f t="shared" si="0"/>
        <v>31279241</v>
      </c>
    </row>
    <row r="14" spans="1:14" x14ac:dyDescent="0.25">
      <c r="A14" s="6" t="s">
        <v>18</v>
      </c>
      <c r="B14" s="12">
        <v>6340291</v>
      </c>
      <c r="C14" s="12">
        <v>1960302</v>
      </c>
      <c r="D14" s="12">
        <v>92686</v>
      </c>
      <c r="E14" s="12">
        <v>0</v>
      </c>
      <c r="F14" s="12">
        <v>104297</v>
      </c>
      <c r="G14" s="12">
        <v>201989</v>
      </c>
      <c r="H14" s="12">
        <v>0</v>
      </c>
      <c r="I14" s="12">
        <v>19742</v>
      </c>
      <c r="J14" s="12">
        <v>209533</v>
      </c>
      <c r="K14" s="12">
        <v>181748</v>
      </c>
      <c r="L14" s="12">
        <v>1493071</v>
      </c>
      <c r="M14" s="10">
        <v>79512</v>
      </c>
      <c r="N14" s="11">
        <f t="shared" si="0"/>
        <v>10683171</v>
      </c>
    </row>
    <row r="15" spans="1:14" x14ac:dyDescent="0.25">
      <c r="A15" s="6" t="s">
        <v>52</v>
      </c>
      <c r="B15" s="12">
        <v>911070</v>
      </c>
      <c r="C15" s="12">
        <v>281686</v>
      </c>
      <c r="D15" s="12">
        <v>13319</v>
      </c>
      <c r="E15" s="12">
        <v>0</v>
      </c>
      <c r="F15" s="12">
        <v>14987</v>
      </c>
      <c r="G15" s="12">
        <v>29507</v>
      </c>
      <c r="H15" s="12">
        <v>0</v>
      </c>
      <c r="I15" s="12">
        <v>2837</v>
      </c>
      <c r="J15" s="12">
        <v>30609</v>
      </c>
      <c r="K15" s="12">
        <v>13367</v>
      </c>
      <c r="L15" s="12">
        <v>0</v>
      </c>
      <c r="M15" s="10">
        <v>11262</v>
      </c>
      <c r="N15" s="11">
        <f t="shared" si="0"/>
        <v>1308644</v>
      </c>
    </row>
    <row r="16" spans="1:14" x14ac:dyDescent="0.25">
      <c r="A16" s="6" t="s">
        <v>19</v>
      </c>
      <c r="B16" s="12">
        <v>2478128</v>
      </c>
      <c r="C16" s="12">
        <v>766192</v>
      </c>
      <c r="D16" s="12">
        <v>36227</v>
      </c>
      <c r="E16" s="12">
        <v>0</v>
      </c>
      <c r="F16" s="12">
        <v>40765</v>
      </c>
      <c r="G16" s="12">
        <v>80399</v>
      </c>
      <c r="H16" s="12">
        <v>0</v>
      </c>
      <c r="I16" s="12">
        <v>7716</v>
      </c>
      <c r="J16" s="12">
        <v>83402</v>
      </c>
      <c r="K16" s="12">
        <v>35130</v>
      </c>
      <c r="L16" s="12">
        <v>257639</v>
      </c>
      <c r="M16" s="10">
        <v>30621</v>
      </c>
      <c r="N16" s="11">
        <f t="shared" si="0"/>
        <v>3816219</v>
      </c>
    </row>
    <row r="17" spans="1:14" x14ac:dyDescent="0.25">
      <c r="A17" s="6" t="s">
        <v>20</v>
      </c>
      <c r="B17" s="12">
        <v>2509106</v>
      </c>
      <c r="C17" s="12">
        <v>775770</v>
      </c>
      <c r="D17" s="12">
        <v>36680</v>
      </c>
      <c r="E17" s="12">
        <v>0</v>
      </c>
      <c r="F17" s="12">
        <v>41274</v>
      </c>
      <c r="G17" s="12">
        <v>81544</v>
      </c>
      <c r="H17" s="12">
        <v>0</v>
      </c>
      <c r="I17" s="12">
        <v>7813</v>
      </c>
      <c r="J17" s="12">
        <v>84590</v>
      </c>
      <c r="K17" s="12">
        <v>31489</v>
      </c>
      <c r="L17" s="12">
        <v>186016</v>
      </c>
      <c r="M17" s="10">
        <v>30952</v>
      </c>
      <c r="N17" s="11">
        <f t="shared" si="0"/>
        <v>3785234</v>
      </c>
    </row>
    <row r="18" spans="1:14" x14ac:dyDescent="0.25">
      <c r="A18" s="6" t="s">
        <v>21</v>
      </c>
      <c r="B18" s="12">
        <v>11995949</v>
      </c>
      <c r="C18" s="12">
        <v>3708927</v>
      </c>
      <c r="D18" s="12">
        <v>175365</v>
      </c>
      <c r="E18" s="12">
        <v>0</v>
      </c>
      <c r="F18" s="12">
        <v>197332</v>
      </c>
      <c r="G18" s="12">
        <v>381875</v>
      </c>
      <c r="H18" s="12">
        <v>0</v>
      </c>
      <c r="I18" s="12">
        <v>37352</v>
      </c>
      <c r="J18" s="12">
        <v>396139</v>
      </c>
      <c r="K18" s="12">
        <v>391173</v>
      </c>
      <c r="L18" s="12">
        <v>1990669</v>
      </c>
      <c r="M18" s="10">
        <v>151058</v>
      </c>
      <c r="N18" s="11">
        <f t="shared" si="0"/>
        <v>19425839</v>
      </c>
    </row>
    <row r="19" spans="1:14" x14ac:dyDescent="0.25">
      <c r="A19" s="6" t="s">
        <v>22</v>
      </c>
      <c r="B19" s="12">
        <v>4003216</v>
      </c>
      <c r="C19" s="12">
        <v>1237721</v>
      </c>
      <c r="D19" s="12">
        <v>58522</v>
      </c>
      <c r="E19" s="12">
        <v>0</v>
      </c>
      <c r="F19" s="12">
        <v>65852</v>
      </c>
      <c r="G19" s="12">
        <v>131377</v>
      </c>
      <c r="H19" s="12">
        <v>0</v>
      </c>
      <c r="I19" s="12">
        <v>12465</v>
      </c>
      <c r="J19" s="12">
        <v>136284</v>
      </c>
      <c r="K19" s="12">
        <v>104345</v>
      </c>
      <c r="L19" s="12">
        <v>910112</v>
      </c>
      <c r="M19" s="10">
        <v>50113</v>
      </c>
      <c r="N19" s="11">
        <f t="shared" si="0"/>
        <v>6710007</v>
      </c>
    </row>
    <row r="20" spans="1:14" x14ac:dyDescent="0.25">
      <c r="A20" s="6" t="s">
        <v>23</v>
      </c>
      <c r="B20" s="12">
        <v>2385308</v>
      </c>
      <c r="C20" s="12">
        <v>737493</v>
      </c>
      <c r="D20" s="12">
        <v>34870</v>
      </c>
      <c r="E20" s="12">
        <v>0</v>
      </c>
      <c r="F20" s="12">
        <v>39238</v>
      </c>
      <c r="G20" s="12">
        <v>77304</v>
      </c>
      <c r="H20" s="12">
        <v>0</v>
      </c>
      <c r="I20" s="12">
        <v>7427</v>
      </c>
      <c r="J20" s="12">
        <v>80191</v>
      </c>
      <c r="K20" s="12">
        <v>28662</v>
      </c>
      <c r="L20" s="12">
        <v>274980</v>
      </c>
      <c r="M20" s="10">
        <v>29405</v>
      </c>
      <c r="N20" s="11">
        <f t="shared" si="0"/>
        <v>3694878</v>
      </c>
    </row>
    <row r="21" spans="1:14" x14ac:dyDescent="0.25">
      <c r="A21" s="6" t="s">
        <v>24</v>
      </c>
      <c r="B21" s="12">
        <v>2333126</v>
      </c>
      <c r="C21" s="12">
        <v>721360</v>
      </c>
      <c r="D21" s="12">
        <v>34107</v>
      </c>
      <c r="E21" s="12">
        <v>0</v>
      </c>
      <c r="F21" s="12">
        <v>38380</v>
      </c>
      <c r="G21" s="12">
        <v>75555</v>
      </c>
      <c r="H21" s="12">
        <v>0</v>
      </c>
      <c r="I21" s="12">
        <v>7265</v>
      </c>
      <c r="J21" s="12">
        <v>78377</v>
      </c>
      <c r="K21" s="12">
        <v>18207</v>
      </c>
      <c r="L21" s="12">
        <v>0</v>
      </c>
      <c r="M21" s="10">
        <v>28632</v>
      </c>
      <c r="N21" s="11">
        <f t="shared" si="0"/>
        <v>3335009</v>
      </c>
    </row>
    <row r="22" spans="1:14" x14ac:dyDescent="0.25">
      <c r="A22" s="6" t="s">
        <v>25</v>
      </c>
      <c r="B22" s="12">
        <v>1747109</v>
      </c>
      <c r="C22" s="12">
        <v>540174</v>
      </c>
      <c r="D22" s="12">
        <v>25540</v>
      </c>
      <c r="E22" s="12">
        <v>0</v>
      </c>
      <c r="F22" s="12">
        <v>28740</v>
      </c>
      <c r="G22" s="12">
        <v>56636</v>
      </c>
      <c r="H22" s="12">
        <v>0</v>
      </c>
      <c r="I22" s="12">
        <v>5440</v>
      </c>
      <c r="J22" s="12">
        <v>58752</v>
      </c>
      <c r="K22" s="12">
        <v>29460</v>
      </c>
      <c r="L22" s="12">
        <v>133212</v>
      </c>
      <c r="M22" s="10">
        <v>21651</v>
      </c>
      <c r="N22" s="11">
        <f t="shared" si="0"/>
        <v>2646714</v>
      </c>
    </row>
    <row r="23" spans="1:14" x14ac:dyDescent="0.25">
      <c r="A23" s="6" t="s">
        <v>26</v>
      </c>
      <c r="B23" s="12">
        <v>2727065</v>
      </c>
      <c r="C23" s="12">
        <v>843158</v>
      </c>
      <c r="D23" s="12">
        <v>39866</v>
      </c>
      <c r="E23" s="12">
        <v>0</v>
      </c>
      <c r="F23" s="12">
        <v>44860</v>
      </c>
      <c r="G23" s="12">
        <v>88424</v>
      </c>
      <c r="H23" s="12">
        <v>0</v>
      </c>
      <c r="I23" s="12">
        <v>8491</v>
      </c>
      <c r="J23" s="12">
        <v>91727</v>
      </c>
      <c r="K23" s="12">
        <v>33941</v>
      </c>
      <c r="L23" s="12">
        <v>0</v>
      </c>
      <c r="M23" s="10">
        <v>33635</v>
      </c>
      <c r="N23" s="11">
        <f t="shared" si="0"/>
        <v>3911167</v>
      </c>
    </row>
    <row r="24" spans="1:14" x14ac:dyDescent="0.25">
      <c r="A24" s="6" t="s">
        <v>27</v>
      </c>
      <c r="B24" s="12">
        <v>2779062</v>
      </c>
      <c r="C24" s="12">
        <v>859235</v>
      </c>
      <c r="D24" s="12">
        <v>40626</v>
      </c>
      <c r="E24" s="12">
        <v>0</v>
      </c>
      <c r="F24" s="12">
        <v>45715</v>
      </c>
      <c r="G24" s="12">
        <v>89210</v>
      </c>
      <c r="H24" s="12">
        <v>0</v>
      </c>
      <c r="I24" s="12">
        <v>8653</v>
      </c>
      <c r="J24" s="12">
        <v>92542</v>
      </c>
      <c r="K24" s="12">
        <v>75723</v>
      </c>
      <c r="L24" s="12">
        <v>46382</v>
      </c>
      <c r="M24" s="10">
        <v>34807</v>
      </c>
      <c r="N24" s="11">
        <f t="shared" si="0"/>
        <v>4071955</v>
      </c>
    </row>
    <row r="25" spans="1:14" x14ac:dyDescent="0.25">
      <c r="A25" s="6" t="s">
        <v>28</v>
      </c>
      <c r="B25" s="12">
        <v>7157678</v>
      </c>
      <c r="C25" s="12">
        <v>2213023</v>
      </c>
      <c r="D25" s="12">
        <v>104636</v>
      </c>
      <c r="E25" s="12">
        <v>0</v>
      </c>
      <c r="F25" s="12">
        <v>117743</v>
      </c>
      <c r="G25" s="12">
        <v>233466</v>
      </c>
      <c r="H25" s="12">
        <v>0</v>
      </c>
      <c r="I25" s="12">
        <v>22287</v>
      </c>
      <c r="J25" s="12">
        <v>242187</v>
      </c>
      <c r="K25" s="12">
        <v>212163</v>
      </c>
      <c r="L25" s="12">
        <v>2767817</v>
      </c>
      <c r="M25" s="10">
        <v>89922</v>
      </c>
      <c r="N25" s="11">
        <f t="shared" si="0"/>
        <v>13160922</v>
      </c>
    </row>
    <row r="26" spans="1:14" x14ac:dyDescent="0.25">
      <c r="A26" s="6" t="s">
        <v>29</v>
      </c>
      <c r="B26" s="12">
        <v>2504269</v>
      </c>
      <c r="C26" s="12">
        <v>774274</v>
      </c>
      <c r="D26" s="12">
        <v>36609</v>
      </c>
      <c r="E26" s="12">
        <v>0</v>
      </c>
      <c r="F26" s="12">
        <v>41195</v>
      </c>
      <c r="G26" s="12">
        <v>81077</v>
      </c>
      <c r="H26" s="12">
        <v>0</v>
      </c>
      <c r="I26" s="12">
        <v>7798</v>
      </c>
      <c r="J26" s="12">
        <v>84105</v>
      </c>
      <c r="K26" s="12">
        <v>28943</v>
      </c>
      <c r="L26" s="12">
        <v>150700</v>
      </c>
      <c r="M26" s="10">
        <v>30856</v>
      </c>
      <c r="N26" s="11">
        <f t="shared" si="0"/>
        <v>3739826</v>
      </c>
    </row>
    <row r="27" spans="1:14" x14ac:dyDescent="0.25">
      <c r="A27" s="6" t="s">
        <v>30</v>
      </c>
      <c r="B27" s="12">
        <v>2939141</v>
      </c>
      <c r="C27" s="12">
        <v>908728</v>
      </c>
      <c r="D27" s="12">
        <v>42966</v>
      </c>
      <c r="E27" s="12">
        <v>0</v>
      </c>
      <c r="F27" s="12">
        <v>48349</v>
      </c>
      <c r="G27" s="12">
        <v>95298</v>
      </c>
      <c r="H27" s="12">
        <v>0</v>
      </c>
      <c r="I27" s="12">
        <v>9152</v>
      </c>
      <c r="J27" s="12">
        <v>98857</v>
      </c>
      <c r="K27" s="12">
        <v>49664</v>
      </c>
      <c r="L27" s="12">
        <v>0</v>
      </c>
      <c r="M27" s="10">
        <v>36423</v>
      </c>
      <c r="N27" s="11">
        <f t="shared" si="0"/>
        <v>4228578</v>
      </c>
    </row>
    <row r="28" spans="1:14" x14ac:dyDescent="0.25">
      <c r="A28" s="6" t="s">
        <v>31</v>
      </c>
      <c r="B28" s="12">
        <v>3714268</v>
      </c>
      <c r="C28" s="12">
        <v>1148384</v>
      </c>
      <c r="D28" s="12">
        <v>54298</v>
      </c>
      <c r="E28" s="12">
        <v>0</v>
      </c>
      <c r="F28" s="12">
        <v>61099</v>
      </c>
      <c r="G28" s="12">
        <v>120902</v>
      </c>
      <c r="H28" s="12">
        <v>0</v>
      </c>
      <c r="I28" s="12">
        <v>11565</v>
      </c>
      <c r="J28" s="12">
        <v>125418</v>
      </c>
      <c r="K28" s="12">
        <v>85758</v>
      </c>
      <c r="L28" s="12">
        <v>239748</v>
      </c>
      <c r="M28" s="10">
        <v>46338</v>
      </c>
      <c r="N28" s="11">
        <f t="shared" si="0"/>
        <v>5607778</v>
      </c>
    </row>
    <row r="29" spans="1:14" x14ac:dyDescent="0.25">
      <c r="A29" s="6" t="s">
        <v>32</v>
      </c>
      <c r="B29" s="12">
        <v>2300658</v>
      </c>
      <c r="C29" s="12">
        <v>711321</v>
      </c>
      <c r="D29" s="12">
        <v>33633</v>
      </c>
      <c r="E29" s="12">
        <v>0</v>
      </c>
      <c r="F29" s="12">
        <v>37846</v>
      </c>
      <c r="G29" s="12">
        <v>74800</v>
      </c>
      <c r="H29" s="12">
        <v>0</v>
      </c>
      <c r="I29" s="12">
        <v>7164</v>
      </c>
      <c r="J29" s="12">
        <v>77594</v>
      </c>
      <c r="K29" s="12">
        <v>14198</v>
      </c>
      <c r="L29" s="12">
        <v>0</v>
      </c>
      <c r="M29" s="10">
        <v>28187</v>
      </c>
      <c r="N29" s="11">
        <f t="shared" si="0"/>
        <v>3285401</v>
      </c>
    </row>
    <row r="30" spans="1:14" x14ac:dyDescent="0.25">
      <c r="A30" s="6" t="s">
        <v>33</v>
      </c>
      <c r="B30" s="12">
        <v>1669660</v>
      </c>
      <c r="C30" s="12">
        <v>516228</v>
      </c>
      <c r="D30" s="12">
        <v>24408</v>
      </c>
      <c r="E30" s="12">
        <v>0</v>
      </c>
      <c r="F30" s="12">
        <v>27466</v>
      </c>
      <c r="G30" s="12">
        <v>54062</v>
      </c>
      <c r="H30" s="12">
        <v>0</v>
      </c>
      <c r="I30" s="12">
        <v>5199</v>
      </c>
      <c r="J30" s="12">
        <v>56081</v>
      </c>
      <c r="K30" s="12">
        <v>24443</v>
      </c>
      <c r="L30" s="12">
        <v>453</v>
      </c>
      <c r="M30" s="10">
        <v>20642</v>
      </c>
      <c r="N30" s="11">
        <f t="shared" si="0"/>
        <v>2398642</v>
      </c>
    </row>
    <row r="31" spans="1:14" x14ac:dyDescent="0.25">
      <c r="A31" s="6" t="s">
        <v>34</v>
      </c>
      <c r="B31" s="12">
        <v>2521390</v>
      </c>
      <c r="C31" s="12">
        <v>779568</v>
      </c>
      <c r="D31" s="12">
        <v>36859</v>
      </c>
      <c r="E31" s="12">
        <v>0</v>
      </c>
      <c r="F31" s="12">
        <v>41477</v>
      </c>
      <c r="G31" s="12">
        <v>81643</v>
      </c>
      <c r="H31" s="12">
        <v>0</v>
      </c>
      <c r="I31" s="12">
        <v>7851</v>
      </c>
      <c r="J31" s="12">
        <v>84692</v>
      </c>
      <c r="K31" s="12">
        <v>13090</v>
      </c>
      <c r="L31" s="12">
        <v>771544</v>
      </c>
      <c r="M31" s="10">
        <v>30855</v>
      </c>
      <c r="N31" s="11">
        <f t="shared" si="0"/>
        <v>4368969</v>
      </c>
    </row>
    <row r="32" spans="1:14" x14ac:dyDescent="0.25">
      <c r="A32" s="6" t="s">
        <v>35</v>
      </c>
      <c r="B32" s="12">
        <v>3858774</v>
      </c>
      <c r="C32" s="12">
        <v>1193062</v>
      </c>
      <c r="D32" s="12">
        <v>56410</v>
      </c>
      <c r="E32" s="12">
        <v>0</v>
      </c>
      <c r="F32" s="12">
        <v>63476</v>
      </c>
      <c r="G32" s="12">
        <v>123410</v>
      </c>
      <c r="H32" s="12">
        <v>0</v>
      </c>
      <c r="I32" s="12">
        <v>12015</v>
      </c>
      <c r="J32" s="12">
        <v>128020</v>
      </c>
      <c r="K32" s="12">
        <v>95192</v>
      </c>
      <c r="L32" s="12">
        <v>0</v>
      </c>
      <c r="M32" s="10">
        <v>48194</v>
      </c>
      <c r="N32" s="11">
        <f t="shared" si="0"/>
        <v>5578553</v>
      </c>
    </row>
    <row r="33" spans="1:14" x14ac:dyDescent="0.25">
      <c r="A33" s="6" t="s">
        <v>36</v>
      </c>
      <c r="B33" s="12">
        <v>3003580</v>
      </c>
      <c r="C33" s="12">
        <v>928652</v>
      </c>
      <c r="D33" s="12">
        <v>43908</v>
      </c>
      <c r="E33" s="12">
        <v>0</v>
      </c>
      <c r="F33" s="12">
        <v>49409</v>
      </c>
      <c r="G33" s="12">
        <v>97093</v>
      </c>
      <c r="H33" s="12">
        <v>0</v>
      </c>
      <c r="I33" s="12">
        <v>9352</v>
      </c>
      <c r="J33" s="12">
        <v>100720</v>
      </c>
      <c r="K33" s="12">
        <v>61824</v>
      </c>
      <c r="L33" s="12">
        <v>0</v>
      </c>
      <c r="M33" s="10">
        <v>37364</v>
      </c>
      <c r="N33" s="11">
        <f t="shared" si="0"/>
        <v>4331902</v>
      </c>
    </row>
    <row r="34" spans="1:14" x14ac:dyDescent="0.25">
      <c r="A34" s="6" t="s">
        <v>37</v>
      </c>
      <c r="B34" s="12">
        <v>2569807</v>
      </c>
      <c r="C34" s="12">
        <v>794537</v>
      </c>
      <c r="D34" s="12">
        <v>37567</v>
      </c>
      <c r="E34" s="12">
        <v>0</v>
      </c>
      <c r="F34" s="12">
        <v>42273</v>
      </c>
      <c r="G34" s="12">
        <v>82618</v>
      </c>
      <c r="H34" s="12">
        <v>0</v>
      </c>
      <c r="I34" s="12">
        <v>8002</v>
      </c>
      <c r="J34" s="12">
        <v>85704</v>
      </c>
      <c r="K34" s="12">
        <v>32359</v>
      </c>
      <c r="L34" s="12">
        <v>323121</v>
      </c>
      <c r="M34" s="10">
        <v>31691</v>
      </c>
      <c r="N34" s="11">
        <f t="shared" si="0"/>
        <v>4007679</v>
      </c>
    </row>
    <row r="35" spans="1:14" x14ac:dyDescent="0.25">
      <c r="A35" s="6" t="s">
        <v>38</v>
      </c>
      <c r="B35" s="12">
        <v>2501691</v>
      </c>
      <c r="C35" s="12">
        <v>773477</v>
      </c>
      <c r="D35" s="12">
        <v>36571</v>
      </c>
      <c r="E35" s="12">
        <v>0</v>
      </c>
      <c r="F35" s="12">
        <v>41153</v>
      </c>
      <c r="G35" s="12">
        <v>80994</v>
      </c>
      <c r="H35" s="12">
        <v>0</v>
      </c>
      <c r="I35" s="12">
        <v>7790</v>
      </c>
      <c r="J35" s="12">
        <v>84020</v>
      </c>
      <c r="K35" s="12">
        <v>21906</v>
      </c>
      <c r="L35" s="12">
        <v>533974</v>
      </c>
      <c r="M35" s="10">
        <v>30732</v>
      </c>
      <c r="N35" s="11">
        <f t="shared" si="0"/>
        <v>4112308</v>
      </c>
    </row>
    <row r="36" spans="1:14" x14ac:dyDescent="0.25">
      <c r="A36" s="6" t="s">
        <v>39</v>
      </c>
      <c r="B36" s="12">
        <v>4901828</v>
      </c>
      <c r="C36" s="12">
        <v>1515555</v>
      </c>
      <c r="D36" s="12">
        <v>71658</v>
      </c>
      <c r="E36" s="12">
        <v>0</v>
      </c>
      <c r="F36" s="12">
        <v>80635</v>
      </c>
      <c r="G36" s="12">
        <v>158906</v>
      </c>
      <c r="H36" s="12">
        <v>0</v>
      </c>
      <c r="I36" s="12">
        <v>15263</v>
      </c>
      <c r="J36" s="12">
        <v>164842</v>
      </c>
      <c r="K36" s="12">
        <v>126016</v>
      </c>
      <c r="L36" s="12">
        <v>1521146</v>
      </c>
      <c r="M36" s="10">
        <v>61315</v>
      </c>
      <c r="N36" s="11">
        <f t="shared" si="0"/>
        <v>8617164</v>
      </c>
    </row>
    <row r="37" spans="1:14" x14ac:dyDescent="0.25">
      <c r="A37" s="6" t="s">
        <v>53</v>
      </c>
      <c r="B37" s="12">
        <v>1675158</v>
      </c>
      <c r="C37" s="12">
        <v>517928</v>
      </c>
      <c r="D37" s="12">
        <v>24489</v>
      </c>
      <c r="E37" s="12">
        <v>0</v>
      </c>
      <c r="F37" s="12">
        <v>27556</v>
      </c>
      <c r="G37" s="12">
        <v>53783</v>
      </c>
      <c r="H37" s="12">
        <v>0</v>
      </c>
      <c r="I37" s="12">
        <v>5216</v>
      </c>
      <c r="J37" s="12">
        <v>55792</v>
      </c>
      <c r="K37" s="12">
        <v>45636</v>
      </c>
      <c r="L37" s="12">
        <v>0</v>
      </c>
      <c r="M37" s="10">
        <v>20982</v>
      </c>
      <c r="N37" s="11">
        <f t="shared" si="0"/>
        <v>2426540</v>
      </c>
    </row>
    <row r="38" spans="1:14" x14ac:dyDescent="0.25">
      <c r="A38" s="6" t="s">
        <v>40</v>
      </c>
      <c r="B38" s="12">
        <v>6772628</v>
      </c>
      <c r="C38" s="12">
        <v>2093972</v>
      </c>
      <c r="D38" s="12">
        <v>99007</v>
      </c>
      <c r="E38" s="12">
        <v>0</v>
      </c>
      <c r="F38" s="12">
        <v>111409</v>
      </c>
      <c r="G38" s="12">
        <v>213314</v>
      </c>
      <c r="H38" s="12">
        <v>0</v>
      </c>
      <c r="I38" s="12">
        <v>21088</v>
      </c>
      <c r="J38" s="12">
        <v>221281</v>
      </c>
      <c r="K38" s="12">
        <v>187588</v>
      </c>
      <c r="L38" s="12">
        <v>2101414</v>
      </c>
      <c r="M38" s="10">
        <v>84817</v>
      </c>
      <c r="N38" s="11">
        <f t="shared" si="0"/>
        <v>11906518</v>
      </c>
    </row>
    <row r="39" spans="1:14" x14ac:dyDescent="0.25">
      <c r="A39" s="6" t="s">
        <v>41</v>
      </c>
      <c r="B39" s="12">
        <v>4029705</v>
      </c>
      <c r="C39" s="12">
        <v>1245911</v>
      </c>
      <c r="D39" s="12">
        <v>58909</v>
      </c>
      <c r="E39" s="12">
        <v>0</v>
      </c>
      <c r="F39" s="12">
        <v>66288</v>
      </c>
      <c r="G39" s="12">
        <v>127101</v>
      </c>
      <c r="H39" s="12">
        <v>0</v>
      </c>
      <c r="I39" s="12">
        <v>12547</v>
      </c>
      <c r="J39" s="12">
        <v>131849</v>
      </c>
      <c r="K39" s="12">
        <v>96180</v>
      </c>
      <c r="L39" s="12">
        <v>1</v>
      </c>
      <c r="M39" s="10">
        <v>50264</v>
      </c>
      <c r="N39" s="11">
        <f t="shared" si="0"/>
        <v>5818755</v>
      </c>
    </row>
    <row r="40" spans="1:14" x14ac:dyDescent="0.25">
      <c r="A40" s="6" t="s">
        <v>42</v>
      </c>
      <c r="B40" s="12">
        <v>2783820</v>
      </c>
      <c r="C40" s="12">
        <v>860706</v>
      </c>
      <c r="D40" s="12">
        <v>40696</v>
      </c>
      <c r="E40" s="12">
        <v>0</v>
      </c>
      <c r="F40" s="12">
        <v>45794</v>
      </c>
      <c r="G40" s="12">
        <v>91828</v>
      </c>
      <c r="H40" s="12">
        <v>0</v>
      </c>
      <c r="I40" s="12">
        <v>8668</v>
      </c>
      <c r="J40" s="12">
        <v>95258</v>
      </c>
      <c r="K40" s="12">
        <v>66053</v>
      </c>
      <c r="L40" s="12">
        <v>362638</v>
      </c>
      <c r="M40" s="10">
        <v>34768</v>
      </c>
      <c r="N40" s="11">
        <f t="shared" si="0"/>
        <v>4390229</v>
      </c>
    </row>
    <row r="41" spans="1:14" x14ac:dyDescent="0.25">
      <c r="A41" s="6" t="s">
        <v>43</v>
      </c>
      <c r="B41" s="12">
        <v>2260282</v>
      </c>
      <c r="C41" s="12">
        <v>698838</v>
      </c>
      <c r="D41" s="12">
        <v>33042</v>
      </c>
      <c r="E41" s="12">
        <v>0</v>
      </c>
      <c r="F41" s="12">
        <v>37181</v>
      </c>
      <c r="G41" s="12">
        <v>73268</v>
      </c>
      <c r="H41" s="12">
        <v>0</v>
      </c>
      <c r="I41" s="12">
        <v>7038</v>
      </c>
      <c r="J41" s="12">
        <v>76004</v>
      </c>
      <c r="K41" s="12">
        <v>17117</v>
      </c>
      <c r="L41" s="12">
        <v>1179365</v>
      </c>
      <c r="M41" s="10">
        <v>27732</v>
      </c>
      <c r="N41" s="11">
        <f t="shared" si="0"/>
        <v>4409867</v>
      </c>
    </row>
    <row r="42" spans="1:14" ht="15.75" thickBot="1" x14ac:dyDescent="0.3">
      <c r="A42" s="7" t="s">
        <v>44</v>
      </c>
      <c r="B42" s="13">
        <f>SUM(B6:B41)</f>
        <v>147767817</v>
      </c>
      <c r="C42" s="13">
        <f t="shared" ref="C42:N42" si="1">SUM(C6:C41)</f>
        <v>45687099</v>
      </c>
      <c r="D42" s="13">
        <f t="shared" si="1"/>
        <v>2160166</v>
      </c>
      <c r="E42" s="13">
        <f t="shared" si="1"/>
        <v>0</v>
      </c>
      <c r="F42" s="13">
        <f t="shared" si="1"/>
        <v>2430766</v>
      </c>
      <c r="G42" s="13">
        <f t="shared" si="1"/>
        <v>4786586</v>
      </c>
      <c r="H42" s="13">
        <f t="shared" si="1"/>
        <v>0</v>
      </c>
      <c r="I42" s="13">
        <f t="shared" si="1"/>
        <v>460111</v>
      </c>
      <c r="J42" s="13">
        <f t="shared" si="1"/>
        <v>4965376</v>
      </c>
      <c r="K42" s="13">
        <f t="shared" si="1"/>
        <v>3477773</v>
      </c>
      <c r="L42" s="13">
        <f t="shared" si="1"/>
        <v>20141683</v>
      </c>
      <c r="M42" s="13">
        <f t="shared" si="1"/>
        <v>1844082</v>
      </c>
      <c r="N42" s="14">
        <f t="shared" si="1"/>
        <v>233721459</v>
      </c>
    </row>
    <row r="43" spans="1:14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</row>
  </sheetData>
  <pageMargins left="0.78740157480314965" right="0.15748031496062992" top="1.1023622047244095" bottom="0.74803149606299213" header="0.62992125984251968" footer="0.31496062992125984"/>
  <pageSetup paperSize="5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I1" zoomScale="90" zoomScaleNormal="90" workbookViewId="0">
      <selection activeCell="N7" sqref="N7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7" width="20.7109375" customWidth="1"/>
  </cols>
  <sheetData>
    <row r="1" spans="1:17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.75" x14ac:dyDescent="0.3">
      <c r="A3" s="4" t="s">
        <v>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0" t="s">
        <v>66</v>
      </c>
      <c r="O5" s="21"/>
      <c r="P5" s="22"/>
      <c r="Q5" s="5"/>
    </row>
    <row r="6" spans="1:17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56</v>
      </c>
      <c r="L6" s="3" t="s">
        <v>49</v>
      </c>
      <c r="M6" s="3" t="s">
        <v>62</v>
      </c>
      <c r="N6" s="3" t="s">
        <v>63</v>
      </c>
      <c r="O6" s="3" t="s">
        <v>64</v>
      </c>
      <c r="P6" s="3" t="s">
        <v>65</v>
      </c>
      <c r="Q6" s="2" t="s">
        <v>10</v>
      </c>
    </row>
    <row r="7" spans="1:17" ht="21" customHeight="1" x14ac:dyDescent="0.25">
      <c r="A7" s="6" t="s">
        <v>11</v>
      </c>
      <c r="B7" s="9">
        <v>3750675</v>
      </c>
      <c r="C7" s="9">
        <v>997556</v>
      </c>
      <c r="D7" s="9">
        <v>33817</v>
      </c>
      <c r="E7" s="9">
        <v>0</v>
      </c>
      <c r="F7" s="9">
        <v>73494</v>
      </c>
      <c r="G7" s="9">
        <v>82935</v>
      </c>
      <c r="H7" s="9">
        <v>0</v>
      </c>
      <c r="I7" s="9">
        <v>7882</v>
      </c>
      <c r="J7" s="10">
        <v>0</v>
      </c>
      <c r="K7" s="9">
        <v>47555</v>
      </c>
      <c r="L7" s="10">
        <v>0</v>
      </c>
      <c r="M7" s="10">
        <v>35214</v>
      </c>
      <c r="N7" s="10">
        <v>82828</v>
      </c>
      <c r="O7" s="10">
        <v>17615</v>
      </c>
      <c r="P7" s="10">
        <v>567</v>
      </c>
      <c r="Q7" s="17">
        <f>SUM(B7:P7)</f>
        <v>5130138</v>
      </c>
    </row>
    <row r="8" spans="1:17" x14ac:dyDescent="0.25">
      <c r="A8" s="6" t="s">
        <v>12</v>
      </c>
      <c r="B8" s="12">
        <v>4510777</v>
      </c>
      <c r="C8" s="12">
        <v>1194873</v>
      </c>
      <c r="D8" s="12">
        <v>40042</v>
      </c>
      <c r="E8" s="12">
        <v>0</v>
      </c>
      <c r="F8" s="12">
        <v>88741</v>
      </c>
      <c r="G8" s="12">
        <v>101726</v>
      </c>
      <c r="H8" s="12">
        <v>0</v>
      </c>
      <c r="I8" s="12">
        <v>9366</v>
      </c>
      <c r="J8" s="10">
        <v>0</v>
      </c>
      <c r="K8" s="12">
        <v>59079</v>
      </c>
      <c r="L8" s="10">
        <v>367558</v>
      </c>
      <c r="M8" s="10">
        <v>43411</v>
      </c>
      <c r="N8" s="10">
        <v>98421</v>
      </c>
      <c r="O8" s="10">
        <v>20932</v>
      </c>
      <c r="P8" s="10">
        <v>699</v>
      </c>
      <c r="Q8" s="17">
        <f t="shared" ref="Q8:Q42" si="0">SUM(B8:P8)</f>
        <v>6535625</v>
      </c>
    </row>
    <row r="9" spans="1:17" x14ac:dyDescent="0.25">
      <c r="A9" s="6" t="s">
        <v>13</v>
      </c>
      <c r="B9" s="12">
        <v>5115512</v>
      </c>
      <c r="C9" s="12">
        <v>1359967</v>
      </c>
      <c r="D9" s="12">
        <v>46047</v>
      </c>
      <c r="E9" s="12">
        <v>0</v>
      </c>
      <c r="F9" s="12">
        <v>100280</v>
      </c>
      <c r="G9" s="12">
        <v>113174</v>
      </c>
      <c r="H9" s="12">
        <v>0</v>
      </c>
      <c r="I9" s="12">
        <v>10737</v>
      </c>
      <c r="J9" s="10">
        <v>0</v>
      </c>
      <c r="K9" s="12">
        <v>95497</v>
      </c>
      <c r="L9" s="10">
        <v>0</v>
      </c>
      <c r="M9" s="10">
        <v>48466</v>
      </c>
      <c r="N9" s="10">
        <v>112823</v>
      </c>
      <c r="O9" s="10">
        <v>23994</v>
      </c>
      <c r="P9" s="10">
        <v>776</v>
      </c>
      <c r="Q9" s="17">
        <f t="shared" si="0"/>
        <v>7027273</v>
      </c>
    </row>
    <row r="10" spans="1:17" x14ac:dyDescent="0.25">
      <c r="A10" s="6" t="s">
        <v>14</v>
      </c>
      <c r="B10" s="12">
        <v>8357307</v>
      </c>
      <c r="C10" s="12">
        <v>2231860</v>
      </c>
      <c r="D10" s="12">
        <v>76530</v>
      </c>
      <c r="E10" s="12">
        <v>0</v>
      </c>
      <c r="F10" s="12">
        <v>163099</v>
      </c>
      <c r="G10" s="12">
        <v>178463</v>
      </c>
      <c r="H10" s="12">
        <v>0</v>
      </c>
      <c r="I10" s="12">
        <v>17776</v>
      </c>
      <c r="J10" s="10">
        <v>0</v>
      </c>
      <c r="K10" s="12">
        <v>228838</v>
      </c>
      <c r="L10" s="10">
        <v>1383268</v>
      </c>
      <c r="M10" s="10">
        <v>77771</v>
      </c>
      <c r="N10" s="10">
        <v>186796</v>
      </c>
      <c r="O10" s="10">
        <v>39726</v>
      </c>
      <c r="P10" s="10">
        <v>1232</v>
      </c>
      <c r="Q10" s="17">
        <f t="shared" si="0"/>
        <v>12942666</v>
      </c>
    </row>
    <row r="11" spans="1:17" x14ac:dyDescent="0.25">
      <c r="A11" s="6" t="s">
        <v>51</v>
      </c>
      <c r="B11" s="12">
        <v>1697155</v>
      </c>
      <c r="C11" s="12">
        <v>451572</v>
      </c>
      <c r="D11" s="12">
        <v>15326</v>
      </c>
      <c r="E11" s="12">
        <v>0</v>
      </c>
      <c r="F11" s="12">
        <v>33243</v>
      </c>
      <c r="G11" s="12">
        <v>37091</v>
      </c>
      <c r="H11" s="12">
        <v>0</v>
      </c>
      <c r="I11" s="12">
        <v>3571</v>
      </c>
      <c r="J11" s="10">
        <v>0</v>
      </c>
      <c r="K11" s="12">
        <v>28326</v>
      </c>
      <c r="L11" s="10">
        <v>0</v>
      </c>
      <c r="M11" s="10">
        <v>15964</v>
      </c>
      <c r="N11" s="10">
        <v>37525</v>
      </c>
      <c r="O11" s="10">
        <v>7980</v>
      </c>
      <c r="P11" s="10">
        <v>256</v>
      </c>
      <c r="Q11" s="17">
        <f t="shared" si="0"/>
        <v>2328009</v>
      </c>
    </row>
    <row r="12" spans="1:17" x14ac:dyDescent="0.25">
      <c r="A12" s="6" t="s">
        <v>15</v>
      </c>
      <c r="B12" s="12">
        <v>3601048</v>
      </c>
      <c r="C12" s="12">
        <v>957433</v>
      </c>
      <c r="D12" s="12">
        <v>32426</v>
      </c>
      <c r="E12" s="12">
        <v>0</v>
      </c>
      <c r="F12" s="12">
        <v>70586</v>
      </c>
      <c r="G12" s="12">
        <v>78579</v>
      </c>
      <c r="H12" s="12">
        <v>0</v>
      </c>
      <c r="I12" s="12">
        <v>7560</v>
      </c>
      <c r="J12" s="10">
        <v>0</v>
      </c>
      <c r="K12" s="12">
        <v>26137</v>
      </c>
      <c r="L12" s="10">
        <v>470977</v>
      </c>
      <c r="M12" s="10">
        <v>33690</v>
      </c>
      <c r="N12" s="10">
        <v>79443</v>
      </c>
      <c r="O12" s="10">
        <v>16895</v>
      </c>
      <c r="P12" s="10">
        <v>546</v>
      </c>
      <c r="Q12" s="17">
        <f t="shared" si="0"/>
        <v>5375320</v>
      </c>
    </row>
    <row r="13" spans="1:17" x14ac:dyDescent="0.25">
      <c r="A13" s="6" t="s">
        <v>16</v>
      </c>
      <c r="B13" s="12">
        <v>15633694</v>
      </c>
      <c r="C13" s="12">
        <v>4150910</v>
      </c>
      <c r="D13" s="12">
        <v>140032</v>
      </c>
      <c r="E13" s="12">
        <v>0</v>
      </c>
      <c r="F13" s="12">
        <v>306859</v>
      </c>
      <c r="G13" s="12">
        <v>356148</v>
      </c>
      <c r="H13" s="12">
        <v>0</v>
      </c>
      <c r="I13" s="12">
        <v>32688</v>
      </c>
      <c r="J13" s="10">
        <v>0</v>
      </c>
      <c r="K13" s="12">
        <v>521211</v>
      </c>
      <c r="L13" s="10">
        <v>814701</v>
      </c>
      <c r="M13" s="10">
        <v>151533</v>
      </c>
      <c r="N13" s="10">
        <v>343490</v>
      </c>
      <c r="O13" s="10">
        <v>73051</v>
      </c>
      <c r="P13" s="10">
        <v>2390</v>
      </c>
      <c r="Q13" s="17">
        <f t="shared" si="0"/>
        <v>22526707</v>
      </c>
    </row>
    <row r="14" spans="1:17" x14ac:dyDescent="0.25">
      <c r="A14" s="6" t="s">
        <v>17</v>
      </c>
      <c r="B14" s="12">
        <v>31995485</v>
      </c>
      <c r="C14" s="12">
        <v>8523106</v>
      </c>
      <c r="D14" s="12">
        <v>290212</v>
      </c>
      <c r="E14" s="12">
        <v>0</v>
      </c>
      <c r="F14" s="12">
        <v>625974</v>
      </c>
      <c r="G14" s="12">
        <v>650029</v>
      </c>
      <c r="H14" s="12">
        <v>0</v>
      </c>
      <c r="I14" s="12">
        <v>67554</v>
      </c>
      <c r="J14" s="10">
        <v>0</v>
      </c>
      <c r="K14" s="12">
        <v>980206</v>
      </c>
      <c r="L14" s="10">
        <v>273450</v>
      </c>
      <c r="M14" s="10">
        <v>303696</v>
      </c>
      <c r="N14" s="10">
        <v>709861</v>
      </c>
      <c r="O14" s="10">
        <v>150968</v>
      </c>
      <c r="P14" s="10">
        <v>4793</v>
      </c>
      <c r="Q14" s="17">
        <f t="shared" si="0"/>
        <v>44575334</v>
      </c>
    </row>
    <row r="15" spans="1:17" x14ac:dyDescent="0.25">
      <c r="A15" s="6" t="s">
        <v>18</v>
      </c>
      <c r="B15" s="12">
        <v>9402896</v>
      </c>
      <c r="C15" s="12">
        <v>2502491</v>
      </c>
      <c r="D15" s="12">
        <v>84991</v>
      </c>
      <c r="E15" s="12">
        <v>0</v>
      </c>
      <c r="F15" s="12">
        <v>184130</v>
      </c>
      <c r="G15" s="12">
        <v>212286</v>
      </c>
      <c r="H15" s="12">
        <v>0</v>
      </c>
      <c r="I15" s="12">
        <v>19799</v>
      </c>
      <c r="J15" s="10">
        <v>0</v>
      </c>
      <c r="K15" s="12">
        <v>266225</v>
      </c>
      <c r="L15" s="10">
        <v>274787</v>
      </c>
      <c r="M15" s="10">
        <v>89384</v>
      </c>
      <c r="N15" s="10">
        <v>208050</v>
      </c>
      <c r="O15" s="10">
        <v>44247</v>
      </c>
      <c r="P15" s="10">
        <v>1417</v>
      </c>
      <c r="Q15" s="17">
        <f t="shared" si="0"/>
        <v>13290703</v>
      </c>
    </row>
    <row r="16" spans="1:17" x14ac:dyDescent="0.25">
      <c r="A16" s="6" t="s">
        <v>52</v>
      </c>
      <c r="B16" s="12">
        <v>1350024</v>
      </c>
      <c r="C16" s="12">
        <v>359248</v>
      </c>
      <c r="D16" s="12">
        <v>12196</v>
      </c>
      <c r="E16" s="12">
        <v>0</v>
      </c>
      <c r="F16" s="12">
        <v>26440</v>
      </c>
      <c r="G16" s="12">
        <v>29522</v>
      </c>
      <c r="H16" s="12">
        <v>0</v>
      </c>
      <c r="I16" s="12">
        <v>2842</v>
      </c>
      <c r="J16" s="10">
        <v>0</v>
      </c>
      <c r="K16" s="12">
        <v>19579</v>
      </c>
      <c r="L16" s="10">
        <v>0</v>
      </c>
      <c r="M16" s="10">
        <v>12660</v>
      </c>
      <c r="N16" s="10">
        <v>29859</v>
      </c>
      <c r="O16" s="10">
        <v>6350</v>
      </c>
      <c r="P16" s="10">
        <v>204</v>
      </c>
      <c r="Q16" s="17">
        <f t="shared" si="0"/>
        <v>1848924</v>
      </c>
    </row>
    <row r="17" spans="1:17" x14ac:dyDescent="0.25">
      <c r="A17" s="6" t="s">
        <v>19</v>
      </c>
      <c r="B17" s="12">
        <v>3665958</v>
      </c>
      <c r="C17" s="12">
        <v>975263</v>
      </c>
      <c r="D17" s="12">
        <v>33084</v>
      </c>
      <c r="E17" s="12">
        <v>0</v>
      </c>
      <c r="F17" s="12">
        <v>71816</v>
      </c>
      <c r="G17" s="12">
        <v>80016</v>
      </c>
      <c r="H17" s="12">
        <v>0</v>
      </c>
      <c r="I17" s="12">
        <v>7710</v>
      </c>
      <c r="J17" s="10">
        <v>0</v>
      </c>
      <c r="K17" s="12">
        <v>51459</v>
      </c>
      <c r="L17" s="10">
        <v>0</v>
      </c>
      <c r="M17" s="10">
        <v>34424</v>
      </c>
      <c r="N17" s="10">
        <v>81016</v>
      </c>
      <c r="O17" s="10">
        <v>17230</v>
      </c>
      <c r="P17" s="10">
        <v>554</v>
      </c>
      <c r="Q17" s="17">
        <f t="shared" si="0"/>
        <v>5018530</v>
      </c>
    </row>
    <row r="18" spans="1:17" x14ac:dyDescent="0.25">
      <c r="A18" s="6" t="s">
        <v>20</v>
      </c>
      <c r="B18" s="12">
        <v>3712490</v>
      </c>
      <c r="C18" s="12">
        <v>987673</v>
      </c>
      <c r="D18" s="12">
        <v>33508</v>
      </c>
      <c r="E18" s="12">
        <v>0</v>
      </c>
      <c r="F18" s="12">
        <v>72726</v>
      </c>
      <c r="G18" s="12">
        <v>80730</v>
      </c>
      <c r="H18" s="12">
        <v>0</v>
      </c>
      <c r="I18" s="12">
        <v>7808</v>
      </c>
      <c r="J18" s="10">
        <v>0</v>
      </c>
      <c r="K18" s="12">
        <v>46126</v>
      </c>
      <c r="L18" s="10">
        <v>195635</v>
      </c>
      <c r="M18" s="10">
        <v>34795</v>
      </c>
      <c r="N18" s="10">
        <v>82052</v>
      </c>
      <c r="O18" s="10">
        <v>17450</v>
      </c>
      <c r="P18" s="10">
        <v>561</v>
      </c>
      <c r="Q18" s="17">
        <f t="shared" si="0"/>
        <v>5271554</v>
      </c>
    </row>
    <row r="19" spans="1:17" x14ac:dyDescent="0.25">
      <c r="A19" s="6" t="s">
        <v>21</v>
      </c>
      <c r="B19" s="12">
        <v>17637222</v>
      </c>
      <c r="C19" s="12">
        <v>4687385</v>
      </c>
      <c r="D19" s="12">
        <v>158563</v>
      </c>
      <c r="E19" s="12">
        <v>0</v>
      </c>
      <c r="F19" s="12">
        <v>345856</v>
      </c>
      <c r="G19" s="12">
        <v>402241</v>
      </c>
      <c r="H19" s="12">
        <v>0</v>
      </c>
      <c r="I19" s="12">
        <v>36983</v>
      </c>
      <c r="J19" s="10">
        <v>0</v>
      </c>
      <c r="K19" s="12">
        <v>572990</v>
      </c>
      <c r="L19" s="10">
        <v>604740</v>
      </c>
      <c r="M19" s="10">
        <v>169814</v>
      </c>
      <c r="N19" s="10">
        <v>388621</v>
      </c>
      <c r="O19" s="10">
        <v>82649</v>
      </c>
      <c r="P19" s="10">
        <v>2680</v>
      </c>
      <c r="Q19" s="17">
        <f t="shared" si="0"/>
        <v>25089744</v>
      </c>
    </row>
    <row r="20" spans="1:17" x14ac:dyDescent="0.25">
      <c r="A20" s="6" t="s">
        <v>22</v>
      </c>
      <c r="B20" s="12">
        <v>5921514</v>
      </c>
      <c r="C20" s="12">
        <v>1575291</v>
      </c>
      <c r="D20" s="12">
        <v>53437</v>
      </c>
      <c r="E20" s="12">
        <v>0</v>
      </c>
      <c r="F20" s="12">
        <v>116005</v>
      </c>
      <c r="G20" s="12">
        <v>126207</v>
      </c>
      <c r="H20" s="12">
        <v>0</v>
      </c>
      <c r="I20" s="12">
        <v>12453</v>
      </c>
      <c r="J20" s="10">
        <v>0</v>
      </c>
      <c r="K20" s="12">
        <v>152845</v>
      </c>
      <c r="L20" s="10">
        <v>614946</v>
      </c>
      <c r="M20" s="10">
        <v>56336</v>
      </c>
      <c r="N20" s="10">
        <v>130857</v>
      </c>
      <c r="O20" s="10">
        <v>27830</v>
      </c>
      <c r="P20" s="10">
        <v>894</v>
      </c>
      <c r="Q20" s="17">
        <f t="shared" si="0"/>
        <v>8788615</v>
      </c>
    </row>
    <row r="21" spans="1:17" x14ac:dyDescent="0.25">
      <c r="A21" s="6" t="s">
        <v>23</v>
      </c>
      <c r="B21" s="12">
        <v>3524530</v>
      </c>
      <c r="C21" s="12">
        <v>937462</v>
      </c>
      <c r="D21" s="12">
        <v>31785</v>
      </c>
      <c r="E21" s="12">
        <v>0</v>
      </c>
      <c r="F21" s="12">
        <v>69059</v>
      </c>
      <c r="G21" s="12">
        <v>77189</v>
      </c>
      <c r="H21" s="12">
        <v>0</v>
      </c>
      <c r="I21" s="12">
        <v>7408</v>
      </c>
      <c r="J21" s="10">
        <v>0</v>
      </c>
      <c r="K21" s="12">
        <v>41983</v>
      </c>
      <c r="L21" s="10">
        <v>71259</v>
      </c>
      <c r="M21" s="10">
        <v>33057</v>
      </c>
      <c r="N21" s="10">
        <v>77847</v>
      </c>
      <c r="O21" s="10">
        <v>16556</v>
      </c>
      <c r="P21" s="10">
        <v>533</v>
      </c>
      <c r="Q21" s="17">
        <f t="shared" si="0"/>
        <v>4888668</v>
      </c>
    </row>
    <row r="22" spans="1:17" x14ac:dyDescent="0.25">
      <c r="A22" s="6" t="s">
        <v>24</v>
      </c>
      <c r="B22" s="12">
        <v>3448856</v>
      </c>
      <c r="C22" s="12">
        <v>917396</v>
      </c>
      <c r="D22" s="12">
        <v>31111</v>
      </c>
      <c r="E22" s="12">
        <v>0</v>
      </c>
      <c r="F22" s="12">
        <v>67571</v>
      </c>
      <c r="G22" s="12">
        <v>75619</v>
      </c>
      <c r="H22" s="12">
        <v>0</v>
      </c>
      <c r="I22" s="12">
        <v>7251</v>
      </c>
      <c r="J22" s="10">
        <v>0</v>
      </c>
      <c r="K22" s="12">
        <v>26670</v>
      </c>
      <c r="L22" s="10">
        <v>0</v>
      </c>
      <c r="M22" s="10">
        <v>32187</v>
      </c>
      <c r="N22" s="10">
        <v>76191</v>
      </c>
      <c r="O22" s="10">
        <v>16204</v>
      </c>
      <c r="P22" s="10">
        <v>521</v>
      </c>
      <c r="Q22" s="17">
        <f t="shared" si="0"/>
        <v>4699577</v>
      </c>
    </row>
    <row r="23" spans="1:17" x14ac:dyDescent="0.25">
      <c r="A23" s="6" t="s">
        <v>25</v>
      </c>
      <c r="B23" s="12">
        <v>2587122</v>
      </c>
      <c r="C23" s="12">
        <v>688370</v>
      </c>
      <c r="D23" s="12">
        <v>23363</v>
      </c>
      <c r="E23" s="12">
        <v>0</v>
      </c>
      <c r="F23" s="12">
        <v>50673</v>
      </c>
      <c r="G23" s="12">
        <v>56513</v>
      </c>
      <c r="H23" s="12">
        <v>0</v>
      </c>
      <c r="I23" s="12">
        <v>5444</v>
      </c>
      <c r="J23" s="10">
        <v>0</v>
      </c>
      <c r="K23" s="12">
        <v>43153</v>
      </c>
      <c r="L23" s="10">
        <v>0</v>
      </c>
      <c r="M23" s="10">
        <v>24339</v>
      </c>
      <c r="N23" s="10">
        <v>57202</v>
      </c>
      <c r="O23" s="10">
        <v>12165</v>
      </c>
      <c r="P23" s="10">
        <v>390</v>
      </c>
      <c r="Q23" s="17">
        <f t="shared" si="0"/>
        <v>3548734</v>
      </c>
    </row>
    <row r="24" spans="1:17" x14ac:dyDescent="0.25">
      <c r="A24" s="6" t="s">
        <v>26</v>
      </c>
      <c r="B24" s="12">
        <v>4041062</v>
      </c>
      <c r="C24" s="12">
        <v>1075350</v>
      </c>
      <c r="D24" s="12">
        <v>36508</v>
      </c>
      <c r="E24" s="12">
        <v>0</v>
      </c>
      <c r="F24" s="12">
        <v>79143</v>
      </c>
      <c r="G24" s="12">
        <v>88159</v>
      </c>
      <c r="H24" s="12">
        <v>0</v>
      </c>
      <c r="I24" s="12">
        <v>8506</v>
      </c>
      <c r="J24" s="10">
        <v>0</v>
      </c>
      <c r="K24" s="12">
        <v>49717</v>
      </c>
      <c r="L24" s="10">
        <v>0</v>
      </c>
      <c r="M24" s="10">
        <v>37811</v>
      </c>
      <c r="N24" s="10">
        <v>89379</v>
      </c>
      <c r="O24" s="10">
        <v>19008</v>
      </c>
      <c r="P24" s="10">
        <v>609</v>
      </c>
      <c r="Q24" s="17">
        <f t="shared" si="0"/>
        <v>5525252</v>
      </c>
    </row>
    <row r="25" spans="1:17" x14ac:dyDescent="0.25">
      <c r="A25" s="6" t="s">
        <v>27</v>
      </c>
      <c r="B25" s="12">
        <v>4076795</v>
      </c>
      <c r="C25" s="12">
        <v>1083079</v>
      </c>
      <c r="D25" s="12">
        <v>36601</v>
      </c>
      <c r="E25" s="12">
        <v>0</v>
      </c>
      <c r="F25" s="12">
        <v>79972</v>
      </c>
      <c r="G25" s="12">
        <v>91674</v>
      </c>
      <c r="H25" s="12">
        <v>0</v>
      </c>
      <c r="I25" s="12">
        <v>8539</v>
      </c>
      <c r="J25" s="10">
        <v>0</v>
      </c>
      <c r="K25" s="12">
        <v>110919</v>
      </c>
      <c r="L25" s="10">
        <v>23659</v>
      </c>
      <c r="M25" s="10">
        <v>39129</v>
      </c>
      <c r="N25" s="10">
        <v>89731</v>
      </c>
      <c r="O25" s="10">
        <v>19083</v>
      </c>
      <c r="P25" s="10">
        <v>621</v>
      </c>
      <c r="Q25" s="17">
        <f t="shared" si="0"/>
        <v>5659802</v>
      </c>
    </row>
    <row r="26" spans="1:17" x14ac:dyDescent="0.25">
      <c r="A26" s="6" t="s">
        <v>28</v>
      </c>
      <c r="B26" s="12">
        <v>10645728</v>
      </c>
      <c r="C26" s="12">
        <v>2834577</v>
      </c>
      <c r="D26" s="12">
        <v>96394</v>
      </c>
      <c r="E26" s="12">
        <v>0</v>
      </c>
      <c r="F26" s="12">
        <v>208371</v>
      </c>
      <c r="G26" s="12">
        <v>228575</v>
      </c>
      <c r="H26" s="12">
        <v>0</v>
      </c>
      <c r="I26" s="12">
        <v>22447</v>
      </c>
      <c r="J26" s="10">
        <v>0</v>
      </c>
      <c r="K26" s="12">
        <v>310777</v>
      </c>
      <c r="L26" s="10">
        <v>2099341</v>
      </c>
      <c r="M26" s="10">
        <v>101087</v>
      </c>
      <c r="N26" s="10">
        <v>235874</v>
      </c>
      <c r="O26" s="10">
        <v>50164</v>
      </c>
      <c r="P26" s="10">
        <v>1599</v>
      </c>
      <c r="Q26" s="17">
        <f t="shared" si="0"/>
        <v>16834934</v>
      </c>
    </row>
    <row r="27" spans="1:17" x14ac:dyDescent="0.25">
      <c r="A27" s="6" t="s">
        <v>29</v>
      </c>
      <c r="B27" s="12">
        <v>3701588</v>
      </c>
      <c r="C27" s="12">
        <v>984612</v>
      </c>
      <c r="D27" s="12">
        <v>33389</v>
      </c>
      <c r="E27" s="12">
        <v>0</v>
      </c>
      <c r="F27" s="12">
        <v>72524</v>
      </c>
      <c r="G27" s="12">
        <v>81208</v>
      </c>
      <c r="H27" s="12">
        <v>0</v>
      </c>
      <c r="I27" s="12">
        <v>7782</v>
      </c>
      <c r="J27" s="10">
        <v>0</v>
      </c>
      <c r="K27" s="12">
        <v>42396</v>
      </c>
      <c r="L27" s="10">
        <v>387113</v>
      </c>
      <c r="M27" s="10">
        <v>34687</v>
      </c>
      <c r="N27" s="10">
        <v>81771</v>
      </c>
      <c r="O27" s="10">
        <v>17391</v>
      </c>
      <c r="P27" s="10">
        <v>559</v>
      </c>
      <c r="Q27" s="17">
        <f t="shared" si="0"/>
        <v>5445020</v>
      </c>
    </row>
    <row r="28" spans="1:17" x14ac:dyDescent="0.25">
      <c r="A28" s="6" t="s">
        <v>30</v>
      </c>
      <c r="B28" s="12">
        <v>4349227</v>
      </c>
      <c r="C28" s="12">
        <v>1157091</v>
      </c>
      <c r="D28" s="12">
        <v>39258</v>
      </c>
      <c r="E28" s="12">
        <v>0</v>
      </c>
      <c r="F28" s="12">
        <v>85198</v>
      </c>
      <c r="G28" s="12">
        <v>95020</v>
      </c>
      <c r="H28" s="12">
        <v>0</v>
      </c>
      <c r="I28" s="12">
        <v>9148</v>
      </c>
      <c r="J28" s="10">
        <v>0</v>
      </c>
      <c r="K28" s="12">
        <v>72747</v>
      </c>
      <c r="L28" s="10">
        <v>0</v>
      </c>
      <c r="M28" s="10">
        <v>40945</v>
      </c>
      <c r="N28" s="10">
        <v>96130</v>
      </c>
      <c r="O28" s="10">
        <v>20444</v>
      </c>
      <c r="P28" s="10">
        <v>657</v>
      </c>
      <c r="Q28" s="17">
        <f t="shared" si="0"/>
        <v>5965865</v>
      </c>
    </row>
    <row r="29" spans="1:17" x14ac:dyDescent="0.25">
      <c r="A29" s="6" t="s">
        <v>31</v>
      </c>
      <c r="B29" s="12">
        <v>5517433</v>
      </c>
      <c r="C29" s="12">
        <v>1468801</v>
      </c>
      <c r="D29" s="12">
        <v>49920</v>
      </c>
      <c r="E29" s="12">
        <v>0</v>
      </c>
      <c r="F29" s="12">
        <v>108016</v>
      </c>
      <c r="G29" s="12">
        <v>119119</v>
      </c>
      <c r="H29" s="12">
        <v>0</v>
      </c>
      <c r="I29" s="12">
        <v>11627</v>
      </c>
      <c r="J29" s="10">
        <v>0</v>
      </c>
      <c r="K29" s="12">
        <v>125619</v>
      </c>
      <c r="L29" s="10">
        <v>1491529</v>
      </c>
      <c r="M29" s="10">
        <v>52091</v>
      </c>
      <c r="N29" s="10">
        <v>122175</v>
      </c>
      <c r="O29" s="10">
        <v>25983</v>
      </c>
      <c r="P29" s="10">
        <v>830</v>
      </c>
      <c r="Q29" s="17">
        <f t="shared" si="0"/>
        <v>9093143</v>
      </c>
    </row>
    <row r="30" spans="1:17" x14ac:dyDescent="0.25">
      <c r="A30" s="6" t="s">
        <v>32</v>
      </c>
      <c r="B30" s="12">
        <v>3403220</v>
      </c>
      <c r="C30" s="12">
        <v>905359</v>
      </c>
      <c r="D30" s="12">
        <v>30712</v>
      </c>
      <c r="E30" s="12">
        <v>0</v>
      </c>
      <c r="F30" s="12">
        <v>66670</v>
      </c>
      <c r="G30" s="12">
        <v>73962</v>
      </c>
      <c r="H30" s="12">
        <v>0</v>
      </c>
      <c r="I30" s="12">
        <v>7157</v>
      </c>
      <c r="J30" s="10">
        <v>0</v>
      </c>
      <c r="K30" s="12">
        <v>20796</v>
      </c>
      <c r="L30" s="10">
        <v>0</v>
      </c>
      <c r="M30" s="10">
        <v>31687</v>
      </c>
      <c r="N30" s="10">
        <v>75208</v>
      </c>
      <c r="O30" s="10">
        <v>15995</v>
      </c>
      <c r="P30" s="10">
        <v>514</v>
      </c>
      <c r="Q30" s="17">
        <f t="shared" si="0"/>
        <v>4631280</v>
      </c>
    </row>
    <row r="31" spans="1:17" x14ac:dyDescent="0.25">
      <c r="A31" s="6" t="s">
        <v>33</v>
      </c>
      <c r="B31" s="12">
        <v>2474093</v>
      </c>
      <c r="C31" s="12">
        <v>658367</v>
      </c>
      <c r="D31" s="12">
        <v>22351</v>
      </c>
      <c r="E31" s="12">
        <v>0</v>
      </c>
      <c r="F31" s="12">
        <v>48455</v>
      </c>
      <c r="G31" s="12">
        <v>54132</v>
      </c>
      <c r="H31" s="12">
        <v>0</v>
      </c>
      <c r="I31" s="12">
        <v>5207</v>
      </c>
      <c r="J31" s="10">
        <v>0</v>
      </c>
      <c r="K31" s="12">
        <v>35805</v>
      </c>
      <c r="L31" s="10">
        <v>582621</v>
      </c>
      <c r="M31" s="10">
        <v>23205</v>
      </c>
      <c r="N31" s="10">
        <v>54720</v>
      </c>
      <c r="O31" s="10">
        <v>11637</v>
      </c>
      <c r="P31" s="10">
        <v>373</v>
      </c>
      <c r="Q31" s="17">
        <f t="shared" si="0"/>
        <v>3970966</v>
      </c>
    </row>
    <row r="32" spans="1:17" x14ac:dyDescent="0.25">
      <c r="A32" s="6" t="s">
        <v>34</v>
      </c>
      <c r="B32" s="12">
        <v>3720437</v>
      </c>
      <c r="C32" s="12">
        <v>989346</v>
      </c>
      <c r="D32" s="12">
        <v>33523</v>
      </c>
      <c r="E32" s="12">
        <v>0</v>
      </c>
      <c r="F32" s="12">
        <v>72914</v>
      </c>
      <c r="G32" s="12">
        <v>81738</v>
      </c>
      <c r="H32" s="12">
        <v>0</v>
      </c>
      <c r="I32" s="12">
        <v>7815</v>
      </c>
      <c r="J32" s="10">
        <v>0</v>
      </c>
      <c r="K32" s="12">
        <v>19175</v>
      </c>
      <c r="L32" s="10">
        <v>190936</v>
      </c>
      <c r="M32" s="10">
        <v>34686</v>
      </c>
      <c r="N32" s="10">
        <v>82119</v>
      </c>
      <c r="O32" s="10">
        <v>17464</v>
      </c>
      <c r="P32" s="10">
        <v>563</v>
      </c>
      <c r="Q32" s="17">
        <f t="shared" si="0"/>
        <v>5250716</v>
      </c>
    </row>
    <row r="33" spans="1:17" x14ac:dyDescent="0.25">
      <c r="A33" s="6" t="s">
        <v>35</v>
      </c>
      <c r="B33" s="12">
        <v>5724474</v>
      </c>
      <c r="C33" s="12">
        <v>1523590</v>
      </c>
      <c r="D33" s="12">
        <v>51752</v>
      </c>
      <c r="E33" s="12">
        <v>0</v>
      </c>
      <c r="F33" s="12">
        <v>112093</v>
      </c>
      <c r="G33" s="12">
        <v>128227</v>
      </c>
      <c r="H33" s="12">
        <v>0</v>
      </c>
      <c r="I33" s="12">
        <v>12055</v>
      </c>
      <c r="J33" s="10">
        <v>0</v>
      </c>
      <c r="K33" s="12">
        <v>139437</v>
      </c>
      <c r="L33" s="10">
        <v>0</v>
      </c>
      <c r="M33" s="10">
        <v>54178</v>
      </c>
      <c r="N33" s="10">
        <v>126680</v>
      </c>
      <c r="O33" s="10">
        <v>26941</v>
      </c>
      <c r="P33" s="10">
        <v>862</v>
      </c>
      <c r="Q33" s="17">
        <f t="shared" si="0"/>
        <v>7900289</v>
      </c>
    </row>
    <row r="34" spans="1:17" x14ac:dyDescent="0.25">
      <c r="A34" s="6" t="s">
        <v>36</v>
      </c>
      <c r="B34" s="12">
        <v>4405725</v>
      </c>
      <c r="C34" s="12">
        <v>1170446</v>
      </c>
      <c r="D34" s="12">
        <v>39551</v>
      </c>
      <c r="E34" s="12">
        <v>0</v>
      </c>
      <c r="F34" s="12">
        <v>86426</v>
      </c>
      <c r="G34" s="12">
        <v>97703</v>
      </c>
      <c r="H34" s="12">
        <v>0</v>
      </c>
      <c r="I34" s="12">
        <v>9228</v>
      </c>
      <c r="J34" s="10">
        <v>0</v>
      </c>
      <c r="K34" s="12">
        <v>90560</v>
      </c>
      <c r="L34" s="10">
        <v>0</v>
      </c>
      <c r="M34" s="10">
        <v>42003</v>
      </c>
      <c r="N34" s="10">
        <v>96966</v>
      </c>
      <c r="O34" s="10">
        <v>20622</v>
      </c>
      <c r="P34" s="10">
        <v>671</v>
      </c>
      <c r="Q34" s="17">
        <f t="shared" si="0"/>
        <v>6059901</v>
      </c>
    </row>
    <row r="35" spans="1:17" x14ac:dyDescent="0.25">
      <c r="A35" s="6" t="s">
        <v>37</v>
      </c>
      <c r="B35" s="12">
        <v>3783552</v>
      </c>
      <c r="C35" s="12">
        <v>1005770</v>
      </c>
      <c r="D35" s="12">
        <v>34044</v>
      </c>
      <c r="E35" s="12">
        <v>0</v>
      </c>
      <c r="F35" s="12">
        <v>74176</v>
      </c>
      <c r="G35" s="12">
        <v>84516</v>
      </c>
      <c r="H35" s="12">
        <v>0</v>
      </c>
      <c r="I35" s="12">
        <v>7939</v>
      </c>
      <c r="J35" s="10">
        <v>0</v>
      </c>
      <c r="K35" s="12">
        <v>47399</v>
      </c>
      <c r="L35" s="10">
        <v>0</v>
      </c>
      <c r="M35" s="10">
        <v>35626</v>
      </c>
      <c r="N35" s="10">
        <v>83424</v>
      </c>
      <c r="O35" s="10">
        <v>17742</v>
      </c>
      <c r="P35" s="10">
        <v>574</v>
      </c>
      <c r="Q35" s="17">
        <f t="shared" si="0"/>
        <v>5174762</v>
      </c>
    </row>
    <row r="36" spans="1:17" x14ac:dyDescent="0.25">
      <c r="A36" s="6" t="s">
        <v>38</v>
      </c>
      <c r="B36" s="12">
        <v>3707993</v>
      </c>
      <c r="C36" s="12">
        <v>986757</v>
      </c>
      <c r="D36" s="12">
        <v>33504</v>
      </c>
      <c r="E36" s="12">
        <v>0</v>
      </c>
      <c r="F36" s="12">
        <v>72617</v>
      </c>
      <c r="G36" s="12">
        <v>81121</v>
      </c>
      <c r="H36" s="12">
        <v>0</v>
      </c>
      <c r="I36" s="12">
        <v>7806</v>
      </c>
      <c r="J36" s="10">
        <v>0</v>
      </c>
      <c r="K36" s="12">
        <v>32088</v>
      </c>
      <c r="L36" s="10">
        <v>267761</v>
      </c>
      <c r="M36" s="10">
        <v>34547</v>
      </c>
      <c r="N36" s="10">
        <v>82021</v>
      </c>
      <c r="O36" s="10">
        <v>17444</v>
      </c>
      <c r="P36" s="10">
        <v>559</v>
      </c>
      <c r="Q36" s="17">
        <f t="shared" si="0"/>
        <v>5324218</v>
      </c>
    </row>
    <row r="37" spans="1:17" x14ac:dyDescent="0.25">
      <c r="A37" s="6" t="s">
        <v>39</v>
      </c>
      <c r="B37" s="12">
        <v>7293644</v>
      </c>
      <c r="C37" s="12">
        <v>1942170</v>
      </c>
      <c r="D37" s="12">
        <v>66059</v>
      </c>
      <c r="E37" s="12">
        <v>0</v>
      </c>
      <c r="F37" s="12">
        <v>142750</v>
      </c>
      <c r="G37" s="12">
        <v>158532</v>
      </c>
      <c r="H37" s="12">
        <v>0</v>
      </c>
      <c r="I37" s="12">
        <v>15382</v>
      </c>
      <c r="J37" s="10">
        <v>0</v>
      </c>
      <c r="K37" s="12">
        <v>184588</v>
      </c>
      <c r="L37" s="10">
        <v>426535</v>
      </c>
      <c r="M37" s="10">
        <v>68928</v>
      </c>
      <c r="N37" s="10">
        <v>161635</v>
      </c>
      <c r="O37" s="10">
        <v>34375</v>
      </c>
      <c r="P37" s="10">
        <v>1095</v>
      </c>
      <c r="Q37" s="17">
        <f t="shared" si="0"/>
        <v>10495693</v>
      </c>
    </row>
    <row r="38" spans="1:17" x14ac:dyDescent="0.25">
      <c r="A38" s="6" t="s">
        <v>53</v>
      </c>
      <c r="B38" s="12">
        <v>2457393</v>
      </c>
      <c r="C38" s="12">
        <v>652853</v>
      </c>
      <c r="D38" s="12">
        <v>22062</v>
      </c>
      <c r="E38" s="12">
        <v>0</v>
      </c>
      <c r="F38" s="12">
        <v>48206</v>
      </c>
      <c r="G38" s="12">
        <v>55240</v>
      </c>
      <c r="H38" s="12">
        <v>0</v>
      </c>
      <c r="I38" s="12">
        <v>5147</v>
      </c>
      <c r="J38" s="10">
        <v>0</v>
      </c>
      <c r="K38" s="12">
        <v>66848</v>
      </c>
      <c r="L38" s="10">
        <v>0</v>
      </c>
      <c r="M38" s="10">
        <v>23588</v>
      </c>
      <c r="N38" s="10">
        <v>54088</v>
      </c>
      <c r="O38" s="10">
        <v>11503</v>
      </c>
      <c r="P38" s="10">
        <v>374</v>
      </c>
      <c r="Q38" s="17">
        <f t="shared" si="0"/>
        <v>3397302</v>
      </c>
    </row>
    <row r="39" spans="1:17" x14ac:dyDescent="0.25">
      <c r="A39" s="6" t="s">
        <v>40</v>
      </c>
      <c r="B39" s="12">
        <v>10047985</v>
      </c>
      <c r="C39" s="12">
        <v>2674345</v>
      </c>
      <c r="D39" s="12">
        <v>90843</v>
      </c>
      <c r="E39" s="12">
        <v>0</v>
      </c>
      <c r="F39" s="12">
        <v>196750</v>
      </c>
      <c r="G39" s="12">
        <v>231749</v>
      </c>
      <c r="H39" s="12">
        <v>0</v>
      </c>
      <c r="I39" s="12">
        <v>21161</v>
      </c>
      <c r="J39" s="10">
        <v>0</v>
      </c>
      <c r="K39" s="12">
        <v>274779</v>
      </c>
      <c r="L39" s="10">
        <v>216597</v>
      </c>
      <c r="M39" s="10">
        <v>95348</v>
      </c>
      <c r="N39" s="10">
        <v>222365</v>
      </c>
      <c r="O39" s="10">
        <v>47291</v>
      </c>
      <c r="P39" s="10">
        <v>1513</v>
      </c>
      <c r="Q39" s="17">
        <f t="shared" si="0"/>
        <v>14120726</v>
      </c>
    </row>
    <row r="40" spans="1:17" x14ac:dyDescent="0.25">
      <c r="A40" s="6" t="s">
        <v>41</v>
      </c>
      <c r="B40" s="12">
        <v>6016256</v>
      </c>
      <c r="C40" s="12">
        <v>1602894</v>
      </c>
      <c r="D40" s="12">
        <v>54603</v>
      </c>
      <c r="E40" s="12">
        <v>0</v>
      </c>
      <c r="F40" s="12">
        <v>117686</v>
      </c>
      <c r="G40" s="12">
        <v>137524</v>
      </c>
      <c r="H40" s="12">
        <v>0</v>
      </c>
      <c r="I40" s="12">
        <v>12708</v>
      </c>
      <c r="J40" s="10">
        <v>0</v>
      </c>
      <c r="K40" s="12">
        <v>140884</v>
      </c>
      <c r="L40" s="10">
        <v>0</v>
      </c>
      <c r="M40" s="10">
        <v>56505</v>
      </c>
      <c r="N40" s="10">
        <v>133541</v>
      </c>
      <c r="O40" s="10">
        <v>28401</v>
      </c>
      <c r="P40" s="10">
        <v>900</v>
      </c>
      <c r="Q40" s="17">
        <f t="shared" si="0"/>
        <v>8301902</v>
      </c>
    </row>
    <row r="41" spans="1:17" x14ac:dyDescent="0.25">
      <c r="A41" s="6" t="s">
        <v>42</v>
      </c>
      <c r="B41" s="12">
        <v>4096816</v>
      </c>
      <c r="C41" s="12">
        <v>1088964</v>
      </c>
      <c r="D41" s="12">
        <v>36853</v>
      </c>
      <c r="E41" s="12">
        <v>0</v>
      </c>
      <c r="F41" s="12">
        <v>80323</v>
      </c>
      <c r="G41" s="12">
        <v>86808</v>
      </c>
      <c r="H41" s="12">
        <v>0</v>
      </c>
      <c r="I41" s="12">
        <v>8594</v>
      </c>
      <c r="J41" s="10">
        <v>0</v>
      </c>
      <c r="K41" s="12">
        <v>96755</v>
      </c>
      <c r="L41" s="10">
        <v>541045</v>
      </c>
      <c r="M41" s="10">
        <v>39086</v>
      </c>
      <c r="N41" s="10">
        <v>90311</v>
      </c>
      <c r="O41" s="10">
        <v>19207</v>
      </c>
      <c r="P41" s="10">
        <v>622</v>
      </c>
      <c r="Q41" s="17">
        <f t="shared" si="0"/>
        <v>6185384</v>
      </c>
    </row>
    <row r="42" spans="1:17" x14ac:dyDescent="0.25">
      <c r="A42" s="6" t="s">
        <v>43</v>
      </c>
      <c r="B42" s="12">
        <v>3343368</v>
      </c>
      <c r="C42" s="12">
        <v>889430</v>
      </c>
      <c r="D42" s="12">
        <v>30171</v>
      </c>
      <c r="E42" s="12">
        <v>0</v>
      </c>
      <c r="F42" s="12">
        <v>65498</v>
      </c>
      <c r="G42" s="12">
        <v>73111</v>
      </c>
      <c r="H42" s="12">
        <v>0</v>
      </c>
      <c r="I42" s="12">
        <v>7031</v>
      </c>
      <c r="J42" s="10">
        <v>0</v>
      </c>
      <c r="K42" s="12">
        <v>25072</v>
      </c>
      <c r="L42" s="10">
        <v>402559</v>
      </c>
      <c r="M42" s="10">
        <v>31175</v>
      </c>
      <c r="N42" s="10">
        <v>73884</v>
      </c>
      <c r="O42" s="10">
        <v>15713</v>
      </c>
      <c r="P42" s="10">
        <v>505</v>
      </c>
      <c r="Q42" s="17">
        <f t="shared" si="0"/>
        <v>4957517</v>
      </c>
    </row>
    <row r="43" spans="1:17" ht="15.75" thickBot="1" x14ac:dyDescent="0.3">
      <c r="A43" s="7" t="s">
        <v>44</v>
      </c>
      <c r="B43" s="13">
        <f>SUM(B7:B42)</f>
        <v>218719054</v>
      </c>
      <c r="C43" s="13">
        <f t="shared" ref="C43:Q43" si="1">SUM(C7:C42)</f>
        <v>58191657</v>
      </c>
      <c r="D43" s="13">
        <f t="shared" si="1"/>
        <v>1974568</v>
      </c>
      <c r="E43" s="13">
        <f t="shared" si="1"/>
        <v>0</v>
      </c>
      <c r="F43" s="13">
        <f t="shared" si="1"/>
        <v>4284340</v>
      </c>
      <c r="G43" s="13">
        <f t="shared" si="1"/>
        <v>4786586</v>
      </c>
      <c r="H43" s="13">
        <f t="shared" si="1"/>
        <v>0</v>
      </c>
      <c r="I43" s="13">
        <f t="shared" si="1"/>
        <v>460111</v>
      </c>
      <c r="J43" s="13">
        <f t="shared" si="1"/>
        <v>0</v>
      </c>
      <c r="K43" s="13">
        <f t="shared" si="1"/>
        <v>5094240</v>
      </c>
      <c r="L43" s="13">
        <f t="shared" si="1"/>
        <v>11701017</v>
      </c>
      <c r="M43" s="13">
        <f t="shared" si="1"/>
        <v>2073053</v>
      </c>
      <c r="N43" s="13">
        <f t="shared" si="1"/>
        <v>4834904</v>
      </c>
      <c r="O43" s="13">
        <f t="shared" si="1"/>
        <v>1028250</v>
      </c>
      <c r="P43" s="13">
        <f t="shared" si="1"/>
        <v>33013</v>
      </c>
      <c r="Q43" s="18">
        <f t="shared" si="1"/>
        <v>313180793</v>
      </c>
    </row>
    <row r="44" spans="1:17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</row>
  </sheetData>
  <mergeCells count="1">
    <mergeCell ref="N5:P5"/>
  </mergeCells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E1" zoomScale="90" zoomScaleNormal="90" workbookViewId="0">
      <selection activeCell="L29" sqref="L29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4257812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58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2395903</v>
      </c>
      <c r="C6" s="9">
        <v>758431</v>
      </c>
      <c r="D6" s="9">
        <v>28179</v>
      </c>
      <c r="E6" s="9">
        <v>0</v>
      </c>
      <c r="F6" s="9">
        <v>36376</v>
      </c>
      <c r="G6" s="9">
        <v>82253</v>
      </c>
      <c r="H6" s="9">
        <v>0</v>
      </c>
      <c r="I6" s="9">
        <v>7907</v>
      </c>
      <c r="J6" s="10">
        <v>0</v>
      </c>
      <c r="K6" s="9">
        <v>50424</v>
      </c>
      <c r="L6" s="10">
        <v>0</v>
      </c>
      <c r="M6" s="17">
        <f>SUM(B6:L6)</f>
        <v>3359473</v>
      </c>
    </row>
    <row r="7" spans="1:13" x14ac:dyDescent="0.25">
      <c r="A7" s="6" t="s">
        <v>12</v>
      </c>
      <c r="B7" s="12">
        <v>2953062</v>
      </c>
      <c r="C7" s="12">
        <v>934802</v>
      </c>
      <c r="D7" s="12">
        <v>34732</v>
      </c>
      <c r="E7" s="12">
        <v>0</v>
      </c>
      <c r="F7" s="12">
        <v>44836</v>
      </c>
      <c r="G7" s="12">
        <v>101380</v>
      </c>
      <c r="H7" s="12">
        <v>0</v>
      </c>
      <c r="I7" s="12">
        <v>9745</v>
      </c>
      <c r="J7" s="10">
        <v>0</v>
      </c>
      <c r="K7" s="12">
        <v>62644</v>
      </c>
      <c r="L7" s="10">
        <v>418078</v>
      </c>
      <c r="M7" s="17">
        <f t="shared" ref="M7:M41" si="0">SUM(B7:L7)</f>
        <v>4559279</v>
      </c>
    </row>
    <row r="8" spans="1:13" x14ac:dyDescent="0.25">
      <c r="A8" s="6" t="s">
        <v>13</v>
      </c>
      <c r="B8" s="12">
        <v>3276471</v>
      </c>
      <c r="C8" s="12">
        <v>1037178</v>
      </c>
      <c r="D8" s="12">
        <v>38535</v>
      </c>
      <c r="E8" s="12">
        <v>0</v>
      </c>
      <c r="F8" s="12">
        <v>49746</v>
      </c>
      <c r="G8" s="12">
        <v>112483</v>
      </c>
      <c r="H8" s="12">
        <v>0</v>
      </c>
      <c r="I8" s="12">
        <v>10812</v>
      </c>
      <c r="J8" s="10">
        <v>0</v>
      </c>
      <c r="K8" s="12">
        <v>101259</v>
      </c>
      <c r="L8" s="10">
        <v>1136281</v>
      </c>
      <c r="M8" s="17">
        <f t="shared" si="0"/>
        <v>5762765</v>
      </c>
    </row>
    <row r="9" spans="1:13" x14ac:dyDescent="0.25">
      <c r="A9" s="6" t="s">
        <v>14</v>
      </c>
      <c r="B9" s="12">
        <v>5204184</v>
      </c>
      <c r="C9" s="12">
        <v>1647403</v>
      </c>
      <c r="D9" s="12">
        <v>61208</v>
      </c>
      <c r="E9" s="12">
        <v>0</v>
      </c>
      <c r="F9" s="12">
        <v>79014</v>
      </c>
      <c r="G9" s="12">
        <v>178662</v>
      </c>
      <c r="H9" s="12">
        <v>0</v>
      </c>
      <c r="I9" s="12">
        <v>17174</v>
      </c>
      <c r="J9" s="10">
        <v>0</v>
      </c>
      <c r="K9" s="12">
        <v>242645</v>
      </c>
      <c r="L9" s="10">
        <v>796295</v>
      </c>
      <c r="M9" s="17">
        <f t="shared" si="0"/>
        <v>8226585</v>
      </c>
    </row>
    <row r="10" spans="1:13" x14ac:dyDescent="0.25">
      <c r="A10" s="6" t="s">
        <v>51</v>
      </c>
      <c r="B10" s="12">
        <v>1081399</v>
      </c>
      <c r="C10" s="12">
        <v>342321</v>
      </c>
      <c r="D10" s="12">
        <v>12719</v>
      </c>
      <c r="E10" s="12">
        <v>0</v>
      </c>
      <c r="F10" s="12">
        <v>16419</v>
      </c>
      <c r="G10" s="12">
        <v>37125</v>
      </c>
      <c r="H10" s="12">
        <v>0</v>
      </c>
      <c r="I10" s="12">
        <v>3569</v>
      </c>
      <c r="J10" s="10">
        <v>0</v>
      </c>
      <c r="K10" s="12">
        <v>30035</v>
      </c>
      <c r="L10" s="10">
        <v>3828</v>
      </c>
      <c r="M10" s="17">
        <f t="shared" si="0"/>
        <v>1527415</v>
      </c>
    </row>
    <row r="11" spans="1:13" x14ac:dyDescent="0.25">
      <c r="A11" s="6" t="s">
        <v>15</v>
      </c>
      <c r="B11" s="12">
        <v>2305165</v>
      </c>
      <c r="C11" s="12">
        <v>729708</v>
      </c>
      <c r="D11" s="12">
        <v>27112</v>
      </c>
      <c r="E11" s="12">
        <v>0</v>
      </c>
      <c r="F11" s="12">
        <v>34999</v>
      </c>
      <c r="G11" s="12">
        <v>79138</v>
      </c>
      <c r="H11" s="12">
        <v>0</v>
      </c>
      <c r="I11" s="12">
        <v>7607</v>
      </c>
      <c r="J11" s="10">
        <v>0</v>
      </c>
      <c r="K11" s="12">
        <v>27714</v>
      </c>
      <c r="L11" s="10">
        <v>253894</v>
      </c>
      <c r="M11" s="17">
        <f t="shared" si="0"/>
        <v>3465337</v>
      </c>
    </row>
    <row r="12" spans="1:13" x14ac:dyDescent="0.25">
      <c r="A12" s="6" t="s">
        <v>16</v>
      </c>
      <c r="B12" s="12">
        <v>10092203</v>
      </c>
      <c r="C12" s="12">
        <v>3194722</v>
      </c>
      <c r="D12" s="12">
        <v>118697</v>
      </c>
      <c r="E12" s="12">
        <v>0</v>
      </c>
      <c r="F12" s="12">
        <v>153227</v>
      </c>
      <c r="G12" s="12">
        <v>346471</v>
      </c>
      <c r="H12" s="12">
        <v>0</v>
      </c>
      <c r="I12" s="12">
        <v>33305</v>
      </c>
      <c r="J12" s="10">
        <v>0</v>
      </c>
      <c r="K12" s="12">
        <v>552657</v>
      </c>
      <c r="L12" s="10">
        <v>230349</v>
      </c>
      <c r="M12" s="17">
        <f t="shared" si="0"/>
        <v>14721631</v>
      </c>
    </row>
    <row r="13" spans="1:13" x14ac:dyDescent="0.25">
      <c r="A13" s="6" t="s">
        <v>17</v>
      </c>
      <c r="B13" s="12">
        <v>20240976</v>
      </c>
      <c r="C13" s="12">
        <v>6407351</v>
      </c>
      <c r="D13" s="12">
        <v>238059</v>
      </c>
      <c r="E13" s="12">
        <v>0</v>
      </c>
      <c r="F13" s="12">
        <v>307313</v>
      </c>
      <c r="G13" s="12">
        <v>694884</v>
      </c>
      <c r="H13" s="12">
        <v>0</v>
      </c>
      <c r="I13" s="12">
        <v>66796</v>
      </c>
      <c r="J13" s="10">
        <v>0</v>
      </c>
      <c r="K13" s="12">
        <v>1039345</v>
      </c>
      <c r="L13" s="10">
        <v>271684</v>
      </c>
      <c r="M13" s="17">
        <f t="shared" si="0"/>
        <v>29266408</v>
      </c>
    </row>
    <row r="14" spans="1:13" x14ac:dyDescent="0.25">
      <c r="A14" s="6" t="s">
        <v>18</v>
      </c>
      <c r="B14" s="12">
        <v>5982389</v>
      </c>
      <c r="C14" s="12">
        <v>1893746</v>
      </c>
      <c r="D14" s="12">
        <v>70360</v>
      </c>
      <c r="E14" s="12">
        <v>0</v>
      </c>
      <c r="F14" s="12">
        <v>90829</v>
      </c>
      <c r="G14" s="12">
        <v>205379</v>
      </c>
      <c r="H14" s="12">
        <v>0</v>
      </c>
      <c r="I14" s="12">
        <v>19742</v>
      </c>
      <c r="J14" s="10">
        <v>0</v>
      </c>
      <c r="K14" s="12">
        <v>282287</v>
      </c>
      <c r="L14" s="10">
        <v>3544244</v>
      </c>
      <c r="M14" s="17">
        <f t="shared" si="0"/>
        <v>12088976</v>
      </c>
    </row>
    <row r="15" spans="1:13" x14ac:dyDescent="0.25">
      <c r="A15" s="6" t="s">
        <v>52</v>
      </c>
      <c r="B15" s="12">
        <v>859641</v>
      </c>
      <c r="C15" s="12">
        <v>272122</v>
      </c>
      <c r="D15" s="12">
        <v>10110</v>
      </c>
      <c r="E15" s="12">
        <v>0</v>
      </c>
      <c r="F15" s="12">
        <v>13052</v>
      </c>
      <c r="G15" s="12">
        <v>29512</v>
      </c>
      <c r="H15" s="12">
        <v>0</v>
      </c>
      <c r="I15" s="12">
        <v>2837</v>
      </c>
      <c r="J15" s="10">
        <v>0</v>
      </c>
      <c r="K15" s="12">
        <v>20761</v>
      </c>
      <c r="L15" s="10">
        <v>89168</v>
      </c>
      <c r="M15" s="17">
        <f t="shared" si="0"/>
        <v>1297203</v>
      </c>
    </row>
    <row r="16" spans="1:13" x14ac:dyDescent="0.25">
      <c r="A16" s="6" t="s">
        <v>19</v>
      </c>
      <c r="B16" s="12">
        <v>2338241</v>
      </c>
      <c r="C16" s="12">
        <v>740178</v>
      </c>
      <c r="D16" s="12">
        <v>27501</v>
      </c>
      <c r="E16" s="12">
        <v>0</v>
      </c>
      <c r="F16" s="12">
        <v>35501</v>
      </c>
      <c r="G16" s="12">
        <v>80273</v>
      </c>
      <c r="H16" s="12">
        <v>0</v>
      </c>
      <c r="I16" s="12">
        <v>7716</v>
      </c>
      <c r="J16" s="10">
        <v>0</v>
      </c>
      <c r="K16" s="12">
        <v>54563</v>
      </c>
      <c r="L16" s="10">
        <v>132830</v>
      </c>
      <c r="M16" s="17">
        <f t="shared" si="0"/>
        <v>3416803</v>
      </c>
    </row>
    <row r="17" spans="1:13" x14ac:dyDescent="0.25">
      <c r="A17" s="6" t="s">
        <v>20</v>
      </c>
      <c r="B17" s="12">
        <v>2367470</v>
      </c>
      <c r="C17" s="12">
        <v>749431</v>
      </c>
      <c r="D17" s="12">
        <v>27844</v>
      </c>
      <c r="E17" s="12">
        <v>0</v>
      </c>
      <c r="F17" s="12">
        <v>35945</v>
      </c>
      <c r="G17" s="12">
        <v>81276</v>
      </c>
      <c r="H17" s="12">
        <v>0</v>
      </c>
      <c r="I17" s="12">
        <v>7813</v>
      </c>
      <c r="J17" s="10">
        <v>0</v>
      </c>
      <c r="K17" s="12">
        <v>48909</v>
      </c>
      <c r="L17" s="10">
        <v>192105</v>
      </c>
      <c r="M17" s="17">
        <f t="shared" si="0"/>
        <v>3510793</v>
      </c>
    </row>
    <row r="18" spans="1:13" x14ac:dyDescent="0.25">
      <c r="A18" s="6" t="s">
        <v>21</v>
      </c>
      <c r="B18" s="12">
        <v>11318791</v>
      </c>
      <c r="C18" s="12">
        <v>3583002</v>
      </c>
      <c r="D18" s="12">
        <v>133123</v>
      </c>
      <c r="E18" s="12">
        <v>0</v>
      </c>
      <c r="F18" s="12">
        <v>171850</v>
      </c>
      <c r="G18" s="12">
        <v>388580</v>
      </c>
      <c r="H18" s="12">
        <v>0</v>
      </c>
      <c r="I18" s="12">
        <v>37352</v>
      </c>
      <c r="J18" s="10">
        <v>0</v>
      </c>
      <c r="K18" s="12">
        <v>607561</v>
      </c>
      <c r="L18" s="10">
        <v>528294</v>
      </c>
      <c r="M18" s="17">
        <f t="shared" si="0"/>
        <v>16768553</v>
      </c>
    </row>
    <row r="19" spans="1:13" x14ac:dyDescent="0.25">
      <c r="A19" s="6" t="s">
        <v>22</v>
      </c>
      <c r="B19" s="12">
        <v>3777239</v>
      </c>
      <c r="C19" s="12">
        <v>1195698</v>
      </c>
      <c r="D19" s="12">
        <v>44425</v>
      </c>
      <c r="E19" s="12">
        <v>0</v>
      </c>
      <c r="F19" s="12">
        <v>57349</v>
      </c>
      <c r="G19" s="12">
        <v>129675</v>
      </c>
      <c r="H19" s="12">
        <v>0</v>
      </c>
      <c r="I19" s="12">
        <v>12465</v>
      </c>
      <c r="J19" s="10">
        <v>0</v>
      </c>
      <c r="K19" s="12">
        <v>162067</v>
      </c>
      <c r="L19" s="10">
        <v>520868</v>
      </c>
      <c r="M19" s="17">
        <f t="shared" si="0"/>
        <v>5899786</v>
      </c>
    </row>
    <row r="20" spans="1:13" x14ac:dyDescent="0.25">
      <c r="A20" s="6" t="s">
        <v>23</v>
      </c>
      <c r="B20" s="12">
        <v>2250660</v>
      </c>
      <c r="C20" s="12">
        <v>712454</v>
      </c>
      <c r="D20" s="12">
        <v>26471</v>
      </c>
      <c r="E20" s="12">
        <v>0</v>
      </c>
      <c r="F20" s="12">
        <v>34171</v>
      </c>
      <c r="G20" s="12">
        <v>77266</v>
      </c>
      <c r="H20" s="12">
        <v>0</v>
      </c>
      <c r="I20" s="12">
        <v>7427</v>
      </c>
      <c r="J20" s="10">
        <v>0</v>
      </c>
      <c r="K20" s="12">
        <v>44516</v>
      </c>
      <c r="L20" s="10">
        <v>0</v>
      </c>
      <c r="M20" s="17">
        <f t="shared" si="0"/>
        <v>3152965</v>
      </c>
    </row>
    <row r="21" spans="1:13" x14ac:dyDescent="0.25">
      <c r="A21" s="6" t="s">
        <v>24</v>
      </c>
      <c r="B21" s="12">
        <v>2201423</v>
      </c>
      <c r="C21" s="12">
        <v>696868</v>
      </c>
      <c r="D21" s="12">
        <v>25891</v>
      </c>
      <c r="E21" s="12">
        <v>0</v>
      </c>
      <c r="F21" s="12">
        <v>33424</v>
      </c>
      <c r="G21" s="12">
        <v>75576</v>
      </c>
      <c r="H21" s="12">
        <v>0</v>
      </c>
      <c r="I21" s="12">
        <v>7265</v>
      </c>
      <c r="J21" s="10">
        <v>0</v>
      </c>
      <c r="K21" s="12">
        <v>28279</v>
      </c>
      <c r="L21" s="10">
        <v>837529</v>
      </c>
      <c r="M21" s="17">
        <f t="shared" si="0"/>
        <v>3906255</v>
      </c>
    </row>
    <row r="22" spans="1:13" x14ac:dyDescent="0.25">
      <c r="A22" s="6" t="s">
        <v>25</v>
      </c>
      <c r="B22" s="12">
        <v>1648487</v>
      </c>
      <c r="C22" s="12">
        <v>521834</v>
      </c>
      <c r="D22" s="12">
        <v>19388</v>
      </c>
      <c r="E22" s="12">
        <v>0</v>
      </c>
      <c r="F22" s="12">
        <v>25028</v>
      </c>
      <c r="G22" s="12">
        <v>56593</v>
      </c>
      <c r="H22" s="12">
        <v>0</v>
      </c>
      <c r="I22" s="12">
        <v>5440</v>
      </c>
      <c r="J22" s="10">
        <v>0</v>
      </c>
      <c r="K22" s="12">
        <v>45756</v>
      </c>
      <c r="L22" s="10">
        <v>50458</v>
      </c>
      <c r="M22" s="17">
        <f t="shared" si="0"/>
        <v>2372984</v>
      </c>
    </row>
    <row r="23" spans="1:13" x14ac:dyDescent="0.25">
      <c r="A23" s="6" t="s">
        <v>26</v>
      </c>
      <c r="B23" s="12">
        <v>2573125</v>
      </c>
      <c r="C23" s="12">
        <v>814532</v>
      </c>
      <c r="D23" s="12">
        <v>30263</v>
      </c>
      <c r="E23" s="12">
        <v>0</v>
      </c>
      <c r="F23" s="12">
        <v>39067</v>
      </c>
      <c r="G23" s="12">
        <v>88337</v>
      </c>
      <c r="H23" s="12">
        <v>0</v>
      </c>
      <c r="I23" s="12">
        <v>8491</v>
      </c>
      <c r="J23" s="10">
        <v>0</v>
      </c>
      <c r="K23" s="12">
        <v>52716</v>
      </c>
      <c r="L23" s="10">
        <v>927962</v>
      </c>
      <c r="M23" s="17">
        <f t="shared" si="0"/>
        <v>4534493</v>
      </c>
    </row>
    <row r="24" spans="1:13" x14ac:dyDescent="0.25">
      <c r="A24" s="6" t="s">
        <v>27</v>
      </c>
      <c r="B24" s="12">
        <v>2622187</v>
      </c>
      <c r="C24" s="12">
        <v>830062</v>
      </c>
      <c r="D24" s="12">
        <v>30840</v>
      </c>
      <c r="E24" s="12">
        <v>0</v>
      </c>
      <c r="F24" s="12">
        <v>39812</v>
      </c>
      <c r="G24" s="12">
        <v>90021</v>
      </c>
      <c r="H24" s="12">
        <v>0</v>
      </c>
      <c r="I24" s="12">
        <v>8653</v>
      </c>
      <c r="J24" s="10">
        <v>0</v>
      </c>
      <c r="K24" s="12">
        <v>117612</v>
      </c>
      <c r="L24" s="10">
        <v>183676</v>
      </c>
      <c r="M24" s="17">
        <f t="shared" si="0"/>
        <v>3922863</v>
      </c>
    </row>
    <row r="25" spans="1:13" x14ac:dyDescent="0.25">
      <c r="A25" s="6" t="s">
        <v>28</v>
      </c>
      <c r="B25" s="12">
        <v>6753635</v>
      </c>
      <c r="C25" s="12">
        <v>2137886</v>
      </c>
      <c r="D25" s="12">
        <v>79431</v>
      </c>
      <c r="E25" s="12">
        <v>0</v>
      </c>
      <c r="F25" s="12">
        <v>102539</v>
      </c>
      <c r="G25" s="12">
        <v>231856</v>
      </c>
      <c r="H25" s="12">
        <v>0</v>
      </c>
      <c r="I25" s="12">
        <v>22287</v>
      </c>
      <c r="J25" s="10">
        <v>0</v>
      </c>
      <c r="K25" s="12">
        <v>329527</v>
      </c>
      <c r="L25" s="10">
        <v>745682</v>
      </c>
      <c r="M25" s="17">
        <f t="shared" si="0"/>
        <v>10402843</v>
      </c>
    </row>
    <row r="26" spans="1:13" x14ac:dyDescent="0.25">
      <c r="A26" s="6" t="s">
        <v>29</v>
      </c>
      <c r="B26" s="12">
        <v>2362906</v>
      </c>
      <c r="C26" s="12">
        <v>747986</v>
      </c>
      <c r="D26" s="12">
        <v>27791</v>
      </c>
      <c r="E26" s="12">
        <v>0</v>
      </c>
      <c r="F26" s="12">
        <v>35875</v>
      </c>
      <c r="G26" s="12">
        <v>81120</v>
      </c>
      <c r="H26" s="12">
        <v>0</v>
      </c>
      <c r="I26" s="12">
        <v>7798</v>
      </c>
      <c r="J26" s="10">
        <v>0</v>
      </c>
      <c r="K26" s="12">
        <v>44953</v>
      </c>
      <c r="L26" s="10">
        <v>280493</v>
      </c>
      <c r="M26" s="17">
        <f t="shared" si="0"/>
        <v>3588922</v>
      </c>
    </row>
    <row r="27" spans="1:13" x14ac:dyDescent="0.25">
      <c r="A27" s="6" t="s">
        <v>30</v>
      </c>
      <c r="B27" s="12">
        <v>2773230</v>
      </c>
      <c r="C27" s="12">
        <v>877875</v>
      </c>
      <c r="D27" s="12">
        <v>32617</v>
      </c>
      <c r="E27" s="12">
        <v>0</v>
      </c>
      <c r="F27" s="12">
        <v>42105</v>
      </c>
      <c r="G27" s="12">
        <v>95206</v>
      </c>
      <c r="H27" s="12">
        <v>0</v>
      </c>
      <c r="I27" s="12">
        <v>9152</v>
      </c>
      <c r="J27" s="10">
        <v>0</v>
      </c>
      <c r="K27" s="12">
        <v>77136</v>
      </c>
      <c r="L27" s="10">
        <v>0</v>
      </c>
      <c r="M27" s="17">
        <f t="shared" si="0"/>
        <v>3907321</v>
      </c>
    </row>
    <row r="28" spans="1:13" x14ac:dyDescent="0.25">
      <c r="A28" s="6" t="s">
        <v>31</v>
      </c>
      <c r="B28" s="12">
        <v>3504602</v>
      </c>
      <c r="C28" s="12">
        <v>1109394</v>
      </c>
      <c r="D28" s="12">
        <v>41218</v>
      </c>
      <c r="E28" s="12">
        <v>0</v>
      </c>
      <c r="F28" s="12">
        <v>53209</v>
      </c>
      <c r="G28" s="12">
        <v>120315</v>
      </c>
      <c r="H28" s="12">
        <v>0</v>
      </c>
      <c r="I28" s="12">
        <v>11565</v>
      </c>
      <c r="J28" s="10">
        <v>0</v>
      </c>
      <c r="K28" s="12">
        <v>133198</v>
      </c>
      <c r="L28" s="10">
        <v>216752</v>
      </c>
      <c r="M28" s="17">
        <f t="shared" si="0"/>
        <v>5190253</v>
      </c>
    </row>
    <row r="29" spans="1:13" x14ac:dyDescent="0.25">
      <c r="A29" s="6" t="s">
        <v>32</v>
      </c>
      <c r="B29" s="12">
        <v>2170788</v>
      </c>
      <c r="C29" s="12">
        <v>687170</v>
      </c>
      <c r="D29" s="12">
        <v>25531</v>
      </c>
      <c r="E29" s="12">
        <v>0</v>
      </c>
      <c r="F29" s="12">
        <v>32958</v>
      </c>
      <c r="G29" s="12">
        <v>74524</v>
      </c>
      <c r="H29" s="12">
        <v>0</v>
      </c>
      <c r="I29" s="12">
        <v>7164</v>
      </c>
      <c r="J29" s="10">
        <v>0</v>
      </c>
      <c r="K29" s="12">
        <v>22051</v>
      </c>
      <c r="L29" s="10">
        <v>0</v>
      </c>
      <c r="M29" s="17">
        <f t="shared" si="0"/>
        <v>3020186</v>
      </c>
    </row>
    <row r="30" spans="1:13" x14ac:dyDescent="0.25">
      <c r="A30" s="6" t="s">
        <v>33</v>
      </c>
      <c r="B30" s="12">
        <v>1575410</v>
      </c>
      <c r="C30" s="12">
        <v>498701</v>
      </c>
      <c r="D30" s="12">
        <v>18529</v>
      </c>
      <c r="E30" s="12">
        <v>0</v>
      </c>
      <c r="F30" s="12">
        <v>23919</v>
      </c>
      <c r="G30" s="12">
        <v>54085</v>
      </c>
      <c r="H30" s="12">
        <v>0</v>
      </c>
      <c r="I30" s="12">
        <v>5199</v>
      </c>
      <c r="J30" s="10">
        <v>0</v>
      </c>
      <c r="K30" s="12">
        <v>37965</v>
      </c>
      <c r="L30" s="10">
        <v>148138</v>
      </c>
      <c r="M30" s="17">
        <f t="shared" si="0"/>
        <v>2361946</v>
      </c>
    </row>
    <row r="31" spans="1:13" x14ac:dyDescent="0.25">
      <c r="A31" s="6" t="s">
        <v>34</v>
      </c>
      <c r="B31" s="12">
        <v>2379060</v>
      </c>
      <c r="C31" s="12">
        <v>753100</v>
      </c>
      <c r="D31" s="12">
        <v>27981</v>
      </c>
      <c r="E31" s="12">
        <v>0</v>
      </c>
      <c r="F31" s="12">
        <v>36121</v>
      </c>
      <c r="G31" s="12">
        <v>81674</v>
      </c>
      <c r="H31" s="12">
        <v>0</v>
      </c>
      <c r="I31" s="12">
        <v>7851</v>
      </c>
      <c r="J31" s="10">
        <v>0</v>
      </c>
      <c r="K31" s="12">
        <v>20332</v>
      </c>
      <c r="L31" s="10">
        <v>191557</v>
      </c>
      <c r="M31" s="17">
        <f t="shared" si="0"/>
        <v>3497676</v>
      </c>
    </row>
    <row r="32" spans="1:13" x14ac:dyDescent="0.25">
      <c r="A32" s="6" t="s">
        <v>35</v>
      </c>
      <c r="B32" s="12">
        <v>3640950</v>
      </c>
      <c r="C32" s="12">
        <v>1152555</v>
      </c>
      <c r="D32" s="12">
        <v>42822</v>
      </c>
      <c r="E32" s="12">
        <v>0</v>
      </c>
      <c r="F32" s="12">
        <v>55280</v>
      </c>
      <c r="G32" s="12">
        <v>124996</v>
      </c>
      <c r="H32" s="12">
        <v>0</v>
      </c>
      <c r="I32" s="12">
        <v>12015</v>
      </c>
      <c r="J32" s="10">
        <v>0</v>
      </c>
      <c r="K32" s="12">
        <v>147849</v>
      </c>
      <c r="L32" s="10">
        <v>0</v>
      </c>
      <c r="M32" s="17">
        <f t="shared" si="0"/>
        <v>5176467</v>
      </c>
    </row>
    <row r="33" spans="1:13" x14ac:dyDescent="0.25">
      <c r="A33" s="6" t="s">
        <v>36</v>
      </c>
      <c r="B33" s="12">
        <v>2834032</v>
      </c>
      <c r="C33" s="12">
        <v>897123</v>
      </c>
      <c r="D33" s="12">
        <v>33332</v>
      </c>
      <c r="E33" s="12">
        <v>0</v>
      </c>
      <c r="F33" s="12">
        <v>43028</v>
      </c>
      <c r="G33" s="12">
        <v>97294</v>
      </c>
      <c r="H33" s="12">
        <v>0</v>
      </c>
      <c r="I33" s="12">
        <v>9352</v>
      </c>
      <c r="J33" s="10">
        <v>0</v>
      </c>
      <c r="K33" s="12">
        <v>96024</v>
      </c>
      <c r="L33" s="10">
        <v>0</v>
      </c>
      <c r="M33" s="17">
        <f t="shared" si="0"/>
        <v>4010185</v>
      </c>
    </row>
    <row r="34" spans="1:13" x14ac:dyDescent="0.25">
      <c r="A34" s="6" t="s">
        <v>37</v>
      </c>
      <c r="B34" s="12">
        <v>2424744</v>
      </c>
      <c r="C34" s="12">
        <v>767561</v>
      </c>
      <c r="D34" s="12">
        <v>28518</v>
      </c>
      <c r="E34" s="12">
        <v>0</v>
      </c>
      <c r="F34" s="12">
        <v>36814</v>
      </c>
      <c r="G34" s="12">
        <v>83243</v>
      </c>
      <c r="H34" s="12">
        <v>0</v>
      </c>
      <c r="I34" s="12">
        <v>8002</v>
      </c>
      <c r="J34" s="10">
        <v>0</v>
      </c>
      <c r="K34" s="12">
        <v>50259</v>
      </c>
      <c r="L34" s="10">
        <v>192659</v>
      </c>
      <c r="M34" s="17">
        <f t="shared" si="0"/>
        <v>3591800</v>
      </c>
    </row>
    <row r="35" spans="1:13" x14ac:dyDescent="0.25">
      <c r="A35" s="6" t="s">
        <v>38</v>
      </c>
      <c r="B35" s="12">
        <v>2360474</v>
      </c>
      <c r="C35" s="12">
        <v>747216</v>
      </c>
      <c r="D35" s="12">
        <v>27762</v>
      </c>
      <c r="E35" s="12">
        <v>0</v>
      </c>
      <c r="F35" s="12">
        <v>35838</v>
      </c>
      <c r="G35" s="12">
        <v>81036</v>
      </c>
      <c r="H35" s="12">
        <v>0</v>
      </c>
      <c r="I35" s="12">
        <v>7790</v>
      </c>
      <c r="J35" s="10">
        <v>0</v>
      </c>
      <c r="K35" s="12">
        <v>34024</v>
      </c>
      <c r="L35" s="10">
        <v>173344</v>
      </c>
      <c r="M35" s="17">
        <f t="shared" si="0"/>
        <v>3467484</v>
      </c>
    </row>
    <row r="36" spans="1:13" x14ac:dyDescent="0.25">
      <c r="A36" s="6" t="s">
        <v>39</v>
      </c>
      <c r="B36" s="12">
        <v>4625125</v>
      </c>
      <c r="C36" s="12">
        <v>1464099</v>
      </c>
      <c r="D36" s="12">
        <v>54397</v>
      </c>
      <c r="E36" s="12">
        <v>0</v>
      </c>
      <c r="F36" s="12">
        <v>70222</v>
      </c>
      <c r="G36" s="12">
        <v>158783</v>
      </c>
      <c r="H36" s="12">
        <v>0</v>
      </c>
      <c r="I36" s="12">
        <v>15263</v>
      </c>
      <c r="J36" s="10">
        <v>0</v>
      </c>
      <c r="K36" s="12">
        <v>195725</v>
      </c>
      <c r="L36" s="10">
        <v>487129</v>
      </c>
      <c r="M36" s="17">
        <f t="shared" si="0"/>
        <v>7070743</v>
      </c>
    </row>
    <row r="37" spans="1:13" x14ac:dyDescent="0.25">
      <c r="A37" s="6" t="s">
        <v>53</v>
      </c>
      <c r="B37" s="12">
        <v>1580597</v>
      </c>
      <c r="C37" s="12">
        <v>500344</v>
      </c>
      <c r="D37" s="12">
        <v>18590</v>
      </c>
      <c r="E37" s="12">
        <v>0</v>
      </c>
      <c r="F37" s="12">
        <v>23998</v>
      </c>
      <c r="G37" s="12">
        <v>54263</v>
      </c>
      <c r="H37" s="12">
        <v>0</v>
      </c>
      <c r="I37" s="12">
        <v>5216</v>
      </c>
      <c r="J37" s="10">
        <v>0</v>
      </c>
      <c r="K37" s="12">
        <v>70881</v>
      </c>
      <c r="L37" s="10">
        <v>0</v>
      </c>
      <c r="M37" s="17">
        <f t="shared" si="0"/>
        <v>2253889</v>
      </c>
    </row>
    <row r="38" spans="1:13" x14ac:dyDescent="0.25">
      <c r="A38" s="6" t="s">
        <v>40</v>
      </c>
      <c r="B38" s="12">
        <v>6390321</v>
      </c>
      <c r="C38" s="12">
        <v>2022878</v>
      </c>
      <c r="D38" s="12">
        <v>75158</v>
      </c>
      <c r="E38" s="12">
        <v>0</v>
      </c>
      <c r="F38" s="12">
        <v>97022</v>
      </c>
      <c r="G38" s="12">
        <v>219383</v>
      </c>
      <c r="H38" s="12">
        <v>0</v>
      </c>
      <c r="I38" s="12">
        <v>21088</v>
      </c>
      <c r="J38" s="10">
        <v>0</v>
      </c>
      <c r="K38" s="12">
        <v>291358</v>
      </c>
      <c r="L38" s="10">
        <v>2723917</v>
      </c>
      <c r="M38" s="17">
        <f t="shared" si="0"/>
        <v>11841125</v>
      </c>
    </row>
    <row r="39" spans="1:13" x14ac:dyDescent="0.25">
      <c r="A39" s="6" t="s">
        <v>41</v>
      </c>
      <c r="B39" s="12">
        <v>3802233</v>
      </c>
      <c r="C39" s="12">
        <v>1203610</v>
      </c>
      <c r="D39" s="12">
        <v>44719</v>
      </c>
      <c r="E39" s="12">
        <v>0</v>
      </c>
      <c r="F39" s="12">
        <v>57728</v>
      </c>
      <c r="G39" s="12">
        <v>130533</v>
      </c>
      <c r="H39" s="12">
        <v>0</v>
      </c>
      <c r="I39" s="12">
        <v>12547</v>
      </c>
      <c r="J39" s="10">
        <v>0</v>
      </c>
      <c r="K39" s="12">
        <v>149384</v>
      </c>
      <c r="L39" s="10">
        <v>0</v>
      </c>
      <c r="M39" s="17">
        <f t="shared" si="0"/>
        <v>5400754</v>
      </c>
    </row>
    <row r="40" spans="1:13" x14ac:dyDescent="0.25">
      <c r="A40" s="6" t="s">
        <v>42</v>
      </c>
      <c r="B40" s="12">
        <v>2626677</v>
      </c>
      <c r="C40" s="12">
        <v>831484</v>
      </c>
      <c r="D40" s="12">
        <v>30893</v>
      </c>
      <c r="E40" s="12">
        <v>0</v>
      </c>
      <c r="F40" s="12">
        <v>39880</v>
      </c>
      <c r="G40" s="12">
        <v>90175</v>
      </c>
      <c r="H40" s="12">
        <v>0</v>
      </c>
      <c r="I40" s="12">
        <v>8668</v>
      </c>
      <c r="J40" s="10">
        <v>0</v>
      </c>
      <c r="K40" s="12">
        <v>102592</v>
      </c>
      <c r="L40" s="10">
        <v>268219</v>
      </c>
      <c r="M40" s="17">
        <f t="shared" si="0"/>
        <v>3998588</v>
      </c>
    </row>
    <row r="41" spans="1:13" x14ac:dyDescent="0.25">
      <c r="A41" s="6" t="s">
        <v>43</v>
      </c>
      <c r="B41" s="12">
        <v>2132692</v>
      </c>
      <c r="C41" s="12">
        <v>675111</v>
      </c>
      <c r="D41" s="12">
        <v>25083</v>
      </c>
      <c r="E41" s="12">
        <v>0</v>
      </c>
      <c r="F41" s="12">
        <v>32380</v>
      </c>
      <c r="G41" s="12">
        <v>73216</v>
      </c>
      <c r="H41" s="12">
        <v>0</v>
      </c>
      <c r="I41" s="12">
        <v>7038</v>
      </c>
      <c r="J41" s="10">
        <v>0</v>
      </c>
      <c r="K41" s="12">
        <v>26585</v>
      </c>
      <c r="L41" s="10">
        <v>350904</v>
      </c>
      <c r="M41" s="17">
        <f t="shared" si="0"/>
        <v>3323009</v>
      </c>
    </row>
    <row r="42" spans="1:13" ht="15.75" thickBot="1" x14ac:dyDescent="0.3">
      <c r="A42" s="7" t="s">
        <v>44</v>
      </c>
      <c r="B42" s="13">
        <f>SUM(B6:B41)</f>
        <v>139426492</v>
      </c>
      <c r="C42" s="13">
        <f t="shared" ref="C42:M42" si="1">SUM(C6:C41)</f>
        <v>44135936</v>
      </c>
      <c r="D42" s="13">
        <f t="shared" si="1"/>
        <v>1639829</v>
      </c>
      <c r="E42" s="13">
        <f t="shared" si="1"/>
        <v>0</v>
      </c>
      <c r="F42" s="13">
        <f t="shared" si="1"/>
        <v>2116874</v>
      </c>
      <c r="G42" s="13">
        <f t="shared" si="1"/>
        <v>4786586</v>
      </c>
      <c r="H42" s="13">
        <f t="shared" si="1"/>
        <v>0</v>
      </c>
      <c r="I42" s="13">
        <f t="shared" si="1"/>
        <v>460111</v>
      </c>
      <c r="J42" s="13">
        <f t="shared" si="1"/>
        <v>0</v>
      </c>
      <c r="K42" s="13">
        <f t="shared" si="1"/>
        <v>5401593</v>
      </c>
      <c r="L42" s="13">
        <f t="shared" si="1"/>
        <v>15896337</v>
      </c>
      <c r="M42" s="18">
        <f t="shared" si="1"/>
        <v>213863758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ENERO</vt:lpstr>
      <vt:lpstr>ANEXO VII FEBRERO</vt:lpstr>
      <vt:lpstr>ANEXO VII 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PREGAS-15</cp:lastModifiedBy>
  <cp:lastPrinted>2021-04-12T14:44:54Z</cp:lastPrinted>
  <dcterms:created xsi:type="dcterms:W3CDTF">2014-04-11T21:27:33Z</dcterms:created>
  <dcterms:modified xsi:type="dcterms:W3CDTF">2021-04-12T15:01:46Z</dcterms:modified>
</cp:coreProperties>
</file>