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15\FEDERAL\INGRESOS\PARTICIPACIONES\Participaciones Municipios\"/>
    </mc:Choice>
  </mc:AlternateContent>
  <bookViews>
    <workbookView xWindow="0" yWindow="0" windowWidth="23040" windowHeight="9408"/>
  </bookViews>
  <sheets>
    <sheet name="ANEXO III" sheetId="1" r:id="rId1"/>
    <sheet name="ANEXO VII OCTUBRE" sheetId="4" r:id="rId2"/>
    <sheet name="ANEXO VII NOVIEMBRE" sheetId="7" r:id="rId3"/>
    <sheet name="ANEXO VII DICIEMBRE" sheetId="8" r:id="rId4"/>
  </sheets>
  <calcPr calcId="152511"/>
</workbook>
</file>

<file path=xl/calcChain.xml><?xml version="1.0" encoding="utf-8"?>
<calcChain xmlns="http://schemas.openxmlformats.org/spreadsheetml/2006/main">
  <c r="H39" i="4" l="1"/>
  <c r="L38" i="1" l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L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L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L39" i="1" l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39" i="8"/>
  <c r="K39" i="7" l="1"/>
  <c r="K39" i="1"/>
  <c r="K39" i="4" l="1"/>
  <c r="J39" i="7" l="1"/>
  <c r="J39" i="8"/>
  <c r="J39" i="4"/>
  <c r="J38" i="1"/>
  <c r="I38" i="1"/>
  <c r="H38" i="1"/>
  <c r="G38" i="1"/>
  <c r="F38" i="1"/>
  <c r="E38" i="1"/>
  <c r="D38" i="1"/>
  <c r="C38" i="1"/>
  <c r="B38" i="1"/>
  <c r="J37" i="1"/>
  <c r="I37" i="1"/>
  <c r="H37" i="1"/>
  <c r="G37" i="1"/>
  <c r="F37" i="1"/>
  <c r="E37" i="1"/>
  <c r="D37" i="1"/>
  <c r="C37" i="1"/>
  <c r="B37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I39" i="8"/>
  <c r="H39" i="8"/>
  <c r="G39" i="8"/>
  <c r="F39" i="8"/>
  <c r="E39" i="8"/>
  <c r="D39" i="8"/>
  <c r="C39" i="8"/>
  <c r="B39" i="8"/>
  <c r="I39" i="7"/>
  <c r="H39" i="7"/>
  <c r="G39" i="7"/>
  <c r="F39" i="7"/>
  <c r="E39" i="7"/>
  <c r="D39" i="7"/>
  <c r="C39" i="7"/>
  <c r="B39" i="7"/>
  <c r="I39" i="4"/>
  <c r="G39" i="4"/>
  <c r="F39" i="4"/>
  <c r="E39" i="4"/>
  <c r="D39" i="4"/>
  <c r="C39" i="4"/>
  <c r="B39" i="4"/>
  <c r="M25" i="1" l="1"/>
  <c r="M29" i="1"/>
  <c r="M9" i="1"/>
  <c r="M13" i="1"/>
  <c r="M17" i="1"/>
  <c r="M21" i="1"/>
  <c r="M37" i="1"/>
  <c r="M33" i="1"/>
  <c r="M6" i="1"/>
  <c r="M10" i="1"/>
  <c r="M14" i="1"/>
  <c r="M18" i="1"/>
  <c r="M22" i="1"/>
  <c r="M26" i="1"/>
  <c r="M30" i="1"/>
  <c r="M34" i="1"/>
  <c r="M38" i="1"/>
  <c r="M20" i="1"/>
  <c r="M24" i="1"/>
  <c r="M28" i="1"/>
  <c r="M32" i="1"/>
  <c r="M36" i="1"/>
  <c r="M7" i="1"/>
  <c r="M11" i="1"/>
  <c r="M15" i="1"/>
  <c r="M19" i="1"/>
  <c r="M23" i="1"/>
  <c r="M27" i="1"/>
  <c r="M31" i="1"/>
  <c r="M35" i="1"/>
  <c r="M8" i="1"/>
  <c r="M12" i="1"/>
  <c r="M16" i="1"/>
  <c r="H39" i="1"/>
  <c r="M39" i="8"/>
  <c r="J39" i="1"/>
  <c r="M39" i="7"/>
  <c r="G39" i="1"/>
  <c r="F39" i="1"/>
  <c r="D39" i="1"/>
  <c r="B39" i="1"/>
  <c r="M39" i="4"/>
  <c r="E39" i="1"/>
  <c r="I39" i="1"/>
  <c r="C39" i="1"/>
  <c r="M39" i="1" l="1"/>
</calcChain>
</file>

<file path=xl/sharedStrings.xml><?xml version="1.0" encoding="utf-8"?>
<sst xmlns="http://schemas.openxmlformats.org/spreadsheetml/2006/main" count="200" uniqueCount="54">
  <si>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</si>
  <si>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</si>
  <si>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</si>
  <si>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</si>
  <si>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</si>
  <si>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</si>
  <si>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</si>
  <si>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</si>
  <si>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</si>
  <si>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</si>
  <si>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</si>
  <si>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</si>
  <si>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</si>
  <si>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</si>
  <si>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</si>
  <si>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</si>
  <si>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</si>
  <si>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</si>
  <si>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</si>
  <si>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</si>
  <si>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</si>
  <si>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</si>
  <si>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</si>
  <si>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</si>
  <si>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</si>
  <si>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</si>
  <si>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</si>
  <si>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</si>
  <si>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</si>
  <si>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</si>
  <si>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</si>
  <si>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</si>
  <si>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</si>
  <si>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</si>
  <si>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</si>
  <si>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</si>
  <si>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</si>
  <si>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</si>
  <si>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</si>
  <si>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</si>
  <si>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</si>
  <si>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</si>
  <si>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</si>
  <si>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</si>
  <si>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</si>
  <si>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</si>
  <si>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ART. 4o. A, FRACCIÓN I DE LA LEY DE COORDINACIÓN FISCAL (GASOLINA)</t>
  </si>
  <si>
    <t>DIFERENCIAS DEL FONDO DE FISCALIZACIÓN Y RECAUDACIÓN</t>
  </si>
  <si>
    <t>PARTICIPACIONES DE
GASOLINA Y DIESEL</t>
  </si>
  <si>
    <t>FONDO ISR</t>
  </si>
  <si>
    <t>EN EL CUARTO TRIMESTRE DEL EJERCICIO FISCAL 2015</t>
  </si>
  <si>
    <t>EN EL MES DE OCTUBRE DEL EJERCICIO 2015</t>
  </si>
  <si>
    <t>EN EL MES DE NOVIEMBRE DEL EJERCICIO 2015</t>
  </si>
  <si>
    <t>EN EL MES DE DICIEMBRE DEL EJERCICIO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</si>
</sst>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P42"/>
  <sheetViews>
    <sheetView tabSelected="1" zoomScale="90" zoomScaleNormal="90" workbookViewId="0">
      <selection activeCell="A5" sqref="A5"/>
    </sheetView>
  </sheetViews>
  <sheetFormatPr baseColWidth="10" defaultRowHeight="14.4" x14ac:dyDescent="0.3"/>
  <cols>
    <col min="1" max="1" width="23.44140625" customWidth="1"/>
    <col min="2" max="6" width="21" customWidth="1"/>
    <col min="7" max="10" width="23.44140625" customWidth="1"/>
    <col min="11" max="13" width="21.109375" customWidth="1"/>
  </cols>
  <sheetData>
    <row r="1" spans="1:16" ht="18" x14ac:dyDescent="0.3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6" ht="18" x14ac:dyDescent="0.35">
      <c r="A3" s="4" t="s">
        <v>50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16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6" ht="21" customHeight="1" x14ac:dyDescent="0.3">
      <c r="A6" s="6" t="s">
        <v>11</v>
      </c>
      <c r="B6" s="9">
        <f>SUM('ANEXO VII OCTUBRE'!B6+'ANEXO VII NOVIEMBRE'!B6+'ANEXO VII DICIEMBRE'!B6)</f>
        <v>5654164</v>
      </c>
      <c r="C6" s="9">
        <f>SUM('ANEXO VII OCTUBRE'!C6+'ANEXO VII NOVIEMBRE'!C6+'ANEXO VII DICIEMBRE'!C6)</f>
        <v>1952326</v>
      </c>
      <c r="D6" s="9">
        <f>SUM('ANEXO VII OCTUBRE'!D6+'ANEXO VII NOVIEMBRE'!D6+'ANEXO VII DICIEMBRE'!D6)</f>
        <v>65769</v>
      </c>
      <c r="E6" s="9">
        <f>SUM('ANEXO VII OCTUBRE'!E6+'ANEXO VII NOVIEMBRE'!E6+'ANEXO VII DICIEMBRE'!E6)</f>
        <v>1368</v>
      </c>
      <c r="F6" s="9">
        <f>SUM('ANEXO VII OCTUBRE'!F6+'ANEXO VII NOVIEMBRE'!F6+'ANEXO VII DICIEMBRE'!F6)</f>
        <v>136416</v>
      </c>
      <c r="G6" s="9">
        <f>SUM('ANEXO VII OCTUBRE'!G6+'ANEXO VII NOVIEMBRE'!G6+'ANEXO VII DICIEMBRE'!G6)</f>
        <v>256376</v>
      </c>
      <c r="H6" s="9">
        <f>SUM('ANEXO VII OCTUBRE'!H6+'ANEXO VII NOVIEMBRE'!H6+'ANEXO VII DICIEMBRE'!H6)</f>
        <v>824</v>
      </c>
      <c r="I6" s="9">
        <f>SUM('ANEXO VII OCTUBRE'!I6+'ANEXO VII NOVIEMBRE'!I6+'ANEXO VII DICIEMBRE'!I6)</f>
        <v>19691</v>
      </c>
      <c r="J6" s="10">
        <f>SUM('ANEXO VII OCTUBRE'!J6+'ANEXO VII NOVIEMBRE'!J6+'ANEXO VII DICIEMBRE'!J6)</f>
        <v>17683</v>
      </c>
      <c r="K6" s="10">
        <f>SUM('ANEXO VII OCTUBRE'!K6+'ANEXO VII NOVIEMBRE'!K6+'ANEXO VII DICIEMBRE'!K6)</f>
        <v>142816</v>
      </c>
      <c r="L6" s="10">
        <f>+'ANEXO VII OCTUBRE'!L6+'ANEXO VII NOVIEMBRE'!L6+'ANEXO VII DICIEMBRE'!L6</f>
        <v>0</v>
      </c>
      <c r="M6" s="11">
        <f>SUM(B6:L6)</f>
        <v>8247433</v>
      </c>
      <c r="P6" s="19"/>
    </row>
    <row r="7" spans="1:16" x14ac:dyDescent="0.3">
      <c r="A7" s="6" t="s">
        <v>12</v>
      </c>
      <c r="B7" s="12">
        <f>SUM('ANEXO VII OCTUBRE'!B7+'ANEXO VII NOVIEMBRE'!B7+'ANEXO VII DICIEMBRE'!B7)</f>
        <v>6136078</v>
      </c>
      <c r="C7" s="12">
        <f>SUM('ANEXO VII OCTUBRE'!C7+'ANEXO VII NOVIEMBRE'!C7+'ANEXO VII DICIEMBRE'!C7)</f>
        <v>2118727</v>
      </c>
      <c r="D7" s="12">
        <f>SUM('ANEXO VII OCTUBRE'!D7+'ANEXO VII NOVIEMBRE'!D7+'ANEXO VII DICIEMBRE'!D7)</f>
        <v>71375</v>
      </c>
      <c r="E7" s="12">
        <f>SUM('ANEXO VII OCTUBRE'!E7+'ANEXO VII NOVIEMBRE'!E7+'ANEXO VII DICIEMBRE'!E7)</f>
        <v>1485</v>
      </c>
      <c r="F7" s="12">
        <f>SUM('ANEXO VII OCTUBRE'!F7+'ANEXO VII NOVIEMBRE'!F7+'ANEXO VII DICIEMBRE'!F7)</f>
        <v>148044</v>
      </c>
      <c r="G7" s="12">
        <f>SUM('ANEXO VII OCTUBRE'!G7+'ANEXO VII NOVIEMBRE'!G7+'ANEXO VII DICIEMBRE'!G7)</f>
        <v>280122</v>
      </c>
      <c r="H7" s="12">
        <f>SUM('ANEXO VII OCTUBRE'!H7+'ANEXO VII NOVIEMBRE'!H7+'ANEXO VII DICIEMBRE'!H7)</f>
        <v>915</v>
      </c>
      <c r="I7" s="12">
        <f>SUM('ANEXO VII OCTUBRE'!I7+'ANEXO VII NOVIEMBRE'!I7+'ANEXO VII DICIEMBRE'!I7)</f>
        <v>21368</v>
      </c>
      <c r="J7" s="10">
        <f>SUM('ANEXO VII OCTUBRE'!J7+'ANEXO VII NOVIEMBRE'!J7+'ANEXO VII DICIEMBRE'!J7)</f>
        <v>19321</v>
      </c>
      <c r="K7" s="12">
        <f>SUM('ANEXO VII OCTUBRE'!K7+'ANEXO VII NOVIEMBRE'!K7+'ANEXO VII DICIEMBRE'!K7)</f>
        <v>158539</v>
      </c>
      <c r="L7" s="10">
        <f>+'ANEXO VII OCTUBRE'!L7+'ANEXO VII NOVIEMBRE'!L7+'ANEXO VII DICIEMBRE'!L7</f>
        <v>0</v>
      </c>
      <c r="M7" s="11">
        <f t="shared" ref="M7:M38" si="0">SUM(B7:L7)</f>
        <v>8955974</v>
      </c>
      <c r="P7" s="19"/>
    </row>
    <row r="8" spans="1:16" x14ac:dyDescent="0.3">
      <c r="A8" s="6" t="s">
        <v>13</v>
      </c>
      <c r="B8" s="12">
        <f>SUM('ANEXO VII OCTUBRE'!B8+'ANEXO VII NOVIEMBRE'!B8+'ANEXO VII DICIEMBRE'!B8)</f>
        <v>7727595</v>
      </c>
      <c r="C8" s="12">
        <f>SUM('ANEXO VII OCTUBRE'!C8+'ANEXO VII NOVIEMBRE'!C8+'ANEXO VII DICIEMBRE'!C8)</f>
        <v>2668261</v>
      </c>
      <c r="D8" s="12">
        <f>SUM('ANEXO VII OCTUBRE'!D8+'ANEXO VII NOVIEMBRE'!D8+'ANEXO VII DICIEMBRE'!D8)</f>
        <v>89887</v>
      </c>
      <c r="E8" s="12">
        <f>SUM('ANEXO VII OCTUBRE'!E8+'ANEXO VII NOVIEMBRE'!E8+'ANEXO VII DICIEMBRE'!E8)</f>
        <v>1871</v>
      </c>
      <c r="F8" s="12">
        <f>SUM('ANEXO VII OCTUBRE'!F8+'ANEXO VII NOVIEMBRE'!F8+'ANEXO VII DICIEMBRE'!F8)</f>
        <v>186441</v>
      </c>
      <c r="G8" s="12">
        <f>SUM('ANEXO VII OCTUBRE'!G8+'ANEXO VII NOVIEMBRE'!G8+'ANEXO VII DICIEMBRE'!G8)</f>
        <v>354138</v>
      </c>
      <c r="H8" s="12">
        <f>SUM('ANEXO VII OCTUBRE'!H8+'ANEXO VII NOVIEMBRE'!H8+'ANEXO VII DICIEMBRE'!H8)</f>
        <v>1631</v>
      </c>
      <c r="I8" s="12">
        <f>SUM('ANEXO VII OCTUBRE'!I8+'ANEXO VII NOVIEMBRE'!I8+'ANEXO VII DICIEMBRE'!I8)</f>
        <v>26911</v>
      </c>
      <c r="J8" s="10">
        <f>SUM('ANEXO VII OCTUBRE'!J8+'ANEXO VII NOVIEMBRE'!J8+'ANEXO VII DICIEMBRE'!J8)</f>
        <v>24427</v>
      </c>
      <c r="K8" s="12">
        <f>SUM('ANEXO VII OCTUBRE'!K8+'ANEXO VII NOVIEMBRE'!K8+'ANEXO VII DICIEMBRE'!K8)</f>
        <v>282718</v>
      </c>
      <c r="L8" s="10">
        <f>+'ANEXO VII OCTUBRE'!L8+'ANEXO VII NOVIEMBRE'!L8+'ANEXO VII DICIEMBRE'!L8</f>
        <v>0</v>
      </c>
      <c r="M8" s="11">
        <f t="shared" si="0"/>
        <v>11363880</v>
      </c>
      <c r="P8" s="19"/>
    </row>
    <row r="9" spans="1:16" x14ac:dyDescent="0.3">
      <c r="A9" s="6" t="s">
        <v>14</v>
      </c>
      <c r="B9" s="12">
        <f>SUM('ANEXO VII OCTUBRE'!B9+'ANEXO VII NOVIEMBRE'!B9+'ANEXO VII DICIEMBRE'!B9)</f>
        <v>12555517</v>
      </c>
      <c r="C9" s="12">
        <f>SUM('ANEXO VII OCTUBRE'!C9+'ANEXO VII NOVIEMBRE'!C9+'ANEXO VII DICIEMBRE'!C9)</f>
        <v>4335295</v>
      </c>
      <c r="D9" s="12">
        <f>SUM('ANEXO VII OCTUBRE'!D9+'ANEXO VII NOVIEMBRE'!D9+'ANEXO VII DICIEMBRE'!D9)</f>
        <v>146047</v>
      </c>
      <c r="E9" s="12">
        <f>SUM('ANEXO VII OCTUBRE'!E9+'ANEXO VII NOVIEMBRE'!E9+'ANEXO VII DICIEMBRE'!E9)</f>
        <v>3039</v>
      </c>
      <c r="F9" s="12">
        <f>SUM('ANEXO VII OCTUBRE'!F9+'ANEXO VII NOVIEMBRE'!F9+'ANEXO VII DICIEMBRE'!F9)</f>
        <v>302922</v>
      </c>
      <c r="G9" s="12">
        <f>SUM('ANEXO VII OCTUBRE'!G9+'ANEXO VII NOVIEMBRE'!G9+'ANEXO VII DICIEMBRE'!G9)</f>
        <v>555018</v>
      </c>
      <c r="H9" s="12">
        <f>SUM('ANEXO VII OCTUBRE'!H9+'ANEXO VII NOVIEMBRE'!H9+'ANEXO VII DICIEMBRE'!H9)</f>
        <v>3817</v>
      </c>
      <c r="I9" s="12">
        <f>SUM('ANEXO VII OCTUBRE'!I9+'ANEXO VII NOVIEMBRE'!I9+'ANEXO VII DICIEMBRE'!I9)</f>
        <v>43723</v>
      </c>
      <c r="J9" s="10">
        <f>SUM('ANEXO VII OCTUBRE'!J9+'ANEXO VII NOVIEMBRE'!J9+'ANEXO VII DICIEMBRE'!J9)</f>
        <v>38282</v>
      </c>
      <c r="K9" s="12">
        <f>SUM('ANEXO VII OCTUBRE'!K9+'ANEXO VII NOVIEMBRE'!K9+'ANEXO VII DICIEMBRE'!K9)</f>
        <v>661726</v>
      </c>
      <c r="L9" s="10">
        <f>+'ANEXO VII OCTUBRE'!L9+'ANEXO VII NOVIEMBRE'!L9+'ANEXO VII DICIEMBRE'!L9</f>
        <v>374363</v>
      </c>
      <c r="M9" s="11">
        <f t="shared" si="0"/>
        <v>19019749</v>
      </c>
      <c r="P9" s="19"/>
    </row>
    <row r="10" spans="1:16" x14ac:dyDescent="0.3">
      <c r="A10" s="6" t="s">
        <v>15</v>
      </c>
      <c r="B10" s="12">
        <f>SUM('ANEXO VII OCTUBRE'!B10+'ANEXO VII NOVIEMBRE'!B10+'ANEXO VII DICIEMBRE'!B10)</f>
        <v>5436158</v>
      </c>
      <c r="C10" s="12">
        <f>SUM('ANEXO VII OCTUBRE'!C10+'ANEXO VII NOVIEMBRE'!C10+'ANEXO VII DICIEMBRE'!C10)</f>
        <v>1877050</v>
      </c>
      <c r="D10" s="12">
        <f>SUM('ANEXO VII OCTUBRE'!D10+'ANEXO VII NOVIEMBRE'!D10+'ANEXO VII DICIEMBRE'!D10)</f>
        <v>63234</v>
      </c>
      <c r="E10" s="12">
        <f>SUM('ANEXO VII OCTUBRE'!E10+'ANEXO VII NOVIEMBRE'!E10+'ANEXO VII DICIEMBRE'!E10)</f>
        <v>1316</v>
      </c>
      <c r="F10" s="12">
        <f>SUM('ANEXO VII OCTUBRE'!F10+'ANEXO VII NOVIEMBRE'!F10+'ANEXO VII DICIEMBRE'!F10)</f>
        <v>131157</v>
      </c>
      <c r="G10" s="12">
        <f>SUM('ANEXO VII OCTUBRE'!G10+'ANEXO VII NOVIEMBRE'!G10+'ANEXO VII DICIEMBRE'!G10)</f>
        <v>251868</v>
      </c>
      <c r="H10" s="12">
        <f>SUM('ANEXO VII OCTUBRE'!H10+'ANEXO VII NOVIEMBRE'!H10+'ANEXO VII DICIEMBRE'!H10)</f>
        <v>458</v>
      </c>
      <c r="I10" s="12">
        <f>SUM('ANEXO VII OCTUBRE'!I10+'ANEXO VII NOVIEMBRE'!I10+'ANEXO VII DICIEMBRE'!I10)</f>
        <v>18931</v>
      </c>
      <c r="J10" s="10">
        <f>SUM('ANEXO VII OCTUBRE'!J10+'ANEXO VII NOVIEMBRE'!J10+'ANEXO VII DICIEMBRE'!J10)</f>
        <v>17372</v>
      </c>
      <c r="K10" s="12">
        <f>SUM('ANEXO VII OCTUBRE'!K10+'ANEXO VII NOVIEMBRE'!K10+'ANEXO VII DICIEMBRE'!K10)</f>
        <v>79467</v>
      </c>
      <c r="L10" s="10">
        <f>+'ANEXO VII OCTUBRE'!L10+'ANEXO VII NOVIEMBRE'!L10+'ANEXO VII DICIEMBRE'!L10</f>
        <v>0</v>
      </c>
      <c r="M10" s="11">
        <f t="shared" si="0"/>
        <v>7877011</v>
      </c>
      <c r="P10" s="19"/>
    </row>
    <row r="11" spans="1:16" x14ac:dyDescent="0.3">
      <c r="A11" s="6" t="s">
        <v>16</v>
      </c>
      <c r="B11" s="12">
        <f>SUM('ANEXO VII OCTUBRE'!B11+'ANEXO VII NOVIEMBRE'!B11+'ANEXO VII DICIEMBRE'!B11)</f>
        <v>22429842</v>
      </c>
      <c r="C11" s="12">
        <f>SUM('ANEXO VII OCTUBRE'!C11+'ANEXO VII NOVIEMBRE'!C11+'ANEXO VII DICIEMBRE'!C11)</f>
        <v>7744800</v>
      </c>
      <c r="D11" s="12">
        <f>SUM('ANEXO VII OCTUBRE'!D11+'ANEXO VII NOVIEMBRE'!D11+'ANEXO VII DICIEMBRE'!D11)</f>
        <v>260904</v>
      </c>
      <c r="E11" s="12">
        <f>SUM('ANEXO VII OCTUBRE'!E11+'ANEXO VII NOVIEMBRE'!E11+'ANEXO VII DICIEMBRE'!E11)</f>
        <v>5431</v>
      </c>
      <c r="F11" s="12">
        <f>SUM('ANEXO VII OCTUBRE'!F11+'ANEXO VII NOVIEMBRE'!F11+'ANEXO VII DICIEMBRE'!F11)</f>
        <v>541157</v>
      </c>
      <c r="G11" s="12">
        <f>SUM('ANEXO VII OCTUBRE'!G11+'ANEXO VII NOVIEMBRE'!G11+'ANEXO VII DICIEMBRE'!G11)</f>
        <v>1025136</v>
      </c>
      <c r="H11" s="12">
        <f>SUM('ANEXO VII OCTUBRE'!H11+'ANEXO VII NOVIEMBRE'!H11+'ANEXO VII DICIEMBRE'!H11)</f>
        <v>8481</v>
      </c>
      <c r="I11" s="12">
        <f>SUM('ANEXO VII OCTUBRE'!I11+'ANEXO VII NOVIEMBRE'!I11+'ANEXO VII DICIEMBRE'!I11)</f>
        <v>78110</v>
      </c>
      <c r="J11" s="10">
        <f>SUM('ANEXO VII OCTUBRE'!J11+'ANEXO VII NOVIEMBRE'!J11+'ANEXO VII DICIEMBRE'!J11)</f>
        <v>70709</v>
      </c>
      <c r="K11" s="12">
        <f>SUM('ANEXO VII OCTUBRE'!K11+'ANEXO VII NOVIEMBRE'!K11+'ANEXO VII DICIEMBRE'!K11)</f>
        <v>1470078</v>
      </c>
      <c r="L11" s="10">
        <f>+'ANEXO VII OCTUBRE'!L11+'ANEXO VII NOVIEMBRE'!L11+'ANEXO VII DICIEMBRE'!L11</f>
        <v>0</v>
      </c>
      <c r="M11" s="11">
        <f t="shared" si="0"/>
        <v>33634648</v>
      </c>
      <c r="P11" s="19"/>
    </row>
    <row r="12" spans="1:16" x14ac:dyDescent="0.3">
      <c r="A12" s="6" t="s">
        <v>17</v>
      </c>
      <c r="B12" s="12">
        <f>SUM('ANEXO VII OCTUBRE'!B12+'ANEXO VII NOVIEMBRE'!B12+'ANEXO VII DICIEMBRE'!B12)</f>
        <v>49335409</v>
      </c>
      <c r="C12" s="12">
        <f>SUM('ANEXO VII OCTUBRE'!C12+'ANEXO VII NOVIEMBRE'!C12+'ANEXO VII DICIEMBRE'!C12)</f>
        <v>17035023</v>
      </c>
      <c r="D12" s="12">
        <f>SUM('ANEXO VII OCTUBRE'!D12+'ANEXO VII NOVIEMBRE'!D12+'ANEXO VII DICIEMBRE'!D12)</f>
        <v>573871</v>
      </c>
      <c r="E12" s="12">
        <f>SUM('ANEXO VII OCTUBRE'!E12+'ANEXO VII NOVIEMBRE'!E12+'ANEXO VII DICIEMBRE'!E12)</f>
        <v>11943</v>
      </c>
      <c r="F12" s="12">
        <f>SUM('ANEXO VII OCTUBRE'!F12+'ANEXO VII NOVIEMBRE'!F12+'ANEXO VII DICIEMBRE'!F12)</f>
        <v>1190297</v>
      </c>
      <c r="G12" s="12">
        <f>SUM('ANEXO VII OCTUBRE'!G12+'ANEXO VII NOVIEMBRE'!G12+'ANEXO VII DICIEMBRE'!G12)</f>
        <v>2260588</v>
      </c>
      <c r="H12" s="12">
        <f>SUM('ANEXO VII OCTUBRE'!H12+'ANEXO VII NOVIEMBRE'!H12+'ANEXO VII DICIEMBRE'!H12)</f>
        <v>17675</v>
      </c>
      <c r="I12" s="12">
        <f>SUM('ANEXO VII OCTUBRE'!I12+'ANEXO VII NOVIEMBRE'!I12+'ANEXO VII DICIEMBRE'!I12)</f>
        <v>171805</v>
      </c>
      <c r="J12" s="10">
        <f>SUM('ANEXO VII OCTUBRE'!J12+'ANEXO VII NOVIEMBRE'!J12+'ANEXO VII DICIEMBRE'!J12)</f>
        <v>155923</v>
      </c>
      <c r="K12" s="12">
        <f>SUM('ANEXO VII OCTUBRE'!K12+'ANEXO VII NOVIEMBRE'!K12+'ANEXO VII DICIEMBRE'!K12)</f>
        <v>3063949</v>
      </c>
      <c r="L12" s="10">
        <f>+'ANEXO VII OCTUBRE'!L12+'ANEXO VII NOVIEMBRE'!L12+'ANEXO VII DICIEMBRE'!L12</f>
        <v>2605356</v>
      </c>
      <c r="M12" s="11">
        <f t="shared" si="0"/>
        <v>76421839</v>
      </c>
      <c r="P12" s="19"/>
    </row>
    <row r="13" spans="1:16" x14ac:dyDescent="0.3">
      <c r="A13" s="6" t="s">
        <v>18</v>
      </c>
      <c r="B13" s="12">
        <f>SUM('ANEXO VII OCTUBRE'!B13+'ANEXO VII NOVIEMBRE'!B13+'ANEXO VII DICIEMBRE'!B13)</f>
        <v>12463507</v>
      </c>
      <c r="C13" s="12">
        <f>SUM('ANEXO VII OCTUBRE'!C13+'ANEXO VII NOVIEMBRE'!C13+'ANEXO VII DICIEMBRE'!C13)</f>
        <v>4303523</v>
      </c>
      <c r="D13" s="12">
        <f>SUM('ANEXO VII OCTUBRE'!D13+'ANEXO VII NOVIEMBRE'!D13+'ANEXO VII DICIEMBRE'!D13)</f>
        <v>144976</v>
      </c>
      <c r="E13" s="12">
        <f>SUM('ANEXO VII OCTUBRE'!E13+'ANEXO VII NOVIEMBRE'!E13+'ANEXO VII DICIEMBRE'!E13)</f>
        <v>3017</v>
      </c>
      <c r="F13" s="12">
        <f>SUM('ANEXO VII OCTUBRE'!F13+'ANEXO VII NOVIEMBRE'!F13+'ANEXO VII DICIEMBRE'!F13)</f>
        <v>300702</v>
      </c>
      <c r="G13" s="12">
        <f>SUM('ANEXO VII OCTUBRE'!G13+'ANEXO VII NOVIEMBRE'!G13+'ANEXO VII DICIEMBRE'!G13)</f>
        <v>606570</v>
      </c>
      <c r="H13" s="12">
        <f>SUM('ANEXO VII OCTUBRE'!H13+'ANEXO VII NOVIEMBRE'!H13+'ANEXO VII DICIEMBRE'!H13)</f>
        <v>4041</v>
      </c>
      <c r="I13" s="12">
        <f>SUM('ANEXO VII OCTUBRE'!I13+'ANEXO VII NOVIEMBRE'!I13+'ANEXO VII DICIEMBRE'!I13)</f>
        <v>43403</v>
      </c>
      <c r="J13" s="10">
        <f>SUM('ANEXO VII OCTUBRE'!J13+'ANEXO VII NOVIEMBRE'!J13+'ANEXO VII DICIEMBRE'!J13)</f>
        <v>41838</v>
      </c>
      <c r="K13" s="12">
        <f>SUM('ANEXO VII OCTUBRE'!K13+'ANEXO VII NOVIEMBRE'!K13+'ANEXO VII DICIEMBRE'!K13)</f>
        <v>700483</v>
      </c>
      <c r="L13" s="10">
        <f>+'ANEXO VII OCTUBRE'!L13+'ANEXO VII NOVIEMBRE'!L13+'ANEXO VII DICIEMBRE'!L13</f>
        <v>0</v>
      </c>
      <c r="M13" s="11">
        <f t="shared" si="0"/>
        <v>18612060</v>
      </c>
      <c r="P13" s="19"/>
    </row>
    <row r="14" spans="1:16" x14ac:dyDescent="0.3">
      <c r="A14" s="6" t="s">
        <v>19</v>
      </c>
      <c r="B14" s="12">
        <f>SUM('ANEXO VII OCTUBRE'!B14+'ANEXO VII NOVIEMBRE'!B14+'ANEXO VII DICIEMBRE'!B14)</f>
        <v>5329959</v>
      </c>
      <c r="C14" s="12">
        <f>SUM('ANEXO VII OCTUBRE'!C14+'ANEXO VII NOVIEMBRE'!C14+'ANEXO VII DICIEMBRE'!C14)</f>
        <v>1840381</v>
      </c>
      <c r="D14" s="12">
        <f>SUM('ANEXO VII OCTUBRE'!D14+'ANEXO VII NOVIEMBRE'!D14+'ANEXO VII DICIEMBRE'!D14)</f>
        <v>61998</v>
      </c>
      <c r="E14" s="12">
        <f>SUM('ANEXO VII OCTUBRE'!E14+'ANEXO VII NOVIEMBRE'!E14+'ANEXO VII DICIEMBRE'!E14)</f>
        <v>1291</v>
      </c>
      <c r="F14" s="12">
        <f>SUM('ANEXO VII OCTUBRE'!F14+'ANEXO VII NOVIEMBRE'!F14+'ANEXO VII DICIEMBRE'!F14)</f>
        <v>128594</v>
      </c>
      <c r="G14" s="12">
        <f>SUM('ANEXO VII OCTUBRE'!G14+'ANEXO VII NOVIEMBRE'!G14+'ANEXO VII DICIEMBRE'!G14)</f>
        <v>243350</v>
      </c>
      <c r="H14" s="12">
        <f>SUM('ANEXO VII OCTUBRE'!H14+'ANEXO VII NOVIEMBRE'!H14+'ANEXO VII DICIEMBRE'!H14)</f>
        <v>839</v>
      </c>
      <c r="I14" s="12">
        <f>SUM('ANEXO VII OCTUBRE'!I14+'ANEXO VII NOVIEMBRE'!I14+'ANEXO VII DICIEMBRE'!I14)</f>
        <v>18560</v>
      </c>
      <c r="J14" s="10">
        <f>SUM('ANEXO VII OCTUBRE'!J14+'ANEXO VII NOVIEMBRE'!J14+'ANEXO VII DICIEMBRE'!J14)</f>
        <v>16785</v>
      </c>
      <c r="K14" s="12">
        <f>SUM('ANEXO VII OCTUBRE'!K14+'ANEXO VII NOVIEMBRE'!K14+'ANEXO VII DICIEMBRE'!K14)</f>
        <v>145491</v>
      </c>
      <c r="L14" s="10">
        <f>+'ANEXO VII OCTUBRE'!L14+'ANEXO VII NOVIEMBRE'!L14+'ANEXO VII DICIEMBRE'!L14</f>
        <v>0</v>
      </c>
      <c r="M14" s="11">
        <f t="shared" si="0"/>
        <v>7787248</v>
      </c>
      <c r="P14" s="19"/>
    </row>
    <row r="15" spans="1:16" x14ac:dyDescent="0.3">
      <c r="A15" s="6" t="s">
        <v>20</v>
      </c>
      <c r="B15" s="12">
        <f>SUM('ANEXO VII OCTUBRE'!B15+'ANEXO VII NOVIEMBRE'!B15+'ANEXO VII DICIEMBRE'!B15)</f>
        <v>5567346</v>
      </c>
      <c r="C15" s="12">
        <f>SUM('ANEXO VII OCTUBRE'!C15+'ANEXO VII NOVIEMBRE'!C15+'ANEXO VII DICIEMBRE'!C15)</f>
        <v>1922349</v>
      </c>
      <c r="D15" s="12">
        <f>SUM('ANEXO VII OCTUBRE'!D15+'ANEXO VII NOVIEMBRE'!D15+'ANEXO VII DICIEMBRE'!D15)</f>
        <v>64759</v>
      </c>
      <c r="E15" s="12">
        <f>SUM('ANEXO VII OCTUBRE'!E15+'ANEXO VII NOVIEMBRE'!E15+'ANEXO VII DICIEMBRE'!E15)</f>
        <v>1348</v>
      </c>
      <c r="F15" s="12">
        <f>SUM('ANEXO VII OCTUBRE'!F15+'ANEXO VII NOVIEMBRE'!F15+'ANEXO VII DICIEMBRE'!F15)</f>
        <v>134322</v>
      </c>
      <c r="G15" s="12">
        <f>SUM('ANEXO VII OCTUBRE'!G15+'ANEXO VII NOVIEMBRE'!G15+'ANEXO VII DICIEMBRE'!G15)</f>
        <v>253666</v>
      </c>
      <c r="H15" s="12">
        <f>SUM('ANEXO VII OCTUBRE'!H15+'ANEXO VII NOVIEMBRE'!H15+'ANEXO VII DICIEMBRE'!H15)</f>
        <v>757</v>
      </c>
      <c r="I15" s="12">
        <f>SUM('ANEXO VII OCTUBRE'!I15+'ANEXO VII NOVIEMBRE'!I15+'ANEXO VII DICIEMBRE'!I15)</f>
        <v>19388</v>
      </c>
      <c r="J15" s="10">
        <f>SUM('ANEXO VII OCTUBRE'!J15+'ANEXO VII NOVIEMBRE'!J15+'ANEXO VII DICIEMBRE'!J15)</f>
        <v>17497</v>
      </c>
      <c r="K15" s="12">
        <f>SUM('ANEXO VII OCTUBRE'!K15+'ANEXO VII NOVIEMBRE'!K15+'ANEXO VII DICIEMBRE'!K15)</f>
        <v>131278</v>
      </c>
      <c r="L15" s="10">
        <f>+'ANEXO VII OCTUBRE'!L15+'ANEXO VII NOVIEMBRE'!L15+'ANEXO VII DICIEMBRE'!L15</f>
        <v>0</v>
      </c>
      <c r="M15" s="11">
        <f t="shared" si="0"/>
        <v>8112710</v>
      </c>
      <c r="P15" s="19"/>
    </row>
    <row r="16" spans="1:16" x14ac:dyDescent="0.3">
      <c r="A16" s="6" t="s">
        <v>21</v>
      </c>
      <c r="B16" s="12">
        <f>SUM('ANEXO VII OCTUBRE'!B16+'ANEXO VII NOVIEMBRE'!B16+'ANEXO VII DICIEMBRE'!B16)</f>
        <v>25401414</v>
      </c>
      <c r="C16" s="12">
        <f>SUM('ANEXO VII OCTUBRE'!C16+'ANEXO VII NOVIEMBRE'!C16+'ANEXO VII DICIEMBRE'!C16)</f>
        <v>8770854</v>
      </c>
      <c r="D16" s="12">
        <f>SUM('ANEXO VII OCTUBRE'!D16+'ANEXO VII NOVIEMBRE'!D16+'ANEXO VII DICIEMBRE'!D16)</f>
        <v>295470</v>
      </c>
      <c r="E16" s="12">
        <f>SUM('ANEXO VII OCTUBRE'!E16+'ANEXO VII NOVIEMBRE'!E16+'ANEXO VII DICIEMBRE'!E16)</f>
        <v>6149</v>
      </c>
      <c r="F16" s="12">
        <f>SUM('ANEXO VII OCTUBRE'!F16+'ANEXO VII NOVIEMBRE'!F16+'ANEXO VII DICIEMBRE'!F16)</f>
        <v>612850</v>
      </c>
      <c r="G16" s="12">
        <f>SUM('ANEXO VII OCTUBRE'!G16+'ANEXO VII NOVIEMBRE'!G16+'ANEXO VII DICIEMBRE'!G16)</f>
        <v>1144130</v>
      </c>
      <c r="H16" s="12">
        <f>SUM('ANEXO VII OCTUBRE'!H16+'ANEXO VII NOVIEMBRE'!H16+'ANEXO VII DICIEMBRE'!H16)</f>
        <v>9533</v>
      </c>
      <c r="I16" s="12">
        <f>SUM('ANEXO VII OCTUBRE'!I16+'ANEXO VII NOVIEMBRE'!I16+'ANEXO VII DICIEMBRE'!I16)</f>
        <v>88458</v>
      </c>
      <c r="J16" s="10">
        <f>SUM('ANEXO VII OCTUBRE'!J16+'ANEXO VII NOVIEMBRE'!J16+'ANEXO VII DICIEMBRE'!J16)</f>
        <v>78916</v>
      </c>
      <c r="K16" s="12">
        <f>SUM('ANEXO VII OCTUBRE'!K16+'ANEXO VII NOVIEMBRE'!K16+'ANEXO VII DICIEMBRE'!K16)</f>
        <v>1652538</v>
      </c>
      <c r="L16" s="10">
        <f>+'ANEXO VII OCTUBRE'!L16+'ANEXO VII NOVIEMBRE'!L16+'ANEXO VII DICIEMBRE'!L16</f>
        <v>16705847</v>
      </c>
      <c r="M16" s="11">
        <f t="shared" si="0"/>
        <v>54766159</v>
      </c>
      <c r="P16" s="19"/>
    </row>
    <row r="17" spans="1:16" x14ac:dyDescent="0.3">
      <c r="A17" s="6" t="s">
        <v>22</v>
      </c>
      <c r="B17" s="12">
        <f>SUM('ANEXO VII OCTUBRE'!B17+'ANEXO VII NOVIEMBRE'!B17+'ANEXO VII DICIEMBRE'!B17)</f>
        <v>8854606</v>
      </c>
      <c r="C17" s="12">
        <f>SUM('ANEXO VII OCTUBRE'!C17+'ANEXO VII NOVIEMBRE'!C17+'ANEXO VII DICIEMBRE'!C17)</f>
        <v>3057407</v>
      </c>
      <c r="D17" s="12">
        <f>SUM('ANEXO VII OCTUBRE'!D17+'ANEXO VII NOVIEMBRE'!D17+'ANEXO VII DICIEMBRE'!D17)</f>
        <v>102997</v>
      </c>
      <c r="E17" s="12">
        <f>SUM('ANEXO VII OCTUBRE'!E17+'ANEXO VII NOVIEMBRE'!E17+'ANEXO VII DICIEMBRE'!E17)</f>
        <v>2144</v>
      </c>
      <c r="F17" s="12">
        <f>SUM('ANEXO VII OCTUBRE'!F17+'ANEXO VII NOVIEMBRE'!F17+'ANEXO VII DICIEMBRE'!F17)</f>
        <v>213632</v>
      </c>
      <c r="G17" s="12">
        <f>SUM('ANEXO VII OCTUBRE'!G17+'ANEXO VII NOVIEMBRE'!G17+'ANEXO VII DICIEMBRE'!G17)</f>
        <v>392258</v>
      </c>
      <c r="H17" s="12">
        <f>SUM('ANEXO VII OCTUBRE'!H17+'ANEXO VII NOVIEMBRE'!H17+'ANEXO VII DICIEMBRE'!H17)</f>
        <v>2668</v>
      </c>
      <c r="I17" s="12">
        <f>SUM('ANEXO VII OCTUBRE'!I17+'ANEXO VII NOVIEMBRE'!I17+'ANEXO VII DICIEMBRE'!I17)</f>
        <v>30836</v>
      </c>
      <c r="J17" s="10">
        <f>SUM('ANEXO VII OCTUBRE'!J17+'ANEXO VII NOVIEMBRE'!J17+'ANEXO VII DICIEMBRE'!J17)</f>
        <v>27056</v>
      </c>
      <c r="K17" s="12">
        <f>SUM('ANEXO VII OCTUBRE'!K17+'ANEXO VII NOVIEMBRE'!K17+'ANEXO VII DICIEMBRE'!K17)</f>
        <v>462443</v>
      </c>
      <c r="L17" s="10">
        <f>+'ANEXO VII OCTUBRE'!L17+'ANEXO VII NOVIEMBRE'!L17+'ANEXO VII DICIEMBRE'!L17</f>
        <v>0</v>
      </c>
      <c r="M17" s="11">
        <f t="shared" si="0"/>
        <v>13146047</v>
      </c>
      <c r="P17" s="19"/>
    </row>
    <row r="18" spans="1:16" x14ac:dyDescent="0.3">
      <c r="A18" s="6" t="s">
        <v>23</v>
      </c>
      <c r="B18" s="12">
        <f>SUM('ANEXO VII OCTUBRE'!B18+'ANEXO VII NOVIEMBRE'!B18+'ANEXO VII DICIEMBRE'!B18)</f>
        <v>6212964</v>
      </c>
      <c r="C18" s="12">
        <f>SUM('ANEXO VII OCTUBRE'!C18+'ANEXO VII NOVIEMBRE'!C18+'ANEXO VII DICIEMBRE'!C18)</f>
        <v>2145274</v>
      </c>
      <c r="D18" s="12">
        <f>SUM('ANEXO VII OCTUBRE'!D18+'ANEXO VII NOVIEMBRE'!D18+'ANEXO VII DICIEMBRE'!D18)</f>
        <v>72270</v>
      </c>
      <c r="E18" s="12">
        <f>SUM('ANEXO VII OCTUBRE'!E18+'ANEXO VII NOVIEMBRE'!E18+'ANEXO VII DICIEMBRE'!E18)</f>
        <v>1504</v>
      </c>
      <c r="F18" s="12">
        <f>SUM('ANEXO VII OCTUBRE'!F18+'ANEXO VII NOVIEMBRE'!F18+'ANEXO VII DICIEMBRE'!F18)</f>
        <v>149898</v>
      </c>
      <c r="G18" s="12">
        <f>SUM('ANEXO VII OCTUBRE'!G18+'ANEXO VII NOVIEMBRE'!G18+'ANEXO VII DICIEMBRE'!G18)</f>
        <v>252700</v>
      </c>
      <c r="H18" s="12">
        <f>SUM('ANEXO VII OCTUBRE'!H18+'ANEXO VII NOVIEMBRE'!H18+'ANEXO VII DICIEMBRE'!H18)</f>
        <v>707</v>
      </c>
      <c r="I18" s="12">
        <f>SUM('ANEXO VII OCTUBRE'!I18+'ANEXO VII NOVIEMBRE'!I18+'ANEXO VII DICIEMBRE'!I18)</f>
        <v>21635</v>
      </c>
      <c r="J18" s="10">
        <f>SUM('ANEXO VII OCTUBRE'!J18+'ANEXO VII NOVIEMBRE'!J18+'ANEXO VII DICIEMBRE'!J18)</f>
        <v>17430</v>
      </c>
      <c r="K18" s="12">
        <f>SUM('ANEXO VII OCTUBRE'!K18+'ANEXO VII NOVIEMBRE'!K18+'ANEXO VII DICIEMBRE'!K18)</f>
        <v>122535</v>
      </c>
      <c r="L18" s="10">
        <f>+'ANEXO VII OCTUBRE'!L18+'ANEXO VII NOVIEMBRE'!L18+'ANEXO VII DICIEMBRE'!L18</f>
        <v>0</v>
      </c>
      <c r="M18" s="11">
        <f t="shared" si="0"/>
        <v>8996917</v>
      </c>
      <c r="P18" s="19"/>
    </row>
    <row r="19" spans="1:16" x14ac:dyDescent="0.3">
      <c r="A19" s="6" t="s">
        <v>24</v>
      </c>
      <c r="B19" s="12">
        <f>SUM('ANEXO VII OCTUBRE'!B19+'ANEXO VII NOVIEMBRE'!B19+'ANEXO VII DICIEMBRE'!B19)</f>
        <v>5118059</v>
      </c>
      <c r="C19" s="12">
        <f>SUM('ANEXO VII OCTUBRE'!C19+'ANEXO VII NOVIEMBRE'!C19+'ANEXO VII DICIEMBRE'!C19)</f>
        <v>1767214</v>
      </c>
      <c r="D19" s="12">
        <f>SUM('ANEXO VII OCTUBRE'!D19+'ANEXO VII NOVIEMBRE'!D19+'ANEXO VII DICIEMBRE'!D19)</f>
        <v>59534</v>
      </c>
      <c r="E19" s="12">
        <f>SUM('ANEXO VII OCTUBRE'!E19+'ANEXO VII NOVIEMBRE'!E19+'ANEXO VII DICIEMBRE'!E19)</f>
        <v>1239</v>
      </c>
      <c r="F19" s="12">
        <f>SUM('ANEXO VII OCTUBRE'!F19+'ANEXO VII NOVIEMBRE'!F19+'ANEXO VII DICIEMBRE'!F19)</f>
        <v>123482</v>
      </c>
      <c r="G19" s="12">
        <f>SUM('ANEXO VII OCTUBRE'!G19+'ANEXO VII NOVIEMBRE'!G19+'ANEXO VII DICIEMBRE'!G19)</f>
        <v>233226</v>
      </c>
      <c r="H19" s="12">
        <f>SUM('ANEXO VII OCTUBRE'!H19+'ANEXO VII NOVIEMBRE'!H19+'ANEXO VII DICIEMBRE'!H19)</f>
        <v>458</v>
      </c>
      <c r="I19" s="12">
        <f>SUM('ANEXO VII OCTUBRE'!I19+'ANEXO VII NOVIEMBRE'!I19+'ANEXO VII DICIEMBRE'!I19)</f>
        <v>17822</v>
      </c>
      <c r="J19" s="10">
        <f>SUM('ANEXO VII OCTUBRE'!J19+'ANEXO VII NOVIEMBRE'!J19+'ANEXO VII DICIEMBRE'!J19)</f>
        <v>16087</v>
      </c>
      <c r="K19" s="12">
        <f>SUM('ANEXO VII OCTUBRE'!K19+'ANEXO VII NOVIEMBRE'!K19+'ANEXO VII DICIEMBRE'!K19)</f>
        <v>79341</v>
      </c>
      <c r="L19" s="10">
        <f>+'ANEXO VII OCTUBRE'!L19+'ANEXO VII NOVIEMBRE'!L19+'ANEXO VII DICIEMBRE'!L19</f>
        <v>545899</v>
      </c>
      <c r="M19" s="11">
        <f t="shared" si="0"/>
        <v>7962361</v>
      </c>
      <c r="P19" s="19"/>
    </row>
    <row r="20" spans="1:16" x14ac:dyDescent="0.3">
      <c r="A20" s="6" t="s">
        <v>25</v>
      </c>
      <c r="B20" s="12">
        <f>SUM('ANEXO VII OCTUBRE'!B20+'ANEXO VII NOVIEMBRE'!B20+'ANEXO VII DICIEMBRE'!B20)</f>
        <v>6369549</v>
      </c>
      <c r="C20" s="12">
        <f>SUM('ANEXO VII OCTUBRE'!C20+'ANEXO VII NOVIEMBRE'!C20+'ANEXO VII DICIEMBRE'!C20)</f>
        <v>2199341</v>
      </c>
      <c r="D20" s="12">
        <f>SUM('ANEXO VII OCTUBRE'!D20+'ANEXO VII NOVIEMBRE'!D20+'ANEXO VII DICIEMBRE'!D20)</f>
        <v>74090</v>
      </c>
      <c r="E20" s="12">
        <f>SUM('ANEXO VII OCTUBRE'!E20+'ANEXO VII NOVIEMBRE'!E20+'ANEXO VII DICIEMBRE'!E20)</f>
        <v>1542</v>
      </c>
      <c r="F20" s="12">
        <f>SUM('ANEXO VII OCTUBRE'!F20+'ANEXO VII NOVIEMBRE'!F20+'ANEXO VII DICIEMBRE'!F20)</f>
        <v>153676</v>
      </c>
      <c r="G20" s="12">
        <f>SUM('ANEXO VII OCTUBRE'!G20+'ANEXO VII NOVIEMBRE'!G20+'ANEXO VII DICIEMBRE'!G20)</f>
        <v>290609</v>
      </c>
      <c r="H20" s="12">
        <f>SUM('ANEXO VII OCTUBRE'!H20+'ANEXO VII NOVIEMBRE'!H20+'ANEXO VII DICIEMBRE'!H20)</f>
        <v>1210</v>
      </c>
      <c r="I20" s="12">
        <f>SUM('ANEXO VII OCTUBRE'!I20+'ANEXO VII NOVIEMBRE'!I20+'ANEXO VII DICIEMBRE'!I20)</f>
        <v>22181</v>
      </c>
      <c r="J20" s="10">
        <f>SUM('ANEXO VII OCTUBRE'!J20+'ANEXO VII NOVIEMBRE'!J20+'ANEXO VII DICIEMBRE'!J20)</f>
        <v>20045</v>
      </c>
      <c r="K20" s="12">
        <f>SUM('ANEXO VII OCTUBRE'!K20+'ANEXO VII NOVIEMBRE'!K20+'ANEXO VII DICIEMBRE'!K20)</f>
        <v>209679</v>
      </c>
      <c r="L20" s="10">
        <f>+'ANEXO VII OCTUBRE'!L20+'ANEXO VII NOVIEMBRE'!L20+'ANEXO VII DICIEMBRE'!L20</f>
        <v>0</v>
      </c>
      <c r="M20" s="11">
        <f t="shared" si="0"/>
        <v>9341922</v>
      </c>
      <c r="P20" s="19"/>
    </row>
    <row r="21" spans="1:16" x14ac:dyDescent="0.3">
      <c r="A21" s="6" t="s">
        <v>26</v>
      </c>
      <c r="B21" s="12">
        <f>SUM('ANEXO VII OCTUBRE'!B21+'ANEXO VII NOVIEMBRE'!B21+'ANEXO VII DICIEMBRE'!B21)</f>
        <v>5994206</v>
      </c>
      <c r="C21" s="12">
        <f>SUM('ANEXO VII OCTUBRE'!C21+'ANEXO VII NOVIEMBRE'!C21+'ANEXO VII DICIEMBRE'!C21)</f>
        <v>2069740</v>
      </c>
      <c r="D21" s="12">
        <f>SUM('ANEXO VII OCTUBRE'!D21+'ANEXO VII NOVIEMBRE'!D21+'ANEXO VII DICIEMBRE'!D21)</f>
        <v>69725</v>
      </c>
      <c r="E21" s="12">
        <f>SUM('ANEXO VII OCTUBRE'!E21+'ANEXO VII NOVIEMBRE'!E21+'ANEXO VII DICIEMBRE'!E21)</f>
        <v>1451</v>
      </c>
      <c r="F21" s="12">
        <f>SUM('ANEXO VII OCTUBRE'!F21+'ANEXO VII NOVIEMBRE'!F21+'ANEXO VII DICIEMBRE'!F21)</f>
        <v>144620</v>
      </c>
      <c r="G21" s="12">
        <f>SUM('ANEXO VII OCTUBRE'!G21+'ANEXO VII NOVIEMBRE'!G21+'ANEXO VII DICIEMBRE'!G21)</f>
        <v>273721</v>
      </c>
      <c r="H21" s="12">
        <f>SUM('ANEXO VII OCTUBRE'!H21+'ANEXO VII NOVIEMBRE'!H21+'ANEXO VII DICIEMBRE'!H21)</f>
        <v>816</v>
      </c>
      <c r="I21" s="12">
        <f>SUM('ANEXO VII OCTUBRE'!I21+'ANEXO VII NOVIEMBRE'!I21+'ANEXO VII DICIEMBRE'!I21)</f>
        <v>20875</v>
      </c>
      <c r="J21" s="10">
        <f>SUM('ANEXO VII OCTUBRE'!J21+'ANEXO VII NOVIEMBRE'!J21+'ANEXO VII DICIEMBRE'!J21)</f>
        <v>18880</v>
      </c>
      <c r="K21" s="12">
        <f>SUM('ANEXO VII OCTUBRE'!K21+'ANEXO VII NOVIEMBRE'!K21+'ANEXO VII DICIEMBRE'!K21)</f>
        <v>141448</v>
      </c>
      <c r="L21" s="10">
        <f>+'ANEXO VII OCTUBRE'!L21+'ANEXO VII NOVIEMBRE'!L21+'ANEXO VII DICIEMBRE'!L21</f>
        <v>0</v>
      </c>
      <c r="M21" s="11">
        <f t="shared" si="0"/>
        <v>8735482</v>
      </c>
      <c r="P21" s="19"/>
    </row>
    <row r="22" spans="1:16" x14ac:dyDescent="0.3">
      <c r="A22" s="6" t="s">
        <v>27</v>
      </c>
      <c r="B22" s="12">
        <f>SUM('ANEXO VII OCTUBRE'!B22+'ANEXO VII NOVIEMBRE'!B22+'ANEXO VII DICIEMBRE'!B22)</f>
        <v>9899995</v>
      </c>
      <c r="C22" s="12">
        <f>SUM('ANEXO VII OCTUBRE'!C22+'ANEXO VII NOVIEMBRE'!C22+'ANEXO VII DICIEMBRE'!C22)</f>
        <v>3418369</v>
      </c>
      <c r="D22" s="12">
        <f>SUM('ANEXO VII OCTUBRE'!D22+'ANEXO VII NOVIEMBRE'!D22+'ANEXO VII DICIEMBRE'!D22)</f>
        <v>115157</v>
      </c>
      <c r="E22" s="12">
        <f>SUM('ANEXO VII OCTUBRE'!E22+'ANEXO VII NOVIEMBRE'!E22+'ANEXO VII DICIEMBRE'!E22)</f>
        <v>2397</v>
      </c>
      <c r="F22" s="12">
        <f>SUM('ANEXO VII OCTUBRE'!F22+'ANEXO VII NOVIEMBRE'!F22+'ANEXO VII DICIEMBRE'!F22)</f>
        <v>238853</v>
      </c>
      <c r="G22" s="12">
        <f>SUM('ANEXO VII OCTUBRE'!G22+'ANEXO VII NOVIEMBRE'!G22+'ANEXO VII DICIEMBRE'!G22)</f>
        <v>449887</v>
      </c>
      <c r="H22" s="12">
        <f>SUM('ANEXO VII OCTUBRE'!H22+'ANEXO VII NOVIEMBRE'!H22+'ANEXO VII DICIEMBRE'!H22)</f>
        <v>2981</v>
      </c>
      <c r="I22" s="12">
        <f>SUM('ANEXO VII OCTUBRE'!I22+'ANEXO VII NOVIEMBRE'!I22+'ANEXO VII DICIEMBRE'!I22)</f>
        <v>34475</v>
      </c>
      <c r="J22" s="10">
        <f>SUM('ANEXO VII OCTUBRE'!J22+'ANEXO VII NOVIEMBRE'!J22+'ANEXO VII DICIEMBRE'!J22)</f>
        <v>31031</v>
      </c>
      <c r="K22" s="12">
        <f>SUM('ANEXO VII OCTUBRE'!K22+'ANEXO VII NOVIEMBRE'!K22+'ANEXO VII DICIEMBRE'!K22)</f>
        <v>516730</v>
      </c>
      <c r="L22" s="10">
        <f>+'ANEXO VII OCTUBRE'!L22+'ANEXO VII NOVIEMBRE'!L22+'ANEXO VII DICIEMBRE'!L22</f>
        <v>0</v>
      </c>
      <c r="M22" s="11">
        <f t="shared" si="0"/>
        <v>14709875</v>
      </c>
      <c r="P22" s="19"/>
    </row>
    <row r="23" spans="1:16" x14ac:dyDescent="0.3">
      <c r="A23" s="6" t="s">
        <v>28</v>
      </c>
      <c r="B23" s="12">
        <f>SUM('ANEXO VII OCTUBRE'!B23+'ANEXO VII NOVIEMBRE'!B23+'ANEXO VII DICIEMBRE'!B23)</f>
        <v>17219977</v>
      </c>
      <c r="C23" s="12">
        <f>SUM('ANEXO VII OCTUBRE'!C23+'ANEXO VII NOVIEMBRE'!C23+'ANEXO VII DICIEMBRE'!C23)</f>
        <v>5945886</v>
      </c>
      <c r="D23" s="12">
        <f>SUM('ANEXO VII OCTUBRE'!D23+'ANEXO VII NOVIEMBRE'!D23+'ANEXO VII DICIEMBRE'!D23)</f>
        <v>200303</v>
      </c>
      <c r="E23" s="12">
        <f>SUM('ANEXO VII OCTUBRE'!E23+'ANEXO VII NOVIEMBRE'!E23+'ANEXO VII DICIEMBRE'!E23)</f>
        <v>4169</v>
      </c>
      <c r="F23" s="12">
        <f>SUM('ANEXO VII OCTUBRE'!F23+'ANEXO VII NOVIEMBRE'!F23+'ANEXO VII DICIEMBRE'!F23)</f>
        <v>415460</v>
      </c>
      <c r="G23" s="12">
        <f>SUM('ANEXO VII OCTUBRE'!G23+'ANEXO VII NOVIEMBRE'!G23+'ANEXO VII DICIEMBRE'!G23)</f>
        <v>795027</v>
      </c>
      <c r="H23" s="12">
        <f>SUM('ANEXO VII OCTUBRE'!H23+'ANEXO VII NOVIEMBRE'!H23+'ANEXO VII DICIEMBRE'!H23)</f>
        <v>5234</v>
      </c>
      <c r="I23" s="12">
        <f>SUM('ANEXO VII OCTUBRE'!I23+'ANEXO VII NOVIEMBRE'!I23+'ANEXO VII DICIEMBRE'!I23)</f>
        <v>59966</v>
      </c>
      <c r="J23" s="10">
        <f>SUM('ANEXO VII OCTUBRE'!J23+'ANEXO VII NOVIEMBRE'!J23+'ANEXO VII DICIEMBRE'!J23)</f>
        <v>54837</v>
      </c>
      <c r="K23" s="12">
        <f>SUM('ANEXO VII OCTUBRE'!K23+'ANEXO VII NOVIEMBRE'!K23+'ANEXO VII DICIEMBRE'!K23)</f>
        <v>907234</v>
      </c>
      <c r="L23" s="10">
        <f>+'ANEXO VII OCTUBRE'!L23+'ANEXO VII NOVIEMBRE'!L23+'ANEXO VII DICIEMBRE'!L23</f>
        <v>96880</v>
      </c>
      <c r="M23" s="11">
        <f t="shared" si="0"/>
        <v>25704973</v>
      </c>
      <c r="P23" s="19"/>
    </row>
    <row r="24" spans="1:16" x14ac:dyDescent="0.3">
      <c r="A24" s="6" t="s">
        <v>29</v>
      </c>
      <c r="B24" s="12">
        <f>SUM('ANEXO VII OCTUBRE'!B24+'ANEXO VII NOVIEMBRE'!B24+'ANEXO VII DICIEMBRE'!B24)</f>
        <v>5762768</v>
      </c>
      <c r="C24" s="12">
        <f>SUM('ANEXO VII OCTUBRE'!C24+'ANEXO VII NOVIEMBRE'!C24+'ANEXO VII DICIEMBRE'!C24)</f>
        <v>1989825</v>
      </c>
      <c r="D24" s="12">
        <f>SUM('ANEXO VII OCTUBRE'!D24+'ANEXO VII NOVIEMBRE'!D24+'ANEXO VII DICIEMBRE'!D24)</f>
        <v>67033</v>
      </c>
      <c r="E24" s="12">
        <f>SUM('ANEXO VII OCTUBRE'!E24+'ANEXO VII NOVIEMBRE'!E24+'ANEXO VII DICIEMBRE'!E24)</f>
        <v>1395</v>
      </c>
      <c r="F24" s="12">
        <f>SUM('ANEXO VII OCTUBRE'!F24+'ANEXO VII NOVIEMBRE'!F24+'ANEXO VII DICIEMBRE'!F24)</f>
        <v>139036</v>
      </c>
      <c r="G24" s="12">
        <f>SUM('ANEXO VII OCTUBRE'!G24+'ANEXO VII NOVIEMBRE'!G24+'ANEXO VII DICIEMBRE'!G24)</f>
        <v>262251</v>
      </c>
      <c r="H24" s="12">
        <f>SUM('ANEXO VII OCTUBRE'!H24+'ANEXO VII NOVIEMBRE'!H24+'ANEXO VII DICIEMBRE'!H24)</f>
        <v>709</v>
      </c>
      <c r="I24" s="12">
        <f>SUM('ANEXO VII OCTUBRE'!I24+'ANEXO VII NOVIEMBRE'!I24+'ANEXO VII DICIEMBRE'!I24)</f>
        <v>20069</v>
      </c>
      <c r="J24" s="10">
        <f>SUM('ANEXO VII OCTUBRE'!J24+'ANEXO VII NOVIEMBRE'!J24+'ANEXO VII DICIEMBRE'!J24)</f>
        <v>18089</v>
      </c>
      <c r="K24" s="12">
        <f>SUM('ANEXO VII OCTUBRE'!K24+'ANEXO VII NOVIEMBRE'!K24+'ANEXO VII DICIEMBRE'!K24)</f>
        <v>122846</v>
      </c>
      <c r="L24" s="10">
        <f>+'ANEXO VII OCTUBRE'!L24+'ANEXO VII NOVIEMBRE'!L24+'ANEXO VII DICIEMBRE'!L24</f>
        <v>640710</v>
      </c>
      <c r="M24" s="11">
        <f t="shared" si="0"/>
        <v>9024731</v>
      </c>
      <c r="P24" s="19"/>
    </row>
    <row r="25" spans="1:16" x14ac:dyDescent="0.3">
      <c r="A25" s="6" t="s">
        <v>30</v>
      </c>
      <c r="B25" s="12">
        <f>SUM('ANEXO VII OCTUBRE'!B25+'ANEXO VII NOVIEMBRE'!B25+'ANEXO VII DICIEMBRE'!B25)</f>
        <v>6732736</v>
      </c>
      <c r="C25" s="12">
        <f>SUM('ANEXO VII OCTUBRE'!C25+'ANEXO VII NOVIEMBRE'!C25+'ANEXO VII DICIEMBRE'!C25)</f>
        <v>2324745</v>
      </c>
      <c r="D25" s="12">
        <f>SUM('ANEXO VII OCTUBRE'!D25+'ANEXO VII NOVIEMBRE'!D25+'ANEXO VII DICIEMBRE'!D25)</f>
        <v>78315</v>
      </c>
      <c r="E25" s="12">
        <f>SUM('ANEXO VII OCTUBRE'!E25+'ANEXO VII NOVIEMBRE'!E25+'ANEXO VII DICIEMBRE'!E25)</f>
        <v>1630</v>
      </c>
      <c r="F25" s="12">
        <f>SUM('ANEXO VII OCTUBRE'!F25+'ANEXO VII NOVIEMBRE'!F25+'ANEXO VII DICIEMBRE'!F25)</f>
        <v>162438</v>
      </c>
      <c r="G25" s="12">
        <f>SUM('ANEXO VII OCTUBRE'!G25+'ANEXO VII NOVIEMBRE'!G25+'ANEXO VII DICIEMBRE'!G25)</f>
        <v>306110</v>
      </c>
      <c r="H25" s="12">
        <f>SUM('ANEXO VII OCTUBRE'!H25+'ANEXO VII NOVIEMBRE'!H25+'ANEXO VII DICIEMBRE'!H25)</f>
        <v>1227</v>
      </c>
      <c r="I25" s="12">
        <f>SUM('ANEXO VII OCTUBRE'!I25+'ANEXO VII NOVIEMBRE'!I25+'ANEXO VII DICIEMBRE'!I25)</f>
        <v>23446</v>
      </c>
      <c r="J25" s="10">
        <f>SUM('ANEXO VII OCTUBRE'!J25+'ANEXO VII NOVIEMBRE'!J25+'ANEXO VII DICIEMBRE'!J25)</f>
        <v>21114</v>
      </c>
      <c r="K25" s="12">
        <f>SUM('ANEXO VII OCTUBRE'!K25+'ANEXO VII NOVIEMBRE'!K25+'ANEXO VII DICIEMBRE'!K25)</f>
        <v>212666</v>
      </c>
      <c r="L25" s="10">
        <f>+'ANEXO VII OCTUBRE'!L25+'ANEXO VII NOVIEMBRE'!L25+'ANEXO VII DICIEMBRE'!L25</f>
        <v>0</v>
      </c>
      <c r="M25" s="11">
        <f t="shared" si="0"/>
        <v>9864427</v>
      </c>
      <c r="P25" s="19"/>
    </row>
    <row r="26" spans="1:16" x14ac:dyDescent="0.3">
      <c r="A26" s="6" t="s">
        <v>31</v>
      </c>
      <c r="B26" s="12">
        <f>SUM('ANEXO VII OCTUBRE'!B26+'ANEXO VII NOVIEMBRE'!B26+'ANEXO VII DICIEMBRE'!B26)</f>
        <v>7668512</v>
      </c>
      <c r="C26" s="12">
        <f>SUM('ANEXO VII OCTUBRE'!C26+'ANEXO VII NOVIEMBRE'!C26+'ANEXO VII DICIEMBRE'!C26)</f>
        <v>2647861</v>
      </c>
      <c r="D26" s="12">
        <f>SUM('ANEXO VII OCTUBRE'!D26+'ANEXO VII NOVIEMBRE'!D26+'ANEXO VII DICIEMBRE'!D26)</f>
        <v>89201</v>
      </c>
      <c r="E26" s="12">
        <f>SUM('ANEXO VII OCTUBRE'!E26+'ANEXO VII NOVIEMBRE'!E26+'ANEXO VII DICIEMBRE'!E26)</f>
        <v>1856</v>
      </c>
      <c r="F26" s="12">
        <f>SUM('ANEXO VII OCTUBRE'!F26+'ANEXO VII NOVIEMBRE'!F26+'ANEXO VII DICIEMBRE'!F26)</f>
        <v>185015</v>
      </c>
      <c r="G26" s="12">
        <f>SUM('ANEXO VII OCTUBRE'!G26+'ANEXO VII NOVIEMBRE'!G26+'ANEXO VII DICIEMBRE'!G26)</f>
        <v>350207</v>
      </c>
      <c r="H26" s="12">
        <f>SUM('ANEXO VII OCTUBRE'!H26+'ANEXO VII NOVIEMBRE'!H26+'ANEXO VII DICIEMBRE'!H26)</f>
        <v>2015</v>
      </c>
      <c r="I26" s="12">
        <f>SUM('ANEXO VII OCTUBRE'!I26+'ANEXO VII NOVIEMBRE'!I26+'ANEXO VII DICIEMBRE'!I26)</f>
        <v>26704</v>
      </c>
      <c r="J26" s="10">
        <f>SUM('ANEXO VII OCTUBRE'!J26+'ANEXO VII NOVIEMBRE'!J26+'ANEXO VII DICIEMBRE'!J26)</f>
        <v>24155</v>
      </c>
      <c r="K26" s="12">
        <f>SUM('ANEXO VII OCTUBRE'!K26+'ANEXO VII NOVIEMBRE'!K26+'ANEXO VII DICIEMBRE'!K26)</f>
        <v>349288</v>
      </c>
      <c r="L26" s="10">
        <f>+'ANEXO VII OCTUBRE'!L26+'ANEXO VII NOVIEMBRE'!L26+'ANEXO VII DICIEMBRE'!L26</f>
        <v>1875183</v>
      </c>
      <c r="M26" s="11">
        <f t="shared" si="0"/>
        <v>13219997</v>
      </c>
      <c r="P26" s="19"/>
    </row>
    <row r="27" spans="1:16" x14ac:dyDescent="0.3">
      <c r="A27" s="6" t="s">
        <v>32</v>
      </c>
      <c r="B27" s="12">
        <f>SUM('ANEXO VII OCTUBRE'!B27+'ANEXO VII NOVIEMBRE'!B27+'ANEXO VII DICIEMBRE'!B27)</f>
        <v>5097838</v>
      </c>
      <c r="C27" s="12">
        <f>SUM('ANEXO VII OCTUBRE'!C27+'ANEXO VII NOVIEMBRE'!C27+'ANEXO VII DICIEMBRE'!C27)</f>
        <v>1760233</v>
      </c>
      <c r="D27" s="12">
        <f>SUM('ANEXO VII OCTUBRE'!D27+'ANEXO VII NOVIEMBRE'!D27+'ANEXO VII DICIEMBRE'!D27)</f>
        <v>59298</v>
      </c>
      <c r="E27" s="12">
        <f>SUM('ANEXO VII OCTUBRE'!E27+'ANEXO VII NOVIEMBRE'!E27+'ANEXO VII DICIEMBRE'!E27)</f>
        <v>1234</v>
      </c>
      <c r="F27" s="12">
        <f>SUM('ANEXO VII OCTUBRE'!F27+'ANEXO VII NOVIEMBRE'!F27+'ANEXO VII DICIEMBRE'!F27)</f>
        <v>122993</v>
      </c>
      <c r="G27" s="12">
        <f>SUM('ANEXO VII OCTUBRE'!G27+'ANEXO VII NOVIEMBRE'!G27+'ANEXO VII DICIEMBRE'!G27)</f>
        <v>232420</v>
      </c>
      <c r="H27" s="12">
        <f>SUM('ANEXO VII OCTUBRE'!H27+'ANEXO VII NOVIEMBRE'!H27+'ANEXO VII DICIEMBRE'!H27)</f>
        <v>360</v>
      </c>
      <c r="I27" s="12">
        <f>SUM('ANEXO VII OCTUBRE'!I27+'ANEXO VII NOVIEMBRE'!I27+'ANEXO VII DICIEMBRE'!I27)</f>
        <v>17753</v>
      </c>
      <c r="J27" s="10">
        <f>SUM('ANEXO VII OCTUBRE'!J27+'ANEXO VII NOVIEMBRE'!J27+'ANEXO VII DICIEMBRE'!J27)</f>
        <v>16031</v>
      </c>
      <c r="K27" s="12">
        <f>SUM('ANEXO VII OCTUBRE'!K27+'ANEXO VII NOVIEMBRE'!K27+'ANEXO VII DICIEMBRE'!K27)</f>
        <v>62434</v>
      </c>
      <c r="L27" s="10">
        <f>+'ANEXO VII OCTUBRE'!L27+'ANEXO VII NOVIEMBRE'!L27+'ANEXO VII DICIEMBRE'!L27</f>
        <v>0</v>
      </c>
      <c r="M27" s="11">
        <f t="shared" si="0"/>
        <v>7370594</v>
      </c>
      <c r="P27" s="19"/>
    </row>
    <row r="28" spans="1:16" x14ac:dyDescent="0.3">
      <c r="A28" s="6" t="s">
        <v>33</v>
      </c>
      <c r="B28" s="12">
        <f>SUM('ANEXO VII OCTUBRE'!B28+'ANEXO VII NOVIEMBRE'!B28+'ANEXO VII DICIEMBRE'!B28)</f>
        <v>5896335</v>
      </c>
      <c r="C28" s="12">
        <f>SUM('ANEXO VII OCTUBRE'!C28+'ANEXO VII NOVIEMBRE'!C28+'ANEXO VII DICIEMBRE'!C28)</f>
        <v>2035946</v>
      </c>
      <c r="D28" s="12">
        <f>SUM('ANEXO VII OCTUBRE'!D28+'ANEXO VII NOVIEMBRE'!D28+'ANEXO VII DICIEMBRE'!D28)</f>
        <v>68585</v>
      </c>
      <c r="E28" s="12">
        <f>SUM('ANEXO VII OCTUBRE'!E28+'ANEXO VII NOVIEMBRE'!E28+'ANEXO VII DICIEMBRE'!E28)</f>
        <v>1427</v>
      </c>
      <c r="F28" s="12">
        <f>SUM('ANEXO VII OCTUBRE'!F28+'ANEXO VII NOVIEMBRE'!F28+'ANEXO VII DICIEMBRE'!F28)</f>
        <v>142259</v>
      </c>
      <c r="G28" s="12">
        <f>SUM('ANEXO VII OCTUBRE'!G28+'ANEXO VII NOVIEMBRE'!G28+'ANEXO VII DICIEMBRE'!G28)</f>
        <v>269111</v>
      </c>
      <c r="H28" s="12">
        <f>SUM('ANEXO VII OCTUBRE'!H28+'ANEXO VII NOVIEMBRE'!H28+'ANEXO VII DICIEMBRE'!H28)</f>
        <v>926</v>
      </c>
      <c r="I28" s="12">
        <f>SUM('ANEXO VII OCTUBRE'!I28+'ANEXO VII NOVIEMBRE'!I28+'ANEXO VII DICIEMBRE'!I28)</f>
        <v>20534</v>
      </c>
      <c r="J28" s="10">
        <f>SUM('ANEXO VII OCTUBRE'!J28+'ANEXO VII NOVIEMBRE'!J28+'ANEXO VII DICIEMBRE'!J28)</f>
        <v>18562</v>
      </c>
      <c r="K28" s="12">
        <f>SUM('ANEXO VII OCTUBRE'!K28+'ANEXO VII NOVIEMBRE'!K28+'ANEXO VII DICIEMBRE'!K28)</f>
        <v>160577</v>
      </c>
      <c r="L28" s="10">
        <f>+'ANEXO VII OCTUBRE'!L28+'ANEXO VII NOVIEMBRE'!L28+'ANEXO VII DICIEMBRE'!L28</f>
        <v>505208</v>
      </c>
      <c r="M28" s="11">
        <f t="shared" si="0"/>
        <v>9119470</v>
      </c>
      <c r="P28" s="19"/>
    </row>
    <row r="29" spans="1:16" x14ac:dyDescent="0.3">
      <c r="A29" s="6" t="s">
        <v>34</v>
      </c>
      <c r="B29" s="12">
        <f>SUM('ANEXO VII OCTUBRE'!B29+'ANEXO VII NOVIEMBRE'!B29+'ANEXO VII DICIEMBRE'!B29)</f>
        <v>5507130</v>
      </c>
      <c r="C29" s="12">
        <f>SUM('ANEXO VII OCTUBRE'!C29+'ANEXO VII NOVIEMBRE'!C29+'ANEXO VII DICIEMBRE'!C29)</f>
        <v>1901557</v>
      </c>
      <c r="D29" s="12">
        <f>SUM('ANEXO VII OCTUBRE'!D29+'ANEXO VII NOVIEMBRE'!D29+'ANEXO VII DICIEMBRE'!D29)</f>
        <v>64059</v>
      </c>
      <c r="E29" s="12">
        <f>SUM('ANEXO VII OCTUBRE'!E29+'ANEXO VII NOVIEMBRE'!E29+'ANEXO VII DICIEMBRE'!E29)</f>
        <v>1333</v>
      </c>
      <c r="F29" s="12">
        <f>SUM('ANEXO VII OCTUBRE'!F29+'ANEXO VII NOVIEMBRE'!F29+'ANEXO VII DICIEMBRE'!F29)</f>
        <v>132868</v>
      </c>
      <c r="G29" s="12">
        <f>SUM('ANEXO VII OCTUBRE'!G29+'ANEXO VII NOVIEMBRE'!G29+'ANEXO VII DICIEMBRE'!G29)</f>
        <v>251751</v>
      </c>
      <c r="H29" s="12">
        <f>SUM('ANEXO VII OCTUBRE'!H29+'ANEXO VII NOVIEMBRE'!H29+'ANEXO VII DICIEMBRE'!H29)</f>
        <v>321</v>
      </c>
      <c r="I29" s="12">
        <f>SUM('ANEXO VII OCTUBRE'!I29+'ANEXO VII NOVIEMBRE'!I29+'ANEXO VII DICIEMBRE'!I29)</f>
        <v>19177</v>
      </c>
      <c r="J29" s="10">
        <f>SUM('ANEXO VII OCTUBRE'!J29+'ANEXO VII NOVIEMBRE'!J29+'ANEXO VII DICIEMBRE'!J29)</f>
        <v>17364</v>
      </c>
      <c r="K29" s="12">
        <f>SUM('ANEXO VII OCTUBRE'!K29+'ANEXO VII NOVIEMBRE'!K29+'ANEXO VII DICIEMBRE'!K29)</f>
        <v>55680</v>
      </c>
      <c r="L29" s="10">
        <f>+'ANEXO VII OCTUBRE'!L29+'ANEXO VII NOVIEMBRE'!L29+'ANEXO VII DICIEMBRE'!L29</f>
        <v>0</v>
      </c>
      <c r="M29" s="11">
        <f t="shared" si="0"/>
        <v>7951240</v>
      </c>
      <c r="P29" s="19"/>
    </row>
    <row r="30" spans="1:16" x14ac:dyDescent="0.3">
      <c r="A30" s="6" t="s">
        <v>35</v>
      </c>
      <c r="B30" s="12">
        <f>SUM('ANEXO VII OCTUBRE'!B30+'ANEXO VII NOVIEMBRE'!B30+'ANEXO VII DICIEMBRE'!B30)</f>
        <v>8442284</v>
      </c>
      <c r="C30" s="12">
        <f>SUM('ANEXO VII OCTUBRE'!C30+'ANEXO VII NOVIEMBRE'!C30+'ANEXO VII DICIEMBRE'!C30)</f>
        <v>2915036</v>
      </c>
      <c r="D30" s="12">
        <f>SUM('ANEXO VII OCTUBRE'!D30+'ANEXO VII NOVIEMBRE'!D30+'ANEXO VII DICIEMBRE'!D30)</f>
        <v>98201</v>
      </c>
      <c r="E30" s="12">
        <f>SUM('ANEXO VII OCTUBRE'!E30+'ANEXO VII NOVIEMBRE'!E30+'ANEXO VII DICIEMBRE'!E30)</f>
        <v>2043</v>
      </c>
      <c r="F30" s="12">
        <f>SUM('ANEXO VII OCTUBRE'!F30+'ANEXO VII NOVIEMBRE'!F30+'ANEXO VII DICIEMBRE'!F30)</f>
        <v>203683</v>
      </c>
      <c r="G30" s="12">
        <f>SUM('ANEXO VII OCTUBRE'!G30+'ANEXO VII NOVIEMBRE'!G30+'ANEXO VII DICIEMBRE'!G30)</f>
        <v>386433</v>
      </c>
      <c r="H30" s="12">
        <f>SUM('ANEXO VII OCTUBRE'!H30+'ANEXO VII NOVIEMBRE'!H30+'ANEXO VII DICIEMBRE'!H30)</f>
        <v>2366</v>
      </c>
      <c r="I30" s="12">
        <f>SUM('ANEXO VII OCTUBRE'!I30+'ANEXO VII NOVIEMBRE'!I30+'ANEXO VII DICIEMBRE'!I30)</f>
        <v>29400</v>
      </c>
      <c r="J30" s="10">
        <f>SUM('ANEXO VII OCTUBRE'!J30+'ANEXO VII NOVIEMBRE'!J30+'ANEXO VII DICIEMBRE'!J30)</f>
        <v>26654</v>
      </c>
      <c r="K30" s="12">
        <f>SUM('ANEXO VII OCTUBRE'!K30+'ANEXO VII NOVIEMBRE'!K30+'ANEXO VII DICIEMBRE'!K30)</f>
        <v>410137</v>
      </c>
      <c r="L30" s="10">
        <f>+'ANEXO VII OCTUBRE'!L30+'ANEXO VII NOVIEMBRE'!L30+'ANEXO VII DICIEMBRE'!L30</f>
        <v>0</v>
      </c>
      <c r="M30" s="11">
        <f t="shared" si="0"/>
        <v>12516237</v>
      </c>
      <c r="P30" s="19"/>
    </row>
    <row r="31" spans="1:16" x14ac:dyDescent="0.3">
      <c r="A31" s="6" t="s">
        <v>36</v>
      </c>
      <c r="B31" s="12">
        <f>SUM('ANEXO VII OCTUBRE'!B31+'ANEXO VII NOVIEMBRE'!B31+'ANEXO VII DICIEMBRE'!B31)</f>
        <v>6691820</v>
      </c>
      <c r="C31" s="12">
        <f>SUM('ANEXO VII OCTUBRE'!C31+'ANEXO VII NOVIEMBRE'!C31+'ANEXO VII DICIEMBRE'!C31)</f>
        <v>2310618</v>
      </c>
      <c r="D31" s="12">
        <f>SUM('ANEXO VII OCTUBRE'!D31+'ANEXO VII NOVIEMBRE'!D31+'ANEXO VII DICIEMBRE'!D31)</f>
        <v>77839</v>
      </c>
      <c r="E31" s="12">
        <f>SUM('ANEXO VII OCTUBRE'!E31+'ANEXO VII NOVIEMBRE'!E31+'ANEXO VII DICIEMBRE'!E31)</f>
        <v>1620</v>
      </c>
      <c r="F31" s="12">
        <f>SUM('ANEXO VII OCTUBRE'!F31+'ANEXO VII NOVIEMBRE'!F31+'ANEXO VII DICIEMBRE'!F31)</f>
        <v>161451</v>
      </c>
      <c r="G31" s="12">
        <f>SUM('ANEXO VII OCTUBRE'!G31+'ANEXO VII NOVIEMBRE'!G31+'ANEXO VII DICIEMBRE'!G31)</f>
        <v>304458</v>
      </c>
      <c r="H31" s="12">
        <f>SUM('ANEXO VII OCTUBRE'!H31+'ANEXO VII NOVIEMBRE'!H31+'ANEXO VII DICIEMBRE'!H31)</f>
        <v>1526</v>
      </c>
      <c r="I31" s="12">
        <f>SUM('ANEXO VII OCTUBRE'!I31+'ANEXO VII NOVIEMBRE'!I31+'ANEXO VII DICIEMBRE'!I31)</f>
        <v>23303</v>
      </c>
      <c r="J31" s="10">
        <f>SUM('ANEXO VII OCTUBRE'!J31+'ANEXO VII NOVIEMBRE'!J31+'ANEXO VII DICIEMBRE'!J31)</f>
        <v>21000</v>
      </c>
      <c r="K31" s="12">
        <f>SUM('ANEXO VII OCTUBRE'!K31+'ANEXO VII NOVIEMBRE'!K31+'ANEXO VII DICIEMBRE'!K31)</f>
        <v>264586</v>
      </c>
      <c r="L31" s="10">
        <f>+'ANEXO VII OCTUBRE'!L31+'ANEXO VII NOVIEMBRE'!L31+'ANEXO VII DICIEMBRE'!L31</f>
        <v>0</v>
      </c>
      <c r="M31" s="11">
        <f t="shared" si="0"/>
        <v>9858221</v>
      </c>
      <c r="P31" s="19"/>
    </row>
    <row r="32" spans="1:16" x14ac:dyDescent="0.3">
      <c r="A32" s="6" t="s">
        <v>37</v>
      </c>
      <c r="B32" s="12">
        <f>SUM('ANEXO VII OCTUBRE'!B32+'ANEXO VII NOVIEMBRE'!B32+'ANEXO VII DICIEMBRE'!B32)</f>
        <v>5535685</v>
      </c>
      <c r="C32" s="12">
        <f>SUM('ANEXO VII OCTUBRE'!C32+'ANEXO VII NOVIEMBRE'!C32+'ANEXO VII DICIEMBRE'!C32)</f>
        <v>1911417</v>
      </c>
      <c r="D32" s="12">
        <f>SUM('ANEXO VII OCTUBRE'!D32+'ANEXO VII NOVIEMBRE'!D32+'ANEXO VII DICIEMBRE'!D32)</f>
        <v>64391</v>
      </c>
      <c r="E32" s="12">
        <f>SUM('ANEXO VII OCTUBRE'!E32+'ANEXO VII NOVIEMBRE'!E32+'ANEXO VII DICIEMBRE'!E32)</f>
        <v>1341</v>
      </c>
      <c r="F32" s="12">
        <f>SUM('ANEXO VII OCTUBRE'!F32+'ANEXO VII NOVIEMBRE'!F32+'ANEXO VII DICIEMBRE'!F32)</f>
        <v>133558</v>
      </c>
      <c r="G32" s="12">
        <f>SUM('ANEXO VII OCTUBRE'!G32+'ANEXO VII NOVIEMBRE'!G32+'ANEXO VII DICIEMBRE'!G32)</f>
        <v>251742</v>
      </c>
      <c r="H32" s="12">
        <f>SUM('ANEXO VII OCTUBRE'!H32+'ANEXO VII NOVIEMBRE'!H32+'ANEXO VII DICIEMBRE'!H32)</f>
        <v>801</v>
      </c>
      <c r="I32" s="12">
        <f>SUM('ANEXO VII OCTUBRE'!I32+'ANEXO VII NOVIEMBRE'!I32+'ANEXO VII DICIEMBRE'!I32)</f>
        <v>19276</v>
      </c>
      <c r="J32" s="10">
        <f>SUM('ANEXO VII OCTUBRE'!J32+'ANEXO VII NOVIEMBRE'!J32+'ANEXO VII DICIEMBRE'!J32)</f>
        <v>17364</v>
      </c>
      <c r="K32" s="12">
        <f>SUM('ANEXO VII OCTUBRE'!K32+'ANEXO VII NOVIEMBRE'!K32+'ANEXO VII DICIEMBRE'!K32)</f>
        <v>138805</v>
      </c>
      <c r="L32" s="10">
        <f>+'ANEXO VII OCTUBRE'!L32+'ANEXO VII NOVIEMBRE'!L32+'ANEXO VII DICIEMBRE'!L32</f>
        <v>1201862</v>
      </c>
      <c r="M32" s="11">
        <f t="shared" si="0"/>
        <v>9276242</v>
      </c>
      <c r="P32" s="19"/>
    </row>
    <row r="33" spans="1:16" x14ac:dyDescent="0.3">
      <c r="A33" s="6" t="s">
        <v>38</v>
      </c>
      <c r="B33" s="12">
        <f>SUM('ANEXO VII OCTUBRE'!B33+'ANEXO VII NOVIEMBRE'!B33+'ANEXO VII DICIEMBRE'!B33)</f>
        <v>5485493</v>
      </c>
      <c r="C33" s="12">
        <f>SUM('ANEXO VII OCTUBRE'!C33+'ANEXO VII NOVIEMBRE'!C33+'ANEXO VII DICIEMBRE'!C33)</f>
        <v>1894086</v>
      </c>
      <c r="D33" s="12">
        <f>SUM('ANEXO VII OCTUBRE'!D33+'ANEXO VII NOVIEMBRE'!D33+'ANEXO VII DICIEMBRE'!D33)</f>
        <v>63807</v>
      </c>
      <c r="E33" s="12">
        <f>SUM('ANEXO VII OCTUBRE'!E33+'ANEXO VII NOVIEMBRE'!E33+'ANEXO VII DICIEMBRE'!E33)</f>
        <v>1329</v>
      </c>
      <c r="F33" s="12">
        <f>SUM('ANEXO VII OCTUBRE'!F33+'ANEXO VII NOVIEMBRE'!F33+'ANEXO VII DICIEMBRE'!F33)</f>
        <v>132346</v>
      </c>
      <c r="G33" s="12">
        <f>SUM('ANEXO VII OCTUBRE'!G33+'ANEXO VII NOVIEMBRE'!G33+'ANEXO VII DICIEMBRE'!G33)</f>
        <v>250583</v>
      </c>
      <c r="H33" s="12">
        <f>SUM('ANEXO VII OCTUBRE'!H33+'ANEXO VII NOVIEMBRE'!H33+'ANEXO VII DICIEMBRE'!H33)</f>
        <v>522</v>
      </c>
      <c r="I33" s="12">
        <f>SUM('ANEXO VII OCTUBRE'!I33+'ANEXO VII NOVIEMBRE'!I33+'ANEXO VII DICIEMBRE'!I33)</f>
        <v>19102</v>
      </c>
      <c r="J33" s="10">
        <f>SUM('ANEXO VII OCTUBRE'!J33+'ANEXO VII NOVIEMBRE'!J33+'ANEXO VII DICIEMBRE'!J33)</f>
        <v>17284</v>
      </c>
      <c r="K33" s="12">
        <f>SUM('ANEXO VII OCTUBRE'!K33+'ANEXO VII NOVIEMBRE'!K33+'ANEXO VII DICIEMBRE'!K33)</f>
        <v>90525</v>
      </c>
      <c r="L33" s="10">
        <f>+'ANEXO VII OCTUBRE'!L33+'ANEXO VII NOVIEMBRE'!L33+'ANEXO VII DICIEMBRE'!L33</f>
        <v>575535</v>
      </c>
      <c r="M33" s="11">
        <f t="shared" si="0"/>
        <v>8530612</v>
      </c>
      <c r="P33" s="19"/>
    </row>
    <row r="34" spans="1:16" x14ac:dyDescent="0.3">
      <c r="A34" s="6" t="s">
        <v>39</v>
      </c>
      <c r="B34" s="12">
        <f>SUM('ANEXO VII OCTUBRE'!B34+'ANEXO VII NOVIEMBRE'!B34+'ANEXO VII DICIEMBRE'!B34)</f>
        <v>10589627</v>
      </c>
      <c r="C34" s="12">
        <f>SUM('ANEXO VII OCTUBRE'!C34+'ANEXO VII NOVIEMBRE'!C34+'ANEXO VII DICIEMBRE'!C34)</f>
        <v>3656492</v>
      </c>
      <c r="D34" s="12">
        <f>SUM('ANEXO VII OCTUBRE'!D34+'ANEXO VII NOVIEMBRE'!D34+'ANEXO VII DICIEMBRE'!D34)</f>
        <v>123178</v>
      </c>
      <c r="E34" s="12">
        <f>SUM('ANEXO VII OCTUBRE'!E34+'ANEXO VII NOVIEMBRE'!E34+'ANEXO VII DICIEMBRE'!E34)</f>
        <v>2563</v>
      </c>
      <c r="F34" s="12">
        <f>SUM('ANEXO VII OCTUBRE'!F34+'ANEXO VII NOVIEMBRE'!F34+'ANEXO VII DICIEMBRE'!F34)</f>
        <v>255492</v>
      </c>
      <c r="G34" s="12">
        <f>SUM('ANEXO VII OCTUBRE'!G34+'ANEXO VII NOVIEMBRE'!G34+'ANEXO VII DICIEMBRE'!G34)</f>
        <v>509466</v>
      </c>
      <c r="H34" s="12">
        <f>SUM('ANEXO VII OCTUBRE'!H34+'ANEXO VII NOVIEMBRE'!H34+'ANEXO VII DICIEMBRE'!H34)</f>
        <v>3068</v>
      </c>
      <c r="I34" s="12">
        <f>SUM('ANEXO VII OCTUBRE'!I34+'ANEXO VII NOVIEMBRE'!I34+'ANEXO VII DICIEMBRE'!I34)</f>
        <v>36877</v>
      </c>
      <c r="J34" s="10">
        <f>SUM('ANEXO VII OCTUBRE'!J34+'ANEXO VII NOVIEMBRE'!J34+'ANEXO VII DICIEMBRE'!J34)</f>
        <v>35140</v>
      </c>
      <c r="K34" s="12">
        <f>SUM('ANEXO VII OCTUBRE'!K34+'ANEXO VII NOVIEMBRE'!K34+'ANEXO VII DICIEMBRE'!K34)</f>
        <v>531807</v>
      </c>
      <c r="L34" s="10">
        <f>+'ANEXO VII OCTUBRE'!L34+'ANEXO VII NOVIEMBRE'!L34+'ANEXO VII DICIEMBRE'!L34</f>
        <v>0</v>
      </c>
      <c r="M34" s="11">
        <f t="shared" si="0"/>
        <v>15743710</v>
      </c>
      <c r="P34" s="19"/>
    </row>
    <row r="35" spans="1:16" x14ac:dyDescent="0.3">
      <c r="A35" s="6" t="s">
        <v>40</v>
      </c>
      <c r="B35" s="12">
        <f>SUM('ANEXO VII OCTUBRE'!B35+'ANEXO VII NOVIEMBRE'!B35+'ANEXO VII DICIEMBRE'!B35)</f>
        <v>14061984</v>
      </c>
      <c r="C35" s="12">
        <f>SUM('ANEXO VII OCTUBRE'!C35+'ANEXO VII NOVIEMBRE'!C35+'ANEXO VII DICIEMBRE'!C35)</f>
        <v>4855463</v>
      </c>
      <c r="D35" s="12">
        <f>SUM('ANEXO VII OCTUBRE'!D35+'ANEXO VII NOVIEMBRE'!D35+'ANEXO VII DICIEMBRE'!D35)</f>
        <v>163570</v>
      </c>
      <c r="E35" s="12">
        <f>SUM('ANEXO VII OCTUBRE'!E35+'ANEXO VII NOVIEMBRE'!E35+'ANEXO VII DICIEMBRE'!E35)</f>
        <v>3404</v>
      </c>
      <c r="F35" s="12">
        <f>SUM('ANEXO VII OCTUBRE'!F35+'ANEXO VII NOVIEMBRE'!F35+'ANEXO VII DICIEMBRE'!F35)</f>
        <v>339268</v>
      </c>
      <c r="G35" s="12">
        <f>SUM('ANEXO VII OCTUBRE'!G35+'ANEXO VII NOVIEMBRE'!G35+'ANEXO VII DICIEMBRE'!G35)</f>
        <v>635803</v>
      </c>
      <c r="H35" s="12">
        <f>SUM('ANEXO VII OCTUBRE'!H35+'ANEXO VII NOVIEMBRE'!H35+'ANEXO VII DICIEMBRE'!H35)</f>
        <v>4735</v>
      </c>
      <c r="I35" s="12">
        <f>SUM('ANEXO VII OCTUBRE'!I35+'ANEXO VII NOVIEMBRE'!I35+'ANEXO VII DICIEMBRE'!I35)</f>
        <v>48968</v>
      </c>
      <c r="J35" s="10">
        <f>SUM('ANEXO VII OCTUBRE'!J35+'ANEXO VII NOVIEMBRE'!J35+'ANEXO VII DICIEMBRE'!J35)</f>
        <v>43854</v>
      </c>
      <c r="K35" s="12">
        <f>SUM('ANEXO VII OCTUBRE'!K35+'ANEXO VII NOVIEMBRE'!K35+'ANEXO VII DICIEMBRE'!K35)</f>
        <v>820819</v>
      </c>
      <c r="L35" s="10">
        <f>+'ANEXO VII OCTUBRE'!L35+'ANEXO VII NOVIEMBRE'!L35+'ANEXO VII DICIEMBRE'!L35</f>
        <v>2018072</v>
      </c>
      <c r="M35" s="11">
        <f t="shared" si="0"/>
        <v>22995940</v>
      </c>
      <c r="P35" s="19"/>
    </row>
    <row r="36" spans="1:16" x14ac:dyDescent="0.3">
      <c r="A36" s="6" t="s">
        <v>41</v>
      </c>
      <c r="B36" s="12">
        <f>SUM('ANEXO VII OCTUBRE'!B36+'ANEXO VII NOVIEMBRE'!B36+'ANEXO VII DICIEMBRE'!B36)</f>
        <v>8394982</v>
      </c>
      <c r="C36" s="12">
        <f>SUM('ANEXO VII OCTUBRE'!C36+'ANEXO VII NOVIEMBRE'!C36+'ANEXO VII DICIEMBRE'!C36)</f>
        <v>2898703</v>
      </c>
      <c r="D36" s="12">
        <f>SUM('ANEXO VII OCTUBRE'!D36+'ANEXO VII NOVIEMBRE'!D36+'ANEXO VII DICIEMBRE'!D36)</f>
        <v>97650</v>
      </c>
      <c r="E36" s="12">
        <f>SUM('ANEXO VII OCTUBRE'!E36+'ANEXO VII NOVIEMBRE'!E36+'ANEXO VII DICIEMBRE'!E36)</f>
        <v>2033</v>
      </c>
      <c r="F36" s="12">
        <f>SUM('ANEXO VII OCTUBRE'!F36+'ANEXO VII NOVIEMBRE'!F36+'ANEXO VII DICIEMBRE'!F36)</f>
        <v>202543</v>
      </c>
      <c r="G36" s="12">
        <f>SUM('ANEXO VII OCTUBRE'!G36+'ANEXO VII NOVIEMBRE'!G36+'ANEXO VII DICIEMBRE'!G36)</f>
        <v>388006</v>
      </c>
      <c r="H36" s="12">
        <f>SUM('ANEXO VII OCTUBRE'!H36+'ANEXO VII NOVIEMBRE'!H36+'ANEXO VII DICIEMBRE'!H36)</f>
        <v>2266</v>
      </c>
      <c r="I36" s="12">
        <f>SUM('ANEXO VII OCTUBRE'!I36+'ANEXO VII NOVIEMBRE'!I36+'ANEXO VII DICIEMBRE'!I36)</f>
        <v>29234</v>
      </c>
      <c r="J36" s="10">
        <f>SUM('ANEXO VII OCTUBRE'!J36+'ANEXO VII NOVIEMBRE'!J36+'ANEXO VII DICIEMBRE'!J36)</f>
        <v>26763</v>
      </c>
      <c r="K36" s="12">
        <f>SUM('ANEXO VII OCTUBRE'!K36+'ANEXO VII NOVIEMBRE'!K36+'ANEXO VII DICIEMBRE'!K36)</f>
        <v>392752</v>
      </c>
      <c r="L36" s="10">
        <f>+'ANEXO VII OCTUBRE'!L36+'ANEXO VII NOVIEMBRE'!L36+'ANEXO VII DICIEMBRE'!L36</f>
        <v>1351297</v>
      </c>
      <c r="M36" s="11">
        <f t="shared" si="0"/>
        <v>13786229</v>
      </c>
      <c r="P36" s="19"/>
    </row>
    <row r="37" spans="1:16" x14ac:dyDescent="0.3">
      <c r="A37" s="6" t="s">
        <v>42</v>
      </c>
      <c r="B37" s="12">
        <f>SUM('ANEXO VII OCTUBRE'!B37+'ANEXO VII NOVIEMBRE'!B37+'ANEXO VII DICIEMBRE'!B37)</f>
        <v>6144159</v>
      </c>
      <c r="C37" s="12">
        <f>SUM('ANEXO VII OCTUBRE'!C37+'ANEXO VII NOVIEMBRE'!C37+'ANEXO VII DICIEMBRE'!C37)</f>
        <v>2121517</v>
      </c>
      <c r="D37" s="12">
        <f>SUM('ANEXO VII OCTUBRE'!D37+'ANEXO VII NOVIEMBRE'!D37+'ANEXO VII DICIEMBRE'!D37)</f>
        <v>71469</v>
      </c>
      <c r="E37" s="12">
        <f>SUM('ANEXO VII OCTUBRE'!E37+'ANEXO VII NOVIEMBRE'!E37+'ANEXO VII DICIEMBRE'!E37)</f>
        <v>1488</v>
      </c>
      <c r="F37" s="12">
        <f>SUM('ANEXO VII OCTUBRE'!F37+'ANEXO VII NOVIEMBRE'!F37+'ANEXO VII DICIEMBRE'!F37)</f>
        <v>148238</v>
      </c>
      <c r="G37" s="12">
        <f>SUM('ANEXO VII OCTUBRE'!G37+'ANEXO VII NOVIEMBRE'!G37+'ANEXO VII DICIEMBRE'!G37)</f>
        <v>283582</v>
      </c>
      <c r="H37" s="12">
        <f>SUM('ANEXO VII OCTUBRE'!H37+'ANEXO VII NOVIEMBRE'!H37+'ANEXO VII DICIEMBRE'!H37)</f>
        <v>1697</v>
      </c>
      <c r="I37" s="12">
        <f>SUM('ANEXO VII OCTUBRE'!I37+'ANEXO VII NOVIEMBRE'!I37+'ANEXO VII DICIEMBRE'!I37)</f>
        <v>21396</v>
      </c>
      <c r="J37" s="10">
        <f>SUM('ANEXO VII OCTUBRE'!J37+'ANEXO VII NOVIEMBRE'!J37+'ANEXO VII DICIEMBRE'!J37)</f>
        <v>19560</v>
      </c>
      <c r="K37" s="12">
        <f>SUM('ANEXO VII OCTUBRE'!K37+'ANEXO VII NOVIEMBRE'!K37+'ANEXO VII DICIEMBRE'!K37)</f>
        <v>294197</v>
      </c>
      <c r="L37" s="10">
        <f>+'ANEXO VII OCTUBRE'!L37+'ANEXO VII NOVIEMBRE'!L37+'ANEXO VII DICIEMBRE'!L37</f>
        <v>0</v>
      </c>
      <c r="M37" s="11">
        <f t="shared" si="0"/>
        <v>9107303</v>
      </c>
      <c r="P37" s="19"/>
    </row>
    <row r="38" spans="1:16" x14ac:dyDescent="0.3">
      <c r="A38" s="6" t="s">
        <v>43</v>
      </c>
      <c r="B38" s="12">
        <f>SUM('ANEXO VII OCTUBRE'!B38+'ANEXO VII NOVIEMBRE'!B38+'ANEXO VII DICIEMBRE'!B38)</f>
        <v>5223794</v>
      </c>
      <c r="C38" s="12">
        <f>SUM('ANEXO VII OCTUBRE'!C38+'ANEXO VII NOVIEMBRE'!C38+'ANEXO VII DICIEMBRE'!C38)</f>
        <v>1803724</v>
      </c>
      <c r="D38" s="12">
        <f>SUM('ANEXO VII OCTUBRE'!D38+'ANEXO VII NOVIEMBRE'!D38+'ANEXO VII DICIEMBRE'!D38)</f>
        <v>60764</v>
      </c>
      <c r="E38" s="12">
        <f>SUM('ANEXO VII OCTUBRE'!E38+'ANEXO VII NOVIEMBRE'!E38+'ANEXO VII DICIEMBRE'!E38)</f>
        <v>1264</v>
      </c>
      <c r="F38" s="12">
        <f>SUM('ANEXO VII OCTUBRE'!F38+'ANEXO VII NOVIEMBRE'!F38+'ANEXO VII DICIEMBRE'!F38)</f>
        <v>126033</v>
      </c>
      <c r="G38" s="12">
        <f>SUM('ANEXO VII OCTUBRE'!G38+'ANEXO VII NOVIEMBRE'!G38+'ANEXO VII DICIEMBRE'!G38)</f>
        <v>238104</v>
      </c>
      <c r="H38" s="12">
        <f>SUM('ANEXO VII OCTUBRE'!H38+'ANEXO VII NOVIEMBRE'!H38+'ANEXO VII DICIEMBRE'!H38)</f>
        <v>440</v>
      </c>
      <c r="I38" s="12">
        <f>SUM('ANEXO VII OCTUBRE'!I38+'ANEXO VII NOVIEMBRE'!I38+'ANEXO VII DICIEMBRE'!I38)</f>
        <v>18191</v>
      </c>
      <c r="J38" s="10">
        <f>SUM('ANEXO VII OCTUBRE'!J38+'ANEXO VII NOVIEMBRE'!J38+'ANEXO VII DICIEMBRE'!J38)</f>
        <v>16423</v>
      </c>
      <c r="K38" s="12">
        <f>SUM('ANEXO VII OCTUBRE'!K38+'ANEXO VII NOVIEMBRE'!K38+'ANEXO VII DICIEMBRE'!K38)</f>
        <v>76245</v>
      </c>
      <c r="L38" s="10">
        <f>+'ANEXO VII OCTUBRE'!L38+'ANEXO VII NOVIEMBRE'!L38+'ANEXO VII DICIEMBRE'!L38</f>
        <v>2979</v>
      </c>
      <c r="M38" s="11">
        <f t="shared" si="0"/>
        <v>7567961</v>
      </c>
      <c r="P38" s="19"/>
    </row>
    <row r="39" spans="1:16" ht="15" thickBot="1" x14ac:dyDescent="0.35">
      <c r="A39" s="7" t="s">
        <v>44</v>
      </c>
      <c r="B39" s="13">
        <f>SUM(B6:B38)</f>
        <v>324941492</v>
      </c>
      <c r="C39" s="13">
        <f t="shared" ref="C39:M39" si="1">SUM(C6:C38)</f>
        <v>112199043</v>
      </c>
      <c r="D39" s="13">
        <f t="shared" si="1"/>
        <v>3779726</v>
      </c>
      <c r="E39" s="13">
        <f t="shared" si="1"/>
        <v>78664</v>
      </c>
      <c r="F39" s="13">
        <f t="shared" si="1"/>
        <v>7839744</v>
      </c>
      <c r="G39" s="13">
        <f t="shared" si="1"/>
        <v>14838417</v>
      </c>
      <c r="H39" s="13">
        <f t="shared" si="1"/>
        <v>86024</v>
      </c>
      <c r="I39" s="13">
        <f t="shared" si="1"/>
        <v>1131568</v>
      </c>
      <c r="J39" s="13">
        <f t="shared" si="1"/>
        <v>1023476</v>
      </c>
      <c r="K39" s="13">
        <f t="shared" si="1"/>
        <v>14911857</v>
      </c>
      <c r="L39" s="13">
        <f t="shared" si="1"/>
        <v>28499191</v>
      </c>
      <c r="M39" s="14">
        <f t="shared" si="1"/>
        <v>509329202</v>
      </c>
    </row>
    <row r="40" spans="1:16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  <row r="41" spans="1:16" x14ac:dyDescent="0.3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6" x14ac:dyDescent="0.3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</sheetData>
  <pageMargins left="1.3385826771653544" right="0.15748031496062992" top="1.1811023622047245" bottom="0.74803149606299213" header="0.62992125984251968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90" zoomScaleNormal="90" workbookViewId="0">
      <selection activeCell="A5" sqref="A5"/>
    </sheetView>
  </sheetViews>
  <sheetFormatPr baseColWidth="10" defaultRowHeight="14.4" x14ac:dyDescent="0.3"/>
  <cols>
    <col min="1" max="1" width="23.44140625" customWidth="1"/>
    <col min="2" max="5" width="21" customWidth="1"/>
    <col min="6" max="10" width="23.44140625" customWidth="1"/>
    <col min="11" max="13" width="21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1806630</v>
      </c>
      <c r="C6" s="9">
        <v>641210</v>
      </c>
      <c r="D6" s="9">
        <v>18914</v>
      </c>
      <c r="E6" s="9">
        <v>676</v>
      </c>
      <c r="F6" s="9">
        <v>49913</v>
      </c>
      <c r="G6" s="9">
        <v>82702</v>
      </c>
      <c r="H6" s="9">
        <v>824</v>
      </c>
      <c r="I6" s="9">
        <v>6352</v>
      </c>
      <c r="J6" s="10">
        <v>17683</v>
      </c>
      <c r="K6" s="9">
        <v>45417</v>
      </c>
      <c r="L6" s="10">
        <v>0</v>
      </c>
      <c r="M6" s="11">
        <f>SUM(B6:L6)</f>
        <v>2670321</v>
      </c>
    </row>
    <row r="7" spans="1:13" x14ac:dyDescent="0.3">
      <c r="A7" s="6" t="s">
        <v>12</v>
      </c>
      <c r="B7" s="12">
        <v>1960612</v>
      </c>
      <c r="C7" s="12">
        <v>695862</v>
      </c>
      <c r="D7" s="12">
        <v>20526</v>
      </c>
      <c r="E7" s="12">
        <v>734</v>
      </c>
      <c r="F7" s="12">
        <v>54168</v>
      </c>
      <c r="G7" s="12">
        <v>90362</v>
      </c>
      <c r="H7" s="12">
        <v>915</v>
      </c>
      <c r="I7" s="12">
        <v>6893</v>
      </c>
      <c r="J7" s="10">
        <v>19321</v>
      </c>
      <c r="K7" s="12">
        <v>50417</v>
      </c>
      <c r="L7" s="10">
        <v>0</v>
      </c>
      <c r="M7" s="11">
        <f t="shared" ref="M7:M38" si="0">SUM(B7:L7)</f>
        <v>2899810</v>
      </c>
    </row>
    <row r="8" spans="1:13" x14ac:dyDescent="0.3">
      <c r="A8" s="6" t="s">
        <v>13</v>
      </c>
      <c r="B8" s="12">
        <v>2469137</v>
      </c>
      <c r="C8" s="12">
        <v>876347</v>
      </c>
      <c r="D8" s="12">
        <v>25850</v>
      </c>
      <c r="E8" s="12">
        <v>924</v>
      </c>
      <c r="F8" s="12">
        <v>68217</v>
      </c>
      <c r="G8" s="12">
        <v>114238</v>
      </c>
      <c r="H8" s="12">
        <v>1631</v>
      </c>
      <c r="I8" s="12">
        <v>8681</v>
      </c>
      <c r="J8" s="10">
        <v>24427</v>
      </c>
      <c r="K8" s="12">
        <v>89907</v>
      </c>
      <c r="L8" s="10">
        <v>0</v>
      </c>
      <c r="M8" s="11">
        <f t="shared" si="0"/>
        <v>3679359</v>
      </c>
    </row>
    <row r="9" spans="1:13" x14ac:dyDescent="0.3">
      <c r="A9" s="6" t="s">
        <v>14</v>
      </c>
      <c r="B9" s="12">
        <v>4011765</v>
      </c>
      <c r="C9" s="12">
        <v>1423858</v>
      </c>
      <c r="D9" s="12">
        <v>42001</v>
      </c>
      <c r="E9" s="12">
        <v>1501</v>
      </c>
      <c r="F9" s="12">
        <v>110837</v>
      </c>
      <c r="G9" s="12">
        <v>179038</v>
      </c>
      <c r="H9" s="12">
        <v>3817</v>
      </c>
      <c r="I9" s="12">
        <v>14104</v>
      </c>
      <c r="J9" s="10">
        <v>38282</v>
      </c>
      <c r="K9" s="12">
        <v>210436</v>
      </c>
      <c r="L9" s="10">
        <v>0</v>
      </c>
      <c r="M9" s="11">
        <f t="shared" si="0"/>
        <v>6035639</v>
      </c>
    </row>
    <row r="10" spans="1:13" x14ac:dyDescent="0.3">
      <c r="A10" s="6" t="s">
        <v>15</v>
      </c>
      <c r="B10" s="12">
        <v>1736973</v>
      </c>
      <c r="C10" s="12">
        <v>616487</v>
      </c>
      <c r="D10" s="12">
        <v>18185</v>
      </c>
      <c r="E10" s="12">
        <v>650</v>
      </c>
      <c r="F10" s="12">
        <v>47989</v>
      </c>
      <c r="G10" s="12">
        <v>81248</v>
      </c>
      <c r="H10" s="12">
        <v>458</v>
      </c>
      <c r="I10" s="12">
        <v>6107</v>
      </c>
      <c r="J10" s="10">
        <v>17372</v>
      </c>
      <c r="K10" s="12">
        <v>25271</v>
      </c>
      <c r="L10" s="10">
        <v>0</v>
      </c>
      <c r="M10" s="11">
        <f t="shared" si="0"/>
        <v>2550740</v>
      </c>
    </row>
    <row r="11" spans="1:13" x14ac:dyDescent="0.3">
      <c r="A11" s="6" t="s">
        <v>16</v>
      </c>
      <c r="B11" s="12">
        <v>7166830</v>
      </c>
      <c r="C11" s="12">
        <v>2543655</v>
      </c>
      <c r="D11" s="12">
        <v>75032</v>
      </c>
      <c r="E11" s="12">
        <v>2682</v>
      </c>
      <c r="F11" s="12">
        <v>198005</v>
      </c>
      <c r="G11" s="12">
        <v>330689</v>
      </c>
      <c r="H11" s="12">
        <v>8481</v>
      </c>
      <c r="I11" s="12">
        <v>25197</v>
      </c>
      <c r="J11" s="10">
        <v>70709</v>
      </c>
      <c r="K11" s="12">
        <v>467500</v>
      </c>
      <c r="L11" s="10">
        <v>0</v>
      </c>
      <c r="M11" s="11">
        <f t="shared" si="0"/>
        <v>10888780</v>
      </c>
    </row>
    <row r="12" spans="1:13" x14ac:dyDescent="0.3">
      <c r="A12" s="6" t="s">
        <v>17</v>
      </c>
      <c r="B12" s="12">
        <v>15763753</v>
      </c>
      <c r="C12" s="12">
        <v>5594880</v>
      </c>
      <c r="D12" s="12">
        <v>165036</v>
      </c>
      <c r="E12" s="12">
        <v>5899</v>
      </c>
      <c r="F12" s="12">
        <v>435519</v>
      </c>
      <c r="G12" s="12">
        <v>729222</v>
      </c>
      <c r="H12" s="12">
        <v>17675</v>
      </c>
      <c r="I12" s="12">
        <v>55421</v>
      </c>
      <c r="J12" s="10">
        <v>155923</v>
      </c>
      <c r="K12" s="12">
        <v>974367</v>
      </c>
      <c r="L12" s="10">
        <v>1472988</v>
      </c>
      <c r="M12" s="11">
        <f t="shared" si="0"/>
        <v>25370683</v>
      </c>
    </row>
    <row r="13" spans="1:13" x14ac:dyDescent="0.3">
      <c r="A13" s="6" t="s">
        <v>18</v>
      </c>
      <c r="B13" s="12">
        <v>3982366</v>
      </c>
      <c r="C13" s="12">
        <v>1413423</v>
      </c>
      <c r="D13" s="12">
        <v>41693</v>
      </c>
      <c r="E13" s="12">
        <v>1490</v>
      </c>
      <c r="F13" s="12">
        <v>110024</v>
      </c>
      <c r="G13" s="12">
        <v>195668</v>
      </c>
      <c r="H13" s="12">
        <v>4041</v>
      </c>
      <c r="I13" s="12">
        <v>14001</v>
      </c>
      <c r="J13" s="10">
        <v>41838</v>
      </c>
      <c r="K13" s="12">
        <v>222761</v>
      </c>
      <c r="L13" s="10">
        <v>0</v>
      </c>
      <c r="M13" s="11">
        <f t="shared" si="0"/>
        <v>6027305</v>
      </c>
    </row>
    <row r="14" spans="1:13" x14ac:dyDescent="0.3">
      <c r="A14" s="6" t="s">
        <v>19</v>
      </c>
      <c r="B14" s="12">
        <v>1703040</v>
      </c>
      <c r="C14" s="12">
        <v>604444</v>
      </c>
      <c r="D14" s="12">
        <v>17830</v>
      </c>
      <c r="E14" s="12">
        <v>637</v>
      </c>
      <c r="F14" s="12">
        <v>47051</v>
      </c>
      <c r="G14" s="12">
        <v>78500</v>
      </c>
      <c r="H14" s="12">
        <v>839</v>
      </c>
      <c r="I14" s="12">
        <v>5987</v>
      </c>
      <c r="J14" s="10">
        <v>16785</v>
      </c>
      <c r="K14" s="12">
        <v>46268</v>
      </c>
      <c r="L14" s="10">
        <v>0</v>
      </c>
      <c r="M14" s="11">
        <f t="shared" si="0"/>
        <v>2521381</v>
      </c>
    </row>
    <row r="15" spans="1:13" x14ac:dyDescent="0.3">
      <c r="A15" s="6" t="s">
        <v>20</v>
      </c>
      <c r="B15" s="12">
        <v>1778890</v>
      </c>
      <c r="C15" s="12">
        <v>631365</v>
      </c>
      <c r="D15" s="12">
        <v>18624</v>
      </c>
      <c r="E15" s="12">
        <v>666</v>
      </c>
      <c r="F15" s="12">
        <v>49147</v>
      </c>
      <c r="G15" s="12">
        <v>81828</v>
      </c>
      <c r="H15" s="12">
        <v>757</v>
      </c>
      <c r="I15" s="12">
        <v>6254</v>
      </c>
      <c r="J15" s="10">
        <v>17497</v>
      </c>
      <c r="K15" s="12">
        <v>41748</v>
      </c>
      <c r="L15" s="10">
        <v>0</v>
      </c>
      <c r="M15" s="11">
        <f t="shared" si="0"/>
        <v>2626776</v>
      </c>
    </row>
    <row r="16" spans="1:13" x14ac:dyDescent="0.3">
      <c r="A16" s="6" t="s">
        <v>21</v>
      </c>
      <c r="B16" s="12">
        <v>8116313</v>
      </c>
      <c r="C16" s="12">
        <v>2880646</v>
      </c>
      <c r="D16" s="12">
        <v>84972</v>
      </c>
      <c r="E16" s="12">
        <v>3037</v>
      </c>
      <c r="F16" s="12">
        <v>224237</v>
      </c>
      <c r="G16" s="12">
        <v>369074</v>
      </c>
      <c r="H16" s="12">
        <v>9533</v>
      </c>
      <c r="I16" s="12">
        <v>28535</v>
      </c>
      <c r="J16" s="10">
        <v>78916</v>
      </c>
      <c r="K16" s="12">
        <v>525524</v>
      </c>
      <c r="L16" s="10">
        <v>2794341</v>
      </c>
      <c r="M16" s="11">
        <f t="shared" si="0"/>
        <v>15115128</v>
      </c>
    </row>
    <row r="17" spans="1:13" x14ac:dyDescent="0.3">
      <c r="A17" s="6" t="s">
        <v>22</v>
      </c>
      <c r="B17" s="12">
        <v>2829242</v>
      </c>
      <c r="C17" s="12">
        <v>1004156</v>
      </c>
      <c r="D17" s="12">
        <v>29620</v>
      </c>
      <c r="E17" s="12">
        <v>1059</v>
      </c>
      <c r="F17" s="12">
        <v>78166</v>
      </c>
      <c r="G17" s="12">
        <v>126535</v>
      </c>
      <c r="H17" s="12">
        <v>2668</v>
      </c>
      <c r="I17" s="12">
        <v>9947</v>
      </c>
      <c r="J17" s="10">
        <v>27056</v>
      </c>
      <c r="K17" s="12">
        <v>147062</v>
      </c>
      <c r="L17" s="10">
        <v>0</v>
      </c>
      <c r="M17" s="11">
        <f t="shared" si="0"/>
        <v>4255511</v>
      </c>
    </row>
    <row r="18" spans="1:13" x14ac:dyDescent="0.3">
      <c r="A18" s="6" t="s">
        <v>23</v>
      </c>
      <c r="B18" s="12">
        <v>1985179</v>
      </c>
      <c r="C18" s="12">
        <v>704581</v>
      </c>
      <c r="D18" s="12">
        <v>20784</v>
      </c>
      <c r="E18" s="12">
        <v>743</v>
      </c>
      <c r="F18" s="12">
        <v>54846</v>
      </c>
      <c r="G18" s="12">
        <v>81516</v>
      </c>
      <c r="H18" s="12">
        <v>707</v>
      </c>
      <c r="I18" s="12">
        <v>6979</v>
      </c>
      <c r="J18" s="10">
        <v>17430</v>
      </c>
      <c r="K18" s="12">
        <v>38967</v>
      </c>
      <c r="L18" s="10">
        <v>0</v>
      </c>
      <c r="M18" s="11">
        <f t="shared" si="0"/>
        <v>2911732</v>
      </c>
    </row>
    <row r="19" spans="1:13" x14ac:dyDescent="0.3">
      <c r="A19" s="6" t="s">
        <v>24</v>
      </c>
      <c r="B19" s="12">
        <v>1635333</v>
      </c>
      <c r="C19" s="12">
        <v>580413</v>
      </c>
      <c r="D19" s="12">
        <v>17121</v>
      </c>
      <c r="E19" s="12">
        <v>612</v>
      </c>
      <c r="F19" s="12">
        <v>45181</v>
      </c>
      <c r="G19" s="12">
        <v>75234</v>
      </c>
      <c r="H19" s="12">
        <v>458</v>
      </c>
      <c r="I19" s="12">
        <v>5749</v>
      </c>
      <c r="J19" s="10">
        <v>16087</v>
      </c>
      <c r="K19" s="12">
        <v>25231</v>
      </c>
      <c r="L19" s="10">
        <v>0</v>
      </c>
      <c r="M19" s="11">
        <f t="shared" si="0"/>
        <v>2401419</v>
      </c>
    </row>
    <row r="20" spans="1:13" x14ac:dyDescent="0.3">
      <c r="A20" s="6" t="s">
        <v>25</v>
      </c>
      <c r="B20" s="12">
        <v>2035212</v>
      </c>
      <c r="C20" s="12">
        <v>722338</v>
      </c>
      <c r="D20" s="12">
        <v>21307</v>
      </c>
      <c r="E20" s="12">
        <v>761</v>
      </c>
      <c r="F20" s="12">
        <v>56229</v>
      </c>
      <c r="G20" s="12">
        <v>93745</v>
      </c>
      <c r="H20" s="12">
        <v>1210</v>
      </c>
      <c r="I20" s="12">
        <v>7155</v>
      </c>
      <c r="J20" s="10">
        <v>20045</v>
      </c>
      <c r="K20" s="12">
        <v>66680</v>
      </c>
      <c r="L20" s="10">
        <v>0</v>
      </c>
      <c r="M20" s="11">
        <f t="shared" si="0"/>
        <v>3024682</v>
      </c>
    </row>
    <row r="21" spans="1:13" x14ac:dyDescent="0.3">
      <c r="A21" s="6" t="s">
        <v>26</v>
      </c>
      <c r="B21" s="12">
        <v>1915281</v>
      </c>
      <c r="C21" s="12">
        <v>679773</v>
      </c>
      <c r="D21" s="12">
        <v>20052</v>
      </c>
      <c r="E21" s="12">
        <v>717</v>
      </c>
      <c r="F21" s="12">
        <v>52915</v>
      </c>
      <c r="G21" s="12">
        <v>88297</v>
      </c>
      <c r="H21" s="12">
        <v>816</v>
      </c>
      <c r="I21" s="12">
        <v>6734</v>
      </c>
      <c r="J21" s="10">
        <v>18880</v>
      </c>
      <c r="K21" s="12">
        <v>44982</v>
      </c>
      <c r="L21" s="10">
        <v>0</v>
      </c>
      <c r="M21" s="11">
        <f t="shared" si="0"/>
        <v>2828447</v>
      </c>
    </row>
    <row r="22" spans="1:13" x14ac:dyDescent="0.3">
      <c r="A22" s="6" t="s">
        <v>27</v>
      </c>
      <c r="B22" s="12">
        <v>3163267</v>
      </c>
      <c r="C22" s="12">
        <v>1122709</v>
      </c>
      <c r="D22" s="12">
        <v>33117</v>
      </c>
      <c r="E22" s="12">
        <v>1184</v>
      </c>
      <c r="F22" s="12">
        <v>87394</v>
      </c>
      <c r="G22" s="12">
        <v>145125</v>
      </c>
      <c r="H22" s="12">
        <v>2981</v>
      </c>
      <c r="I22" s="12">
        <v>11121</v>
      </c>
      <c r="J22" s="10">
        <v>31031</v>
      </c>
      <c r="K22" s="12">
        <v>164325</v>
      </c>
      <c r="L22" s="10">
        <v>0</v>
      </c>
      <c r="M22" s="11">
        <f t="shared" si="0"/>
        <v>4762254</v>
      </c>
    </row>
    <row r="23" spans="1:13" x14ac:dyDescent="0.3">
      <c r="A23" s="6" t="s">
        <v>28</v>
      </c>
      <c r="B23" s="12">
        <v>5502163</v>
      </c>
      <c r="C23" s="12">
        <v>1952831</v>
      </c>
      <c r="D23" s="12">
        <v>57604</v>
      </c>
      <c r="E23" s="12">
        <v>2059</v>
      </c>
      <c r="F23" s="12">
        <v>152013</v>
      </c>
      <c r="G23" s="12">
        <v>256460</v>
      </c>
      <c r="H23" s="12">
        <v>5234</v>
      </c>
      <c r="I23" s="12">
        <v>19344</v>
      </c>
      <c r="J23" s="10">
        <v>54837</v>
      </c>
      <c r="K23" s="12">
        <v>288510</v>
      </c>
      <c r="L23" s="10">
        <v>0</v>
      </c>
      <c r="M23" s="11">
        <f t="shared" si="0"/>
        <v>8291055</v>
      </c>
    </row>
    <row r="24" spans="1:13" x14ac:dyDescent="0.3">
      <c r="A24" s="6" t="s">
        <v>29</v>
      </c>
      <c r="B24" s="12">
        <v>1841332</v>
      </c>
      <c r="C24" s="12">
        <v>653526</v>
      </c>
      <c r="D24" s="12">
        <v>19278</v>
      </c>
      <c r="E24" s="12">
        <v>689</v>
      </c>
      <c r="F24" s="12">
        <v>50872</v>
      </c>
      <c r="G24" s="12">
        <v>84597</v>
      </c>
      <c r="H24" s="12">
        <v>709</v>
      </c>
      <c r="I24" s="12">
        <v>6474</v>
      </c>
      <c r="J24" s="10">
        <v>18089</v>
      </c>
      <c r="K24" s="12">
        <v>39066</v>
      </c>
      <c r="L24" s="10">
        <v>449608</v>
      </c>
      <c r="M24" s="11">
        <f t="shared" si="0"/>
        <v>3164240</v>
      </c>
    </row>
    <row r="25" spans="1:13" x14ac:dyDescent="0.3">
      <c r="A25" s="6" t="s">
        <v>30</v>
      </c>
      <c r="B25" s="12">
        <v>2151258</v>
      </c>
      <c r="C25" s="12">
        <v>763525</v>
      </c>
      <c r="D25" s="12">
        <v>22522</v>
      </c>
      <c r="E25" s="12">
        <v>805</v>
      </c>
      <c r="F25" s="12">
        <v>59435</v>
      </c>
      <c r="G25" s="12">
        <v>98745</v>
      </c>
      <c r="H25" s="12">
        <v>1227</v>
      </c>
      <c r="I25" s="12">
        <v>7563</v>
      </c>
      <c r="J25" s="10">
        <v>21114</v>
      </c>
      <c r="K25" s="12">
        <v>67630</v>
      </c>
      <c r="L25" s="10">
        <v>0</v>
      </c>
      <c r="M25" s="11">
        <f t="shared" si="0"/>
        <v>3193824</v>
      </c>
    </row>
    <row r="26" spans="1:13" x14ac:dyDescent="0.3">
      <c r="A26" s="6" t="s">
        <v>31</v>
      </c>
      <c r="B26" s="12">
        <v>2450259</v>
      </c>
      <c r="C26" s="12">
        <v>869647</v>
      </c>
      <c r="D26" s="12">
        <v>25653</v>
      </c>
      <c r="E26" s="12">
        <v>917</v>
      </c>
      <c r="F26" s="12">
        <v>67696</v>
      </c>
      <c r="G26" s="12">
        <v>112970</v>
      </c>
      <c r="H26" s="12">
        <v>2015</v>
      </c>
      <c r="I26" s="12">
        <v>8614</v>
      </c>
      <c r="J26" s="10">
        <v>24155</v>
      </c>
      <c r="K26" s="12">
        <v>111077</v>
      </c>
      <c r="L26" s="10">
        <v>670748</v>
      </c>
      <c r="M26" s="11">
        <f t="shared" si="0"/>
        <v>4343751</v>
      </c>
    </row>
    <row r="27" spans="1:13" x14ac:dyDescent="0.3">
      <c r="A27" s="6" t="s">
        <v>32</v>
      </c>
      <c r="B27" s="12">
        <v>1628872</v>
      </c>
      <c r="C27" s="12">
        <v>578120</v>
      </c>
      <c r="D27" s="12">
        <v>17053</v>
      </c>
      <c r="E27" s="12">
        <v>609</v>
      </c>
      <c r="F27" s="12">
        <v>45002</v>
      </c>
      <c r="G27" s="12">
        <v>74974</v>
      </c>
      <c r="H27" s="12">
        <v>360</v>
      </c>
      <c r="I27" s="12">
        <v>5727</v>
      </c>
      <c r="J27" s="10">
        <v>16031</v>
      </c>
      <c r="K27" s="12">
        <v>19855</v>
      </c>
      <c r="L27" s="10">
        <v>0</v>
      </c>
      <c r="M27" s="11">
        <f t="shared" si="0"/>
        <v>2386603</v>
      </c>
    </row>
    <row r="28" spans="1:13" x14ac:dyDescent="0.3">
      <c r="A28" s="6" t="s">
        <v>33</v>
      </c>
      <c r="B28" s="12">
        <v>1884009</v>
      </c>
      <c r="C28" s="12">
        <v>668674</v>
      </c>
      <c r="D28" s="12">
        <v>19724</v>
      </c>
      <c r="E28" s="12">
        <v>705</v>
      </c>
      <c r="F28" s="12">
        <v>52051</v>
      </c>
      <c r="G28" s="12">
        <v>86810</v>
      </c>
      <c r="H28" s="12">
        <v>926</v>
      </c>
      <c r="I28" s="12">
        <v>6624</v>
      </c>
      <c r="J28" s="10">
        <v>18562</v>
      </c>
      <c r="K28" s="12">
        <v>51065</v>
      </c>
      <c r="L28" s="10">
        <v>102571</v>
      </c>
      <c r="M28" s="11">
        <f t="shared" si="0"/>
        <v>2891721</v>
      </c>
    </row>
    <row r="29" spans="1:13" x14ac:dyDescent="0.3">
      <c r="A29" s="6" t="s">
        <v>34</v>
      </c>
      <c r="B29" s="12">
        <v>1759650</v>
      </c>
      <c r="C29" s="12">
        <v>624536</v>
      </c>
      <c r="D29" s="12">
        <v>18422</v>
      </c>
      <c r="E29" s="12">
        <v>658</v>
      </c>
      <c r="F29" s="12">
        <v>48615</v>
      </c>
      <c r="G29" s="12">
        <v>81210</v>
      </c>
      <c r="H29" s="12">
        <v>321</v>
      </c>
      <c r="I29" s="12">
        <v>6186</v>
      </c>
      <c r="J29" s="10">
        <v>17364</v>
      </c>
      <c r="K29" s="12">
        <v>17707</v>
      </c>
      <c r="L29" s="10">
        <v>0</v>
      </c>
      <c r="M29" s="11">
        <f t="shared" si="0"/>
        <v>2574669</v>
      </c>
    </row>
    <row r="30" spans="1:13" x14ac:dyDescent="0.3">
      <c r="A30" s="6" t="s">
        <v>35</v>
      </c>
      <c r="B30" s="12">
        <v>2697496</v>
      </c>
      <c r="C30" s="12">
        <v>957397</v>
      </c>
      <c r="D30" s="12">
        <v>28241</v>
      </c>
      <c r="E30" s="12">
        <v>1009</v>
      </c>
      <c r="F30" s="12">
        <v>74526</v>
      </c>
      <c r="G30" s="12">
        <v>124656</v>
      </c>
      <c r="H30" s="12">
        <v>2366</v>
      </c>
      <c r="I30" s="12">
        <v>9484</v>
      </c>
      <c r="J30" s="10">
        <v>26654</v>
      </c>
      <c r="K30" s="12">
        <v>130428</v>
      </c>
      <c r="L30" s="10">
        <v>0</v>
      </c>
      <c r="M30" s="11">
        <f t="shared" si="0"/>
        <v>4052257</v>
      </c>
    </row>
    <row r="31" spans="1:13" x14ac:dyDescent="0.3">
      <c r="A31" s="6" t="s">
        <v>36</v>
      </c>
      <c r="B31" s="12">
        <v>2138184</v>
      </c>
      <c r="C31" s="12">
        <v>758886</v>
      </c>
      <c r="D31" s="12">
        <v>22385</v>
      </c>
      <c r="E31" s="12">
        <v>800</v>
      </c>
      <c r="F31" s="12">
        <v>59074</v>
      </c>
      <c r="G31" s="12">
        <v>98212</v>
      </c>
      <c r="H31" s="12">
        <v>1526</v>
      </c>
      <c r="I31" s="12">
        <v>7517</v>
      </c>
      <c r="J31" s="10">
        <v>21000</v>
      </c>
      <c r="K31" s="12">
        <v>84141</v>
      </c>
      <c r="L31" s="10">
        <v>0</v>
      </c>
      <c r="M31" s="11">
        <f t="shared" si="0"/>
        <v>3191725</v>
      </c>
    </row>
    <row r="32" spans="1:13" x14ac:dyDescent="0.3">
      <c r="A32" s="6" t="s">
        <v>37</v>
      </c>
      <c r="B32" s="12">
        <v>1768774</v>
      </c>
      <c r="C32" s="12">
        <v>627774</v>
      </c>
      <c r="D32" s="12">
        <v>18518</v>
      </c>
      <c r="E32" s="12">
        <v>662</v>
      </c>
      <c r="F32" s="12">
        <v>48868</v>
      </c>
      <c r="G32" s="12">
        <v>81207</v>
      </c>
      <c r="H32" s="12">
        <v>801</v>
      </c>
      <c r="I32" s="12">
        <v>6218</v>
      </c>
      <c r="J32" s="10">
        <v>17364</v>
      </c>
      <c r="K32" s="12">
        <v>44141</v>
      </c>
      <c r="L32" s="10">
        <v>12969</v>
      </c>
      <c r="M32" s="11">
        <f t="shared" si="0"/>
        <v>2627296</v>
      </c>
    </row>
    <row r="33" spans="1:13" x14ac:dyDescent="0.3">
      <c r="A33" s="6" t="s">
        <v>38</v>
      </c>
      <c r="B33" s="12">
        <v>1752736</v>
      </c>
      <c r="C33" s="12">
        <v>622082</v>
      </c>
      <c r="D33" s="12">
        <v>18350</v>
      </c>
      <c r="E33" s="12">
        <v>656</v>
      </c>
      <c r="F33" s="12">
        <v>48424</v>
      </c>
      <c r="G33" s="12">
        <v>80833</v>
      </c>
      <c r="H33" s="12">
        <v>522</v>
      </c>
      <c r="I33" s="12">
        <v>6162</v>
      </c>
      <c r="J33" s="10">
        <v>17284</v>
      </c>
      <c r="K33" s="12">
        <v>28788</v>
      </c>
      <c r="L33" s="10">
        <v>170805</v>
      </c>
      <c r="M33" s="11">
        <f t="shared" si="0"/>
        <v>2746642</v>
      </c>
    </row>
    <row r="34" spans="1:13" x14ac:dyDescent="0.3">
      <c r="A34" s="6" t="s">
        <v>39</v>
      </c>
      <c r="B34" s="12">
        <v>3383620</v>
      </c>
      <c r="C34" s="12">
        <v>1200916</v>
      </c>
      <c r="D34" s="12">
        <v>35424</v>
      </c>
      <c r="E34" s="12">
        <v>1266</v>
      </c>
      <c r="F34" s="12">
        <v>93482</v>
      </c>
      <c r="G34" s="12">
        <v>164344</v>
      </c>
      <c r="H34" s="12">
        <v>3068</v>
      </c>
      <c r="I34" s="12">
        <v>11896</v>
      </c>
      <c r="J34" s="10">
        <v>35140</v>
      </c>
      <c r="K34" s="12">
        <v>169120</v>
      </c>
      <c r="L34" s="10">
        <v>0</v>
      </c>
      <c r="M34" s="11">
        <f t="shared" si="0"/>
        <v>5098276</v>
      </c>
    </row>
    <row r="35" spans="1:13" x14ac:dyDescent="0.3">
      <c r="A35" s="6" t="s">
        <v>40</v>
      </c>
      <c r="B35" s="12">
        <v>4493115</v>
      </c>
      <c r="C35" s="12">
        <v>1594699</v>
      </c>
      <c r="D35" s="12">
        <v>47040</v>
      </c>
      <c r="E35" s="12">
        <v>1681</v>
      </c>
      <c r="F35" s="12">
        <v>124135</v>
      </c>
      <c r="G35" s="12">
        <v>205098</v>
      </c>
      <c r="H35" s="12">
        <v>4735</v>
      </c>
      <c r="I35" s="12">
        <v>15796</v>
      </c>
      <c r="J35" s="10">
        <v>43854</v>
      </c>
      <c r="K35" s="12">
        <v>261029</v>
      </c>
      <c r="L35" s="10">
        <v>391232</v>
      </c>
      <c r="M35" s="11">
        <f t="shared" si="0"/>
        <v>7182414</v>
      </c>
    </row>
    <row r="36" spans="1:13" x14ac:dyDescent="0.3">
      <c r="A36" s="6" t="s">
        <v>41</v>
      </c>
      <c r="B36" s="12">
        <v>2682382</v>
      </c>
      <c r="C36" s="12">
        <v>952033</v>
      </c>
      <c r="D36" s="12">
        <v>28083</v>
      </c>
      <c r="E36" s="12">
        <v>1004</v>
      </c>
      <c r="F36" s="12">
        <v>74109</v>
      </c>
      <c r="G36" s="12">
        <v>125163</v>
      </c>
      <c r="H36" s="12">
        <v>2266</v>
      </c>
      <c r="I36" s="12">
        <v>9430</v>
      </c>
      <c r="J36" s="10">
        <v>26763</v>
      </c>
      <c r="K36" s="12">
        <v>124899</v>
      </c>
      <c r="L36" s="10">
        <v>395327</v>
      </c>
      <c r="M36" s="11">
        <f t="shared" si="0"/>
        <v>4421459</v>
      </c>
    </row>
    <row r="37" spans="1:13" x14ac:dyDescent="0.3">
      <c r="A37" s="6" t="s">
        <v>42</v>
      </c>
      <c r="B37" s="12">
        <v>1963195</v>
      </c>
      <c r="C37" s="12">
        <v>696778</v>
      </c>
      <c r="D37" s="12">
        <v>20553</v>
      </c>
      <c r="E37" s="12">
        <v>735</v>
      </c>
      <c r="F37" s="12">
        <v>54239</v>
      </c>
      <c r="G37" s="12">
        <v>91478</v>
      </c>
      <c r="H37" s="12">
        <v>1697</v>
      </c>
      <c r="I37" s="12">
        <v>6902</v>
      </c>
      <c r="J37" s="10">
        <v>19560</v>
      </c>
      <c r="K37" s="12">
        <v>93558</v>
      </c>
      <c r="L37" s="10">
        <v>0</v>
      </c>
      <c r="M37" s="11">
        <f t="shared" si="0"/>
        <v>2948695</v>
      </c>
    </row>
    <row r="38" spans="1:13" x14ac:dyDescent="0.3">
      <c r="A38" s="6" t="s">
        <v>43</v>
      </c>
      <c r="B38" s="12">
        <v>1669118</v>
      </c>
      <c r="C38" s="12">
        <v>592404</v>
      </c>
      <c r="D38" s="12">
        <v>17475</v>
      </c>
      <c r="E38" s="12">
        <v>624</v>
      </c>
      <c r="F38" s="12">
        <v>46114</v>
      </c>
      <c r="G38" s="12">
        <v>76808</v>
      </c>
      <c r="H38" s="12">
        <v>440</v>
      </c>
      <c r="I38" s="12">
        <v>5868</v>
      </c>
      <c r="J38" s="10">
        <v>16423</v>
      </c>
      <c r="K38" s="12">
        <v>24247</v>
      </c>
      <c r="L38" s="10">
        <v>2979</v>
      </c>
      <c r="M38" s="11">
        <f t="shared" si="0"/>
        <v>2452500</v>
      </c>
    </row>
    <row r="39" spans="1:13" ht="15" thickBot="1" x14ac:dyDescent="0.35">
      <c r="A39" s="7" t="s">
        <v>44</v>
      </c>
      <c r="B39" s="13">
        <f>SUM(B6:B38)</f>
        <v>103825986</v>
      </c>
      <c r="C39" s="13">
        <f t="shared" ref="C39:M39" si="1">SUM(C6:C38)</f>
        <v>36849975</v>
      </c>
      <c r="D39" s="13">
        <f t="shared" si="1"/>
        <v>1086989</v>
      </c>
      <c r="E39" s="13">
        <f t="shared" si="1"/>
        <v>38851</v>
      </c>
      <c r="F39" s="13">
        <f t="shared" si="1"/>
        <v>2868493</v>
      </c>
      <c r="G39" s="13">
        <f t="shared" si="1"/>
        <v>4786586</v>
      </c>
      <c r="H39" s="13">
        <f t="shared" si="1"/>
        <v>86024</v>
      </c>
      <c r="I39" s="13">
        <f t="shared" si="1"/>
        <v>365022</v>
      </c>
      <c r="J39" s="13">
        <f t="shared" si="1"/>
        <v>1023476</v>
      </c>
      <c r="K39" s="13">
        <f t="shared" si="1"/>
        <v>4742124</v>
      </c>
      <c r="L39" s="13">
        <f t="shared" si="1"/>
        <v>6463568</v>
      </c>
      <c r="M39" s="14">
        <f t="shared" si="1"/>
        <v>162137094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90" zoomScaleNormal="90" workbookViewId="0">
      <selection activeCell="A5" sqref="A5"/>
    </sheetView>
  </sheetViews>
  <sheetFormatPr baseColWidth="10" defaultRowHeight="14.4" x14ac:dyDescent="0.3"/>
  <cols>
    <col min="1" max="1" width="23.44140625" customWidth="1"/>
    <col min="2" max="6" width="21.109375" customWidth="1"/>
    <col min="7" max="10" width="23.44140625" customWidth="1"/>
    <col min="11" max="13" width="20.6640625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1832026</v>
      </c>
      <c r="C6" s="9">
        <v>653364</v>
      </c>
      <c r="D6" s="9">
        <v>21656</v>
      </c>
      <c r="E6" s="9">
        <v>364</v>
      </c>
      <c r="F6" s="9">
        <v>40254</v>
      </c>
      <c r="G6" s="9">
        <v>82702</v>
      </c>
      <c r="H6" s="9">
        <v>0</v>
      </c>
      <c r="I6" s="9">
        <v>6352</v>
      </c>
      <c r="J6" s="10">
        <v>0</v>
      </c>
      <c r="K6" s="9">
        <v>45335</v>
      </c>
      <c r="L6" s="10">
        <v>0</v>
      </c>
      <c r="M6" s="17">
        <f>SUM(B6:L6)</f>
        <v>2682053</v>
      </c>
    </row>
    <row r="7" spans="1:13" x14ac:dyDescent="0.3">
      <c r="A7" s="6" t="s">
        <v>12</v>
      </c>
      <c r="B7" s="12">
        <v>1988173</v>
      </c>
      <c r="C7" s="12">
        <v>709051</v>
      </c>
      <c r="D7" s="12">
        <v>23502</v>
      </c>
      <c r="E7" s="12">
        <v>395</v>
      </c>
      <c r="F7" s="12">
        <v>43685</v>
      </c>
      <c r="G7" s="12">
        <v>90362</v>
      </c>
      <c r="H7" s="12">
        <v>0</v>
      </c>
      <c r="I7" s="12">
        <v>6893</v>
      </c>
      <c r="J7" s="10">
        <v>0</v>
      </c>
      <c r="K7" s="12">
        <v>50326</v>
      </c>
      <c r="L7" s="10">
        <v>0</v>
      </c>
      <c r="M7" s="17">
        <f t="shared" ref="M7:M38" si="0">SUM(B7:L7)</f>
        <v>2912387</v>
      </c>
    </row>
    <row r="8" spans="1:13" x14ac:dyDescent="0.3">
      <c r="A8" s="6" t="s">
        <v>13</v>
      </c>
      <c r="B8" s="12">
        <v>2503846</v>
      </c>
      <c r="C8" s="12">
        <v>892958</v>
      </c>
      <c r="D8" s="12">
        <v>29597</v>
      </c>
      <c r="E8" s="12">
        <v>498</v>
      </c>
      <c r="F8" s="12">
        <v>55015</v>
      </c>
      <c r="G8" s="12">
        <v>114238</v>
      </c>
      <c r="H8" s="12">
        <v>0</v>
      </c>
      <c r="I8" s="12">
        <v>8681</v>
      </c>
      <c r="J8" s="10">
        <v>0</v>
      </c>
      <c r="K8" s="12">
        <v>89745</v>
      </c>
      <c r="L8" s="10">
        <v>0</v>
      </c>
      <c r="M8" s="17">
        <f t="shared" si="0"/>
        <v>3694578</v>
      </c>
    </row>
    <row r="9" spans="1:13" x14ac:dyDescent="0.3">
      <c r="A9" s="6" t="s">
        <v>14</v>
      </c>
      <c r="B9" s="12">
        <v>4068158</v>
      </c>
      <c r="C9" s="12">
        <v>1450846</v>
      </c>
      <c r="D9" s="12">
        <v>48089</v>
      </c>
      <c r="E9" s="12">
        <v>809</v>
      </c>
      <c r="F9" s="12">
        <v>89386</v>
      </c>
      <c r="G9" s="12">
        <v>179038</v>
      </c>
      <c r="H9" s="12">
        <v>0</v>
      </c>
      <c r="I9" s="12">
        <v>14104</v>
      </c>
      <c r="J9" s="10">
        <v>0</v>
      </c>
      <c r="K9" s="12">
        <v>210056</v>
      </c>
      <c r="L9" s="10">
        <v>0</v>
      </c>
      <c r="M9" s="17">
        <f t="shared" si="0"/>
        <v>6060486</v>
      </c>
    </row>
    <row r="10" spans="1:13" x14ac:dyDescent="0.3">
      <c r="A10" s="6" t="s">
        <v>15</v>
      </c>
      <c r="B10" s="12">
        <v>1761389</v>
      </c>
      <c r="C10" s="12">
        <v>628172</v>
      </c>
      <c r="D10" s="12">
        <v>20821</v>
      </c>
      <c r="E10" s="12">
        <v>350</v>
      </c>
      <c r="F10" s="12">
        <v>38702</v>
      </c>
      <c r="G10" s="12">
        <v>81248</v>
      </c>
      <c r="H10" s="12">
        <v>0</v>
      </c>
      <c r="I10" s="12">
        <v>6107</v>
      </c>
      <c r="J10" s="10">
        <v>0</v>
      </c>
      <c r="K10" s="12">
        <v>25226</v>
      </c>
      <c r="L10" s="10">
        <v>0</v>
      </c>
      <c r="M10" s="17">
        <f t="shared" si="0"/>
        <v>2562015</v>
      </c>
    </row>
    <row r="11" spans="1:13" x14ac:dyDescent="0.3">
      <c r="A11" s="6" t="s">
        <v>16</v>
      </c>
      <c r="B11" s="12">
        <v>7267574</v>
      </c>
      <c r="C11" s="12">
        <v>2591868</v>
      </c>
      <c r="D11" s="12">
        <v>85908</v>
      </c>
      <c r="E11" s="12">
        <v>1446</v>
      </c>
      <c r="F11" s="12">
        <v>159685</v>
      </c>
      <c r="G11" s="12">
        <v>330689</v>
      </c>
      <c r="H11" s="12">
        <v>0</v>
      </c>
      <c r="I11" s="12">
        <v>25197</v>
      </c>
      <c r="J11" s="10">
        <v>0</v>
      </c>
      <c r="K11" s="12">
        <v>466657</v>
      </c>
      <c r="L11" s="10">
        <v>0</v>
      </c>
      <c r="M11" s="17">
        <f t="shared" si="0"/>
        <v>10929024</v>
      </c>
    </row>
    <row r="12" spans="1:13" x14ac:dyDescent="0.3">
      <c r="A12" s="6" t="s">
        <v>17</v>
      </c>
      <c r="B12" s="12">
        <v>15985343</v>
      </c>
      <c r="C12" s="12">
        <v>5700925</v>
      </c>
      <c r="D12" s="12">
        <v>188959</v>
      </c>
      <c r="E12" s="12">
        <v>3179</v>
      </c>
      <c r="F12" s="12">
        <v>351234</v>
      </c>
      <c r="G12" s="12">
        <v>729222</v>
      </c>
      <c r="H12" s="12">
        <v>0</v>
      </c>
      <c r="I12" s="12">
        <v>55421</v>
      </c>
      <c r="J12" s="10">
        <v>0</v>
      </c>
      <c r="K12" s="12">
        <v>972610</v>
      </c>
      <c r="L12" s="10">
        <v>627709</v>
      </c>
      <c r="M12" s="17">
        <f t="shared" si="0"/>
        <v>24614602</v>
      </c>
    </row>
    <row r="13" spans="1:13" x14ac:dyDescent="0.3">
      <c r="A13" s="6" t="s">
        <v>18</v>
      </c>
      <c r="B13" s="12">
        <v>4038346</v>
      </c>
      <c r="C13" s="12">
        <v>1440213</v>
      </c>
      <c r="D13" s="12">
        <v>47736</v>
      </c>
      <c r="E13" s="12">
        <v>803</v>
      </c>
      <c r="F13" s="12">
        <v>88731</v>
      </c>
      <c r="G13" s="12">
        <v>195668</v>
      </c>
      <c r="H13" s="12">
        <v>0</v>
      </c>
      <c r="I13" s="12">
        <v>14001</v>
      </c>
      <c r="J13" s="10">
        <v>0</v>
      </c>
      <c r="K13" s="12">
        <v>222359</v>
      </c>
      <c r="L13" s="10">
        <v>0</v>
      </c>
      <c r="M13" s="17">
        <f t="shared" si="0"/>
        <v>6047857</v>
      </c>
    </row>
    <row r="14" spans="1:13" x14ac:dyDescent="0.3">
      <c r="A14" s="6" t="s">
        <v>19</v>
      </c>
      <c r="B14" s="12">
        <v>1726979</v>
      </c>
      <c r="C14" s="12">
        <v>615900</v>
      </c>
      <c r="D14" s="12">
        <v>20414</v>
      </c>
      <c r="E14" s="12">
        <v>344</v>
      </c>
      <c r="F14" s="12">
        <v>37946</v>
      </c>
      <c r="G14" s="12">
        <v>78500</v>
      </c>
      <c r="H14" s="12">
        <v>0</v>
      </c>
      <c r="I14" s="12">
        <v>5987</v>
      </c>
      <c r="J14" s="10">
        <v>0</v>
      </c>
      <c r="K14" s="12">
        <v>46184</v>
      </c>
      <c r="L14" s="10">
        <v>0</v>
      </c>
      <c r="M14" s="17">
        <f t="shared" si="0"/>
        <v>2532254</v>
      </c>
    </row>
    <row r="15" spans="1:13" x14ac:dyDescent="0.3">
      <c r="A15" s="6" t="s">
        <v>20</v>
      </c>
      <c r="B15" s="12">
        <v>1803896</v>
      </c>
      <c r="C15" s="12">
        <v>643331</v>
      </c>
      <c r="D15" s="12">
        <v>21323</v>
      </c>
      <c r="E15" s="12">
        <v>359</v>
      </c>
      <c r="F15" s="12">
        <v>39636</v>
      </c>
      <c r="G15" s="12">
        <v>81828</v>
      </c>
      <c r="H15" s="12">
        <v>0</v>
      </c>
      <c r="I15" s="12">
        <v>6254</v>
      </c>
      <c r="J15" s="10">
        <v>0</v>
      </c>
      <c r="K15" s="12">
        <v>41672</v>
      </c>
      <c r="L15" s="10">
        <v>0</v>
      </c>
      <c r="M15" s="17">
        <f t="shared" si="0"/>
        <v>2638299</v>
      </c>
    </row>
    <row r="16" spans="1:13" x14ac:dyDescent="0.3">
      <c r="A16" s="6" t="s">
        <v>21</v>
      </c>
      <c r="B16" s="12">
        <v>8230404</v>
      </c>
      <c r="C16" s="12">
        <v>2935246</v>
      </c>
      <c r="D16" s="12">
        <v>97290</v>
      </c>
      <c r="E16" s="12">
        <v>1637</v>
      </c>
      <c r="F16" s="12">
        <v>180840</v>
      </c>
      <c r="G16" s="12">
        <v>369074</v>
      </c>
      <c r="H16" s="12">
        <v>0</v>
      </c>
      <c r="I16" s="12">
        <v>28535</v>
      </c>
      <c r="J16" s="10">
        <v>0</v>
      </c>
      <c r="K16" s="12">
        <v>524576</v>
      </c>
      <c r="L16" s="10">
        <v>4488229</v>
      </c>
      <c r="M16" s="17">
        <f t="shared" si="0"/>
        <v>16855831</v>
      </c>
    </row>
    <row r="17" spans="1:13" x14ac:dyDescent="0.3">
      <c r="A17" s="6" t="s">
        <v>22</v>
      </c>
      <c r="B17" s="12">
        <v>2869013</v>
      </c>
      <c r="C17" s="12">
        <v>1023189</v>
      </c>
      <c r="D17" s="12">
        <v>33914</v>
      </c>
      <c r="E17" s="12">
        <v>571</v>
      </c>
      <c r="F17" s="12">
        <v>63039</v>
      </c>
      <c r="G17" s="12">
        <v>126535</v>
      </c>
      <c r="H17" s="12">
        <v>0</v>
      </c>
      <c r="I17" s="12">
        <v>9947</v>
      </c>
      <c r="J17" s="10">
        <v>0</v>
      </c>
      <c r="K17" s="12">
        <v>146796</v>
      </c>
      <c r="L17" s="10">
        <v>0</v>
      </c>
      <c r="M17" s="17">
        <f t="shared" si="0"/>
        <v>4273004</v>
      </c>
    </row>
    <row r="18" spans="1:13" x14ac:dyDescent="0.3">
      <c r="A18" s="6" t="s">
        <v>23</v>
      </c>
      <c r="B18" s="12">
        <v>2013085</v>
      </c>
      <c r="C18" s="12">
        <v>717935</v>
      </c>
      <c r="D18" s="12">
        <v>23796</v>
      </c>
      <c r="E18" s="12">
        <v>400</v>
      </c>
      <c r="F18" s="12">
        <v>44232</v>
      </c>
      <c r="G18" s="12">
        <v>81516</v>
      </c>
      <c r="H18" s="12">
        <v>0</v>
      </c>
      <c r="I18" s="12">
        <v>6979</v>
      </c>
      <c r="J18" s="10">
        <v>0</v>
      </c>
      <c r="K18" s="12">
        <v>38897</v>
      </c>
      <c r="L18" s="10">
        <v>0</v>
      </c>
      <c r="M18" s="17">
        <f t="shared" si="0"/>
        <v>2926840</v>
      </c>
    </row>
    <row r="19" spans="1:13" x14ac:dyDescent="0.3">
      <c r="A19" s="6" t="s">
        <v>24</v>
      </c>
      <c r="B19" s="12">
        <v>1658321</v>
      </c>
      <c r="C19" s="12">
        <v>591414</v>
      </c>
      <c r="D19" s="12">
        <v>19603</v>
      </c>
      <c r="E19" s="12">
        <v>330</v>
      </c>
      <c r="F19" s="12">
        <v>36437</v>
      </c>
      <c r="G19" s="12">
        <v>75234</v>
      </c>
      <c r="H19" s="12">
        <v>0</v>
      </c>
      <c r="I19" s="12">
        <v>5749</v>
      </c>
      <c r="J19" s="10">
        <v>0</v>
      </c>
      <c r="K19" s="12">
        <v>25186</v>
      </c>
      <c r="L19" s="10">
        <v>8</v>
      </c>
      <c r="M19" s="17">
        <f t="shared" si="0"/>
        <v>2412282</v>
      </c>
    </row>
    <row r="20" spans="1:13" x14ac:dyDescent="0.3">
      <c r="A20" s="6" t="s">
        <v>25</v>
      </c>
      <c r="B20" s="12">
        <v>2063820</v>
      </c>
      <c r="C20" s="12">
        <v>736030</v>
      </c>
      <c r="D20" s="12">
        <v>24396</v>
      </c>
      <c r="E20" s="12">
        <v>411</v>
      </c>
      <c r="F20" s="12">
        <v>45347</v>
      </c>
      <c r="G20" s="12">
        <v>93745</v>
      </c>
      <c r="H20" s="12">
        <v>0</v>
      </c>
      <c r="I20" s="12">
        <v>7155</v>
      </c>
      <c r="J20" s="10">
        <v>0</v>
      </c>
      <c r="K20" s="12">
        <v>66560</v>
      </c>
      <c r="L20" s="10">
        <v>0</v>
      </c>
      <c r="M20" s="17">
        <f t="shared" si="0"/>
        <v>3037464</v>
      </c>
    </row>
    <row r="21" spans="1:13" x14ac:dyDescent="0.3">
      <c r="A21" s="6" t="s">
        <v>26</v>
      </c>
      <c r="B21" s="12">
        <v>1942204</v>
      </c>
      <c r="C21" s="12">
        <v>692657</v>
      </c>
      <c r="D21" s="12">
        <v>22958</v>
      </c>
      <c r="E21" s="12">
        <v>386</v>
      </c>
      <c r="F21" s="12">
        <v>42675</v>
      </c>
      <c r="G21" s="12">
        <v>88297</v>
      </c>
      <c r="H21" s="12">
        <v>0</v>
      </c>
      <c r="I21" s="12">
        <v>6734</v>
      </c>
      <c r="J21" s="10">
        <v>0</v>
      </c>
      <c r="K21" s="12">
        <v>44901</v>
      </c>
      <c r="L21" s="10">
        <v>0</v>
      </c>
      <c r="M21" s="17">
        <f t="shared" si="0"/>
        <v>2840812</v>
      </c>
    </row>
    <row r="22" spans="1:13" x14ac:dyDescent="0.3">
      <c r="A22" s="6" t="s">
        <v>27</v>
      </c>
      <c r="B22" s="12">
        <v>3207733</v>
      </c>
      <c r="C22" s="12">
        <v>1143988</v>
      </c>
      <c r="D22" s="12">
        <v>37918</v>
      </c>
      <c r="E22" s="12">
        <v>638</v>
      </c>
      <c r="F22" s="12">
        <v>70481</v>
      </c>
      <c r="G22" s="12">
        <v>145125</v>
      </c>
      <c r="H22" s="12">
        <v>0</v>
      </c>
      <c r="I22" s="12">
        <v>11121</v>
      </c>
      <c r="J22" s="10">
        <v>0</v>
      </c>
      <c r="K22" s="12">
        <v>164029</v>
      </c>
      <c r="L22" s="10">
        <v>0</v>
      </c>
      <c r="M22" s="17">
        <f t="shared" si="0"/>
        <v>4781033</v>
      </c>
    </row>
    <row r="23" spans="1:13" x14ac:dyDescent="0.3">
      <c r="A23" s="6" t="s">
        <v>28</v>
      </c>
      <c r="B23" s="12">
        <v>5579507</v>
      </c>
      <c r="C23" s="12">
        <v>1989845</v>
      </c>
      <c r="D23" s="12">
        <v>65954</v>
      </c>
      <c r="E23" s="12">
        <v>1110</v>
      </c>
      <c r="F23" s="12">
        <v>122594</v>
      </c>
      <c r="G23" s="12">
        <v>256460</v>
      </c>
      <c r="H23" s="12">
        <v>0</v>
      </c>
      <c r="I23" s="12">
        <v>19344</v>
      </c>
      <c r="J23" s="10">
        <v>0</v>
      </c>
      <c r="K23" s="12">
        <v>287989</v>
      </c>
      <c r="L23" s="10">
        <v>87150</v>
      </c>
      <c r="M23" s="17">
        <f t="shared" si="0"/>
        <v>8409953</v>
      </c>
    </row>
    <row r="24" spans="1:13" x14ac:dyDescent="0.3">
      <c r="A24" s="6" t="s">
        <v>29</v>
      </c>
      <c r="B24" s="12">
        <v>1867215</v>
      </c>
      <c r="C24" s="12">
        <v>665913</v>
      </c>
      <c r="D24" s="12">
        <v>22072</v>
      </c>
      <c r="E24" s="12">
        <v>371</v>
      </c>
      <c r="F24" s="12">
        <v>41027</v>
      </c>
      <c r="G24" s="12">
        <v>84597</v>
      </c>
      <c r="H24" s="12">
        <v>0</v>
      </c>
      <c r="I24" s="12">
        <v>6474</v>
      </c>
      <c r="J24" s="10">
        <v>0</v>
      </c>
      <c r="K24" s="12">
        <v>38996</v>
      </c>
      <c r="L24" s="10">
        <v>63827</v>
      </c>
      <c r="M24" s="17">
        <f t="shared" si="0"/>
        <v>2790492</v>
      </c>
    </row>
    <row r="25" spans="1:13" x14ac:dyDescent="0.3">
      <c r="A25" s="6" t="s">
        <v>30</v>
      </c>
      <c r="B25" s="12">
        <v>2181498</v>
      </c>
      <c r="C25" s="12">
        <v>777997</v>
      </c>
      <c r="D25" s="12">
        <v>25787</v>
      </c>
      <c r="E25" s="12">
        <v>434</v>
      </c>
      <c r="F25" s="12">
        <v>47932</v>
      </c>
      <c r="G25" s="12">
        <v>98745</v>
      </c>
      <c r="H25" s="12">
        <v>0</v>
      </c>
      <c r="I25" s="12">
        <v>7563</v>
      </c>
      <c r="J25" s="10">
        <v>0</v>
      </c>
      <c r="K25" s="12">
        <v>67508</v>
      </c>
      <c r="L25" s="10">
        <v>0</v>
      </c>
      <c r="M25" s="17">
        <f t="shared" si="0"/>
        <v>3207464</v>
      </c>
    </row>
    <row r="26" spans="1:13" x14ac:dyDescent="0.3">
      <c r="A26" s="6" t="s">
        <v>31</v>
      </c>
      <c r="B26" s="12">
        <v>2484702</v>
      </c>
      <c r="C26" s="12">
        <v>886131</v>
      </c>
      <c r="D26" s="12">
        <v>29371</v>
      </c>
      <c r="E26" s="12">
        <v>494</v>
      </c>
      <c r="F26" s="12">
        <v>54594</v>
      </c>
      <c r="G26" s="12">
        <v>112970</v>
      </c>
      <c r="H26" s="12">
        <v>0</v>
      </c>
      <c r="I26" s="12">
        <v>8614</v>
      </c>
      <c r="J26" s="10">
        <v>0</v>
      </c>
      <c r="K26" s="12">
        <v>110877</v>
      </c>
      <c r="L26" s="10">
        <v>0</v>
      </c>
      <c r="M26" s="17">
        <f t="shared" si="0"/>
        <v>3687753</v>
      </c>
    </row>
    <row r="27" spans="1:13" x14ac:dyDescent="0.3">
      <c r="A27" s="6" t="s">
        <v>32</v>
      </c>
      <c r="B27" s="12">
        <v>1651769</v>
      </c>
      <c r="C27" s="12">
        <v>589078</v>
      </c>
      <c r="D27" s="12">
        <v>19525</v>
      </c>
      <c r="E27" s="12">
        <v>329</v>
      </c>
      <c r="F27" s="12">
        <v>36293</v>
      </c>
      <c r="G27" s="12">
        <v>74974</v>
      </c>
      <c r="H27" s="12">
        <v>0</v>
      </c>
      <c r="I27" s="12">
        <v>5727</v>
      </c>
      <c r="J27" s="10">
        <v>0</v>
      </c>
      <c r="K27" s="12">
        <v>19819</v>
      </c>
      <c r="L27" s="10">
        <v>0</v>
      </c>
      <c r="M27" s="17">
        <f t="shared" si="0"/>
        <v>2397514</v>
      </c>
    </row>
    <row r="28" spans="1:13" x14ac:dyDescent="0.3">
      <c r="A28" s="6" t="s">
        <v>33</v>
      </c>
      <c r="B28" s="12">
        <v>1910493</v>
      </c>
      <c r="C28" s="12">
        <v>681348</v>
      </c>
      <c r="D28" s="12">
        <v>22583</v>
      </c>
      <c r="E28" s="12">
        <v>380</v>
      </c>
      <c r="F28" s="12">
        <v>41978</v>
      </c>
      <c r="G28" s="12">
        <v>86810</v>
      </c>
      <c r="H28" s="12">
        <v>0</v>
      </c>
      <c r="I28" s="12">
        <v>6624</v>
      </c>
      <c r="J28" s="10">
        <v>0</v>
      </c>
      <c r="K28" s="12">
        <v>50973</v>
      </c>
      <c r="L28" s="10">
        <v>101475</v>
      </c>
      <c r="M28" s="17">
        <f t="shared" si="0"/>
        <v>2902664</v>
      </c>
    </row>
    <row r="29" spans="1:13" x14ac:dyDescent="0.3">
      <c r="A29" s="6" t="s">
        <v>34</v>
      </c>
      <c r="B29" s="12">
        <v>1784385</v>
      </c>
      <c r="C29" s="12">
        <v>636373</v>
      </c>
      <c r="D29" s="12">
        <v>21093</v>
      </c>
      <c r="E29" s="12">
        <v>355</v>
      </c>
      <c r="F29" s="12">
        <v>39207</v>
      </c>
      <c r="G29" s="12">
        <v>81210</v>
      </c>
      <c r="H29" s="12">
        <v>0</v>
      </c>
      <c r="I29" s="12">
        <v>6186</v>
      </c>
      <c r="J29" s="10">
        <v>0</v>
      </c>
      <c r="K29" s="12">
        <v>17675</v>
      </c>
      <c r="L29" s="10">
        <v>0</v>
      </c>
      <c r="M29" s="17">
        <f t="shared" si="0"/>
        <v>2586484</v>
      </c>
    </row>
    <row r="30" spans="1:13" x14ac:dyDescent="0.3">
      <c r="A30" s="6" t="s">
        <v>35</v>
      </c>
      <c r="B30" s="12">
        <v>2735415</v>
      </c>
      <c r="C30" s="12">
        <v>975543</v>
      </c>
      <c r="D30" s="12">
        <v>32335</v>
      </c>
      <c r="E30" s="12">
        <v>544</v>
      </c>
      <c r="F30" s="12">
        <v>60103</v>
      </c>
      <c r="G30" s="12">
        <v>124656</v>
      </c>
      <c r="H30" s="12">
        <v>0</v>
      </c>
      <c r="I30" s="12">
        <v>9484</v>
      </c>
      <c r="J30" s="10">
        <v>0</v>
      </c>
      <c r="K30" s="12">
        <v>130192</v>
      </c>
      <c r="L30" s="10">
        <v>0</v>
      </c>
      <c r="M30" s="17">
        <f t="shared" si="0"/>
        <v>4068272</v>
      </c>
    </row>
    <row r="31" spans="1:13" x14ac:dyDescent="0.3">
      <c r="A31" s="6" t="s">
        <v>36</v>
      </c>
      <c r="B31" s="12">
        <v>2168241</v>
      </c>
      <c r="C31" s="12">
        <v>773269</v>
      </c>
      <c r="D31" s="12">
        <v>25630</v>
      </c>
      <c r="E31" s="12">
        <v>431</v>
      </c>
      <c r="F31" s="12">
        <v>47641</v>
      </c>
      <c r="G31" s="12">
        <v>98212</v>
      </c>
      <c r="H31" s="12">
        <v>0</v>
      </c>
      <c r="I31" s="12">
        <v>7517</v>
      </c>
      <c r="J31" s="10">
        <v>0</v>
      </c>
      <c r="K31" s="12">
        <v>83989</v>
      </c>
      <c r="L31" s="10">
        <v>0</v>
      </c>
      <c r="M31" s="17">
        <f t="shared" si="0"/>
        <v>3204930</v>
      </c>
    </row>
    <row r="32" spans="1:13" x14ac:dyDescent="0.3">
      <c r="A32" s="6" t="s">
        <v>37</v>
      </c>
      <c r="B32" s="12">
        <v>1793637</v>
      </c>
      <c r="C32" s="12">
        <v>639673</v>
      </c>
      <c r="D32" s="12">
        <v>21202</v>
      </c>
      <c r="E32" s="12">
        <v>357</v>
      </c>
      <c r="F32" s="12">
        <v>39410</v>
      </c>
      <c r="G32" s="12">
        <v>81207</v>
      </c>
      <c r="H32" s="12">
        <v>0</v>
      </c>
      <c r="I32" s="12">
        <v>6218</v>
      </c>
      <c r="J32" s="10">
        <v>0</v>
      </c>
      <c r="K32" s="12">
        <v>44062</v>
      </c>
      <c r="L32" s="10">
        <v>1110048</v>
      </c>
      <c r="M32" s="17">
        <f t="shared" si="0"/>
        <v>3735814</v>
      </c>
    </row>
    <row r="33" spans="1:13" x14ac:dyDescent="0.3">
      <c r="A33" s="6" t="s">
        <v>38</v>
      </c>
      <c r="B33" s="12">
        <v>1777374</v>
      </c>
      <c r="C33" s="12">
        <v>633873</v>
      </c>
      <c r="D33" s="12">
        <v>21010</v>
      </c>
      <c r="E33" s="12">
        <v>354</v>
      </c>
      <c r="F33" s="12">
        <v>39053</v>
      </c>
      <c r="G33" s="12">
        <v>80833</v>
      </c>
      <c r="H33" s="12">
        <v>0</v>
      </c>
      <c r="I33" s="12">
        <v>6162</v>
      </c>
      <c r="J33" s="10">
        <v>0</v>
      </c>
      <c r="K33" s="12">
        <v>28736</v>
      </c>
      <c r="L33" s="10">
        <v>282342</v>
      </c>
      <c r="M33" s="17">
        <f t="shared" si="0"/>
        <v>2869737</v>
      </c>
    </row>
    <row r="34" spans="1:13" x14ac:dyDescent="0.3">
      <c r="A34" s="6" t="s">
        <v>39</v>
      </c>
      <c r="B34" s="12">
        <v>3431183</v>
      </c>
      <c r="C34" s="12">
        <v>1223678</v>
      </c>
      <c r="D34" s="12">
        <v>40559</v>
      </c>
      <c r="E34" s="12">
        <v>682</v>
      </c>
      <c r="F34" s="12">
        <v>75391</v>
      </c>
      <c r="G34" s="12">
        <v>164344</v>
      </c>
      <c r="H34" s="12">
        <v>0</v>
      </c>
      <c r="I34" s="12">
        <v>11896</v>
      </c>
      <c r="J34" s="10">
        <v>0</v>
      </c>
      <c r="K34" s="12">
        <v>168815</v>
      </c>
      <c r="L34" s="10">
        <v>0</v>
      </c>
      <c r="M34" s="17">
        <f t="shared" si="0"/>
        <v>5116548</v>
      </c>
    </row>
    <row r="35" spans="1:13" x14ac:dyDescent="0.3">
      <c r="A35" s="6" t="s">
        <v>40</v>
      </c>
      <c r="B35" s="12">
        <v>4556274</v>
      </c>
      <c r="C35" s="12">
        <v>1624925</v>
      </c>
      <c r="D35" s="12">
        <v>53859</v>
      </c>
      <c r="E35" s="12">
        <v>906</v>
      </c>
      <c r="F35" s="12">
        <v>100112</v>
      </c>
      <c r="G35" s="12">
        <v>205098</v>
      </c>
      <c r="H35" s="12">
        <v>0</v>
      </c>
      <c r="I35" s="12">
        <v>15796</v>
      </c>
      <c r="J35" s="10">
        <v>0</v>
      </c>
      <c r="K35" s="12">
        <v>260558</v>
      </c>
      <c r="L35" s="10">
        <v>822292</v>
      </c>
      <c r="M35" s="17">
        <f t="shared" si="0"/>
        <v>7639820</v>
      </c>
    </row>
    <row r="36" spans="1:13" x14ac:dyDescent="0.3">
      <c r="A36" s="6" t="s">
        <v>41</v>
      </c>
      <c r="B36" s="12">
        <v>2720088</v>
      </c>
      <c r="C36" s="12">
        <v>970077</v>
      </c>
      <c r="D36" s="12">
        <v>32153</v>
      </c>
      <c r="E36" s="12">
        <v>541</v>
      </c>
      <c r="F36" s="12">
        <v>59766</v>
      </c>
      <c r="G36" s="12">
        <v>125163</v>
      </c>
      <c r="H36" s="12">
        <v>0</v>
      </c>
      <c r="I36" s="12">
        <v>9430</v>
      </c>
      <c r="J36" s="10">
        <v>0</v>
      </c>
      <c r="K36" s="12">
        <v>124674</v>
      </c>
      <c r="L36" s="10">
        <v>337651</v>
      </c>
      <c r="M36" s="17">
        <f t="shared" si="0"/>
        <v>4379543</v>
      </c>
    </row>
    <row r="37" spans="1:13" x14ac:dyDescent="0.3">
      <c r="A37" s="6" t="s">
        <v>42</v>
      </c>
      <c r="B37" s="12">
        <v>1990791</v>
      </c>
      <c r="C37" s="12">
        <v>709985</v>
      </c>
      <c r="D37" s="12">
        <v>23533</v>
      </c>
      <c r="E37" s="12">
        <v>396</v>
      </c>
      <c r="F37" s="12">
        <v>43742</v>
      </c>
      <c r="G37" s="12">
        <v>91478</v>
      </c>
      <c r="H37" s="12">
        <v>0</v>
      </c>
      <c r="I37" s="12">
        <v>6902</v>
      </c>
      <c r="J37" s="10">
        <v>0</v>
      </c>
      <c r="K37" s="12">
        <v>93389</v>
      </c>
      <c r="L37" s="10">
        <v>0</v>
      </c>
      <c r="M37" s="17">
        <f t="shared" si="0"/>
        <v>2960216</v>
      </c>
    </row>
    <row r="38" spans="1:13" x14ac:dyDescent="0.3">
      <c r="A38" s="6" t="s">
        <v>43</v>
      </c>
      <c r="B38" s="12">
        <v>1692580</v>
      </c>
      <c r="C38" s="12">
        <v>603633</v>
      </c>
      <c r="D38" s="12">
        <v>20008</v>
      </c>
      <c r="E38" s="12">
        <v>337</v>
      </c>
      <c r="F38" s="12">
        <v>37190</v>
      </c>
      <c r="G38" s="12">
        <v>76808</v>
      </c>
      <c r="H38" s="12">
        <v>0</v>
      </c>
      <c r="I38" s="12">
        <v>5868</v>
      </c>
      <c r="J38" s="10">
        <v>0</v>
      </c>
      <c r="K38" s="12">
        <v>24203</v>
      </c>
      <c r="L38" s="10">
        <v>0</v>
      </c>
      <c r="M38" s="17">
        <f t="shared" si="0"/>
        <v>2460627</v>
      </c>
    </row>
    <row r="39" spans="1:13" ht="15" thickBot="1" x14ac:dyDescent="0.35">
      <c r="A39" s="7" t="s">
        <v>44</v>
      </c>
      <c r="B39" s="13">
        <f>SUM(B6:B38)</f>
        <v>105285462</v>
      </c>
      <c r="C39" s="13">
        <f t="shared" ref="C39:M39" si="1">SUM(C6:C38)</f>
        <v>37548428</v>
      </c>
      <c r="D39" s="13">
        <f t="shared" si="1"/>
        <v>1244554</v>
      </c>
      <c r="E39" s="13">
        <f t="shared" si="1"/>
        <v>20941</v>
      </c>
      <c r="F39" s="13">
        <f t="shared" si="1"/>
        <v>2313358</v>
      </c>
      <c r="G39" s="13">
        <f t="shared" si="1"/>
        <v>4786586</v>
      </c>
      <c r="H39" s="13">
        <f t="shared" si="1"/>
        <v>0</v>
      </c>
      <c r="I39" s="13">
        <f t="shared" si="1"/>
        <v>365022</v>
      </c>
      <c r="J39" s="13">
        <f t="shared" si="1"/>
        <v>0</v>
      </c>
      <c r="K39" s="13">
        <f t="shared" si="1"/>
        <v>4733570</v>
      </c>
      <c r="L39" s="13">
        <f t="shared" si="1"/>
        <v>7920731</v>
      </c>
      <c r="M39" s="18">
        <f t="shared" si="1"/>
        <v>164218652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023622047244095" right="0.15748031496062992" top="1.1023622047244095" bottom="0.74803149606299213" header="0.62992125984251968" footer="0.31496062992125984"/>
  <pageSetup paperSize="5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90" zoomScaleNormal="90" workbookViewId="0">
      <selection activeCell="A5" sqref="A5"/>
    </sheetView>
  </sheetViews>
  <sheetFormatPr baseColWidth="10" defaultRowHeight="14.4" x14ac:dyDescent="0.3"/>
  <cols>
    <col min="1" max="1" width="23.44140625" customWidth="1"/>
    <col min="2" max="6" width="21.109375" customWidth="1"/>
    <col min="7" max="10" width="23.44140625" customWidth="1"/>
    <col min="11" max="13" width="20.44140625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2015508</v>
      </c>
      <c r="C6" s="9">
        <v>657752</v>
      </c>
      <c r="D6" s="9">
        <v>25199</v>
      </c>
      <c r="E6" s="9">
        <v>328</v>
      </c>
      <c r="F6" s="9">
        <v>46249</v>
      </c>
      <c r="G6" s="9">
        <v>90972</v>
      </c>
      <c r="H6" s="9">
        <v>0</v>
      </c>
      <c r="I6" s="9">
        <v>6987</v>
      </c>
      <c r="J6" s="10">
        <v>0</v>
      </c>
      <c r="K6" s="9">
        <v>52064</v>
      </c>
      <c r="L6" s="10">
        <v>0</v>
      </c>
      <c r="M6" s="17">
        <f>SUM(B6:L6)</f>
        <v>2895059</v>
      </c>
    </row>
    <row r="7" spans="1:13" x14ac:dyDescent="0.3">
      <c r="A7" s="6" t="s">
        <v>12</v>
      </c>
      <c r="B7" s="12">
        <v>2187293</v>
      </c>
      <c r="C7" s="12">
        <v>713814</v>
      </c>
      <c r="D7" s="12">
        <v>27347</v>
      </c>
      <c r="E7" s="12">
        <v>356</v>
      </c>
      <c r="F7" s="12">
        <v>50191</v>
      </c>
      <c r="G7" s="12">
        <v>99398</v>
      </c>
      <c r="H7" s="12">
        <v>0</v>
      </c>
      <c r="I7" s="12">
        <v>7582</v>
      </c>
      <c r="J7" s="10">
        <v>0</v>
      </c>
      <c r="K7" s="12">
        <v>57796</v>
      </c>
      <c r="L7" s="10">
        <v>0</v>
      </c>
      <c r="M7" s="17">
        <f t="shared" ref="M7:M38" si="0">SUM(B7:L7)</f>
        <v>3143777</v>
      </c>
    </row>
    <row r="8" spans="1:13" x14ac:dyDescent="0.3">
      <c r="A8" s="6" t="s">
        <v>13</v>
      </c>
      <c r="B8" s="12">
        <v>2754612</v>
      </c>
      <c r="C8" s="12">
        <v>898956</v>
      </c>
      <c r="D8" s="12">
        <v>34440</v>
      </c>
      <c r="E8" s="12">
        <v>449</v>
      </c>
      <c r="F8" s="12">
        <v>63209</v>
      </c>
      <c r="G8" s="12">
        <v>125662</v>
      </c>
      <c r="H8" s="12">
        <v>0</v>
      </c>
      <c r="I8" s="12">
        <v>9549</v>
      </c>
      <c r="J8" s="10">
        <v>0</v>
      </c>
      <c r="K8" s="12">
        <v>103066</v>
      </c>
      <c r="L8" s="10">
        <v>0</v>
      </c>
      <c r="M8" s="17">
        <f t="shared" si="0"/>
        <v>3989943</v>
      </c>
    </row>
    <row r="9" spans="1:13" x14ac:dyDescent="0.3">
      <c r="A9" s="6" t="s">
        <v>14</v>
      </c>
      <c r="B9" s="12">
        <v>4475594</v>
      </c>
      <c r="C9" s="12">
        <v>1460591</v>
      </c>
      <c r="D9" s="12">
        <v>55957</v>
      </c>
      <c r="E9" s="12">
        <v>729</v>
      </c>
      <c r="F9" s="12">
        <v>102699</v>
      </c>
      <c r="G9" s="12">
        <v>196942</v>
      </c>
      <c r="H9" s="12">
        <v>0</v>
      </c>
      <c r="I9" s="12">
        <v>15515</v>
      </c>
      <c r="J9" s="10">
        <v>0</v>
      </c>
      <c r="K9" s="12">
        <v>241234</v>
      </c>
      <c r="L9" s="10">
        <v>374363</v>
      </c>
      <c r="M9" s="17">
        <f t="shared" si="0"/>
        <v>6923624</v>
      </c>
    </row>
    <row r="10" spans="1:13" x14ac:dyDescent="0.3">
      <c r="A10" s="6" t="s">
        <v>15</v>
      </c>
      <c r="B10" s="12">
        <v>1937796</v>
      </c>
      <c r="C10" s="12">
        <v>632391</v>
      </c>
      <c r="D10" s="12">
        <v>24228</v>
      </c>
      <c r="E10" s="12">
        <v>316</v>
      </c>
      <c r="F10" s="12">
        <v>44466</v>
      </c>
      <c r="G10" s="12">
        <v>89372</v>
      </c>
      <c r="H10" s="12">
        <v>0</v>
      </c>
      <c r="I10" s="12">
        <v>6717</v>
      </c>
      <c r="J10" s="10">
        <v>0</v>
      </c>
      <c r="K10" s="12">
        <v>28970</v>
      </c>
      <c r="L10" s="10">
        <v>0</v>
      </c>
      <c r="M10" s="17">
        <f t="shared" si="0"/>
        <v>2764256</v>
      </c>
    </row>
    <row r="11" spans="1:13" x14ac:dyDescent="0.3">
      <c r="A11" s="6" t="s">
        <v>16</v>
      </c>
      <c r="B11" s="12">
        <v>7995438</v>
      </c>
      <c r="C11" s="12">
        <v>2609277</v>
      </c>
      <c r="D11" s="12">
        <v>99964</v>
      </c>
      <c r="E11" s="12">
        <v>1303</v>
      </c>
      <c r="F11" s="12">
        <v>183467</v>
      </c>
      <c r="G11" s="12">
        <v>363758</v>
      </c>
      <c r="H11" s="12">
        <v>0</v>
      </c>
      <c r="I11" s="12">
        <v>27716</v>
      </c>
      <c r="J11" s="10">
        <v>0</v>
      </c>
      <c r="K11" s="12">
        <v>535921</v>
      </c>
      <c r="L11" s="10">
        <v>0</v>
      </c>
      <c r="M11" s="17">
        <f t="shared" si="0"/>
        <v>11816844</v>
      </c>
    </row>
    <row r="12" spans="1:13" x14ac:dyDescent="0.3">
      <c r="A12" s="6" t="s">
        <v>17</v>
      </c>
      <c r="B12" s="12">
        <v>17586313</v>
      </c>
      <c r="C12" s="12">
        <v>5739218</v>
      </c>
      <c r="D12" s="12">
        <v>219876</v>
      </c>
      <c r="E12" s="12">
        <v>2865</v>
      </c>
      <c r="F12" s="12">
        <v>403544</v>
      </c>
      <c r="G12" s="12">
        <v>802144</v>
      </c>
      <c r="H12" s="12">
        <v>0</v>
      </c>
      <c r="I12" s="12">
        <v>60963</v>
      </c>
      <c r="J12" s="10">
        <v>0</v>
      </c>
      <c r="K12" s="12">
        <v>1116972</v>
      </c>
      <c r="L12" s="10">
        <v>504659</v>
      </c>
      <c r="M12" s="17">
        <f t="shared" si="0"/>
        <v>26436554</v>
      </c>
    </row>
    <row r="13" spans="1:13" x14ac:dyDescent="0.3">
      <c r="A13" s="6" t="s">
        <v>18</v>
      </c>
      <c r="B13" s="12">
        <v>4442795</v>
      </c>
      <c r="C13" s="12">
        <v>1449887</v>
      </c>
      <c r="D13" s="12">
        <v>55547</v>
      </c>
      <c r="E13" s="12">
        <v>724</v>
      </c>
      <c r="F13" s="12">
        <v>101947</v>
      </c>
      <c r="G13" s="12">
        <v>215234</v>
      </c>
      <c r="H13" s="12">
        <v>0</v>
      </c>
      <c r="I13" s="12">
        <v>15401</v>
      </c>
      <c r="J13" s="10">
        <v>0</v>
      </c>
      <c r="K13" s="12">
        <v>255363</v>
      </c>
      <c r="L13" s="10">
        <v>0</v>
      </c>
      <c r="M13" s="17">
        <f t="shared" si="0"/>
        <v>6536898</v>
      </c>
    </row>
    <row r="14" spans="1:13" x14ac:dyDescent="0.3">
      <c r="A14" s="6" t="s">
        <v>19</v>
      </c>
      <c r="B14" s="12">
        <v>1899940</v>
      </c>
      <c r="C14" s="12">
        <v>620037</v>
      </c>
      <c r="D14" s="12">
        <v>23754</v>
      </c>
      <c r="E14" s="12">
        <v>310</v>
      </c>
      <c r="F14" s="12">
        <v>43597</v>
      </c>
      <c r="G14" s="12">
        <v>86350</v>
      </c>
      <c r="H14" s="12">
        <v>0</v>
      </c>
      <c r="I14" s="12">
        <v>6586</v>
      </c>
      <c r="J14" s="10">
        <v>0</v>
      </c>
      <c r="K14" s="12">
        <v>53039</v>
      </c>
      <c r="L14" s="10">
        <v>0</v>
      </c>
      <c r="M14" s="17">
        <f t="shared" si="0"/>
        <v>2733613</v>
      </c>
    </row>
    <row r="15" spans="1:13" x14ac:dyDescent="0.3">
      <c r="A15" s="6" t="s">
        <v>20</v>
      </c>
      <c r="B15" s="12">
        <v>1984560</v>
      </c>
      <c r="C15" s="12">
        <v>647653</v>
      </c>
      <c r="D15" s="12">
        <v>24812</v>
      </c>
      <c r="E15" s="12">
        <v>323</v>
      </c>
      <c r="F15" s="12">
        <v>45539</v>
      </c>
      <c r="G15" s="12">
        <v>90010</v>
      </c>
      <c r="H15" s="12">
        <v>0</v>
      </c>
      <c r="I15" s="12">
        <v>6880</v>
      </c>
      <c r="J15" s="10">
        <v>0</v>
      </c>
      <c r="K15" s="12">
        <v>47858</v>
      </c>
      <c r="L15" s="10">
        <v>0</v>
      </c>
      <c r="M15" s="17">
        <f t="shared" si="0"/>
        <v>2847635</v>
      </c>
    </row>
    <row r="16" spans="1:13" x14ac:dyDescent="0.3">
      <c r="A16" s="6" t="s">
        <v>21</v>
      </c>
      <c r="B16" s="12">
        <v>9054697</v>
      </c>
      <c r="C16" s="12">
        <v>2954962</v>
      </c>
      <c r="D16" s="12">
        <v>113208</v>
      </c>
      <c r="E16" s="12">
        <v>1475</v>
      </c>
      <c r="F16" s="12">
        <v>207773</v>
      </c>
      <c r="G16" s="12">
        <v>405982</v>
      </c>
      <c r="H16" s="12">
        <v>0</v>
      </c>
      <c r="I16" s="12">
        <v>31388</v>
      </c>
      <c r="J16" s="10">
        <v>0</v>
      </c>
      <c r="K16" s="12">
        <v>602438</v>
      </c>
      <c r="L16" s="10">
        <v>9423277</v>
      </c>
      <c r="M16" s="17">
        <f t="shared" si="0"/>
        <v>22795200</v>
      </c>
    </row>
    <row r="17" spans="1:13" x14ac:dyDescent="0.3">
      <c r="A17" s="6" t="s">
        <v>22</v>
      </c>
      <c r="B17" s="12">
        <v>3156351</v>
      </c>
      <c r="C17" s="12">
        <v>1030062</v>
      </c>
      <c r="D17" s="12">
        <v>39463</v>
      </c>
      <c r="E17" s="12">
        <v>514</v>
      </c>
      <c r="F17" s="12">
        <v>72427</v>
      </c>
      <c r="G17" s="12">
        <v>139188</v>
      </c>
      <c r="H17" s="12">
        <v>0</v>
      </c>
      <c r="I17" s="12">
        <v>10942</v>
      </c>
      <c r="J17" s="10">
        <v>0</v>
      </c>
      <c r="K17" s="12">
        <v>168585</v>
      </c>
      <c r="L17" s="10">
        <v>0</v>
      </c>
      <c r="M17" s="17">
        <f t="shared" si="0"/>
        <v>4617532</v>
      </c>
    </row>
    <row r="18" spans="1:13" x14ac:dyDescent="0.3">
      <c r="A18" s="6" t="s">
        <v>23</v>
      </c>
      <c r="B18" s="12">
        <v>2214700</v>
      </c>
      <c r="C18" s="12">
        <v>722758</v>
      </c>
      <c r="D18" s="12">
        <v>27690</v>
      </c>
      <c r="E18" s="12">
        <v>361</v>
      </c>
      <c r="F18" s="12">
        <v>50820</v>
      </c>
      <c r="G18" s="12">
        <v>89668</v>
      </c>
      <c r="H18" s="12">
        <v>0</v>
      </c>
      <c r="I18" s="12">
        <v>7677</v>
      </c>
      <c r="J18" s="10">
        <v>0</v>
      </c>
      <c r="K18" s="12">
        <v>44671</v>
      </c>
      <c r="L18" s="10">
        <v>0</v>
      </c>
      <c r="M18" s="17">
        <f t="shared" si="0"/>
        <v>3158345</v>
      </c>
    </row>
    <row r="19" spans="1:13" x14ac:dyDescent="0.3">
      <c r="A19" s="6" t="s">
        <v>24</v>
      </c>
      <c r="B19" s="12">
        <v>1824405</v>
      </c>
      <c r="C19" s="12">
        <v>595387</v>
      </c>
      <c r="D19" s="12">
        <v>22810</v>
      </c>
      <c r="E19" s="12">
        <v>297</v>
      </c>
      <c r="F19" s="12">
        <v>41864</v>
      </c>
      <c r="G19" s="12">
        <v>82758</v>
      </c>
      <c r="H19" s="12">
        <v>0</v>
      </c>
      <c r="I19" s="12">
        <v>6324</v>
      </c>
      <c r="J19" s="10">
        <v>0</v>
      </c>
      <c r="K19" s="12">
        <v>28924</v>
      </c>
      <c r="L19" s="10">
        <v>545891</v>
      </c>
      <c r="M19" s="17">
        <f t="shared" si="0"/>
        <v>3148660</v>
      </c>
    </row>
    <row r="20" spans="1:13" x14ac:dyDescent="0.3">
      <c r="A20" s="6" t="s">
        <v>25</v>
      </c>
      <c r="B20" s="12">
        <v>2270517</v>
      </c>
      <c r="C20" s="12">
        <v>740973</v>
      </c>
      <c r="D20" s="12">
        <v>28387</v>
      </c>
      <c r="E20" s="12">
        <v>370</v>
      </c>
      <c r="F20" s="12">
        <v>52100</v>
      </c>
      <c r="G20" s="12">
        <v>103119</v>
      </c>
      <c r="H20" s="12">
        <v>0</v>
      </c>
      <c r="I20" s="12">
        <v>7871</v>
      </c>
      <c r="J20" s="10">
        <v>0</v>
      </c>
      <c r="K20" s="12">
        <v>76439</v>
      </c>
      <c r="L20" s="10">
        <v>0</v>
      </c>
      <c r="M20" s="17">
        <f t="shared" si="0"/>
        <v>3279776</v>
      </c>
    </row>
    <row r="21" spans="1:13" x14ac:dyDescent="0.3">
      <c r="A21" s="6" t="s">
        <v>26</v>
      </c>
      <c r="B21" s="12">
        <v>2136721</v>
      </c>
      <c r="C21" s="12">
        <v>697310</v>
      </c>
      <c r="D21" s="12">
        <v>26715</v>
      </c>
      <c r="E21" s="12">
        <v>348</v>
      </c>
      <c r="F21" s="12">
        <v>49030</v>
      </c>
      <c r="G21" s="12">
        <v>97127</v>
      </c>
      <c r="H21" s="12">
        <v>0</v>
      </c>
      <c r="I21" s="12">
        <v>7407</v>
      </c>
      <c r="J21" s="10">
        <v>0</v>
      </c>
      <c r="K21" s="12">
        <v>51565</v>
      </c>
      <c r="L21" s="10">
        <v>0</v>
      </c>
      <c r="M21" s="17">
        <f t="shared" si="0"/>
        <v>3066223</v>
      </c>
    </row>
    <row r="22" spans="1:13" x14ac:dyDescent="0.3">
      <c r="A22" s="6" t="s">
        <v>27</v>
      </c>
      <c r="B22" s="12">
        <v>3528995</v>
      </c>
      <c r="C22" s="12">
        <v>1151672</v>
      </c>
      <c r="D22" s="12">
        <v>44122</v>
      </c>
      <c r="E22" s="12">
        <v>575</v>
      </c>
      <c r="F22" s="12">
        <v>80978</v>
      </c>
      <c r="G22" s="12">
        <v>159637</v>
      </c>
      <c r="H22" s="12">
        <v>0</v>
      </c>
      <c r="I22" s="12">
        <v>12233</v>
      </c>
      <c r="J22" s="10">
        <v>0</v>
      </c>
      <c r="K22" s="12">
        <v>188376</v>
      </c>
      <c r="L22" s="10">
        <v>0</v>
      </c>
      <c r="M22" s="17">
        <f t="shared" si="0"/>
        <v>5166588</v>
      </c>
    </row>
    <row r="23" spans="1:13" x14ac:dyDescent="0.3">
      <c r="A23" s="6" t="s">
        <v>28</v>
      </c>
      <c r="B23" s="12">
        <v>6138307</v>
      </c>
      <c r="C23" s="12">
        <v>2003210</v>
      </c>
      <c r="D23" s="12">
        <v>76745</v>
      </c>
      <c r="E23" s="12">
        <v>1000</v>
      </c>
      <c r="F23" s="12">
        <v>140853</v>
      </c>
      <c r="G23" s="12">
        <v>282107</v>
      </c>
      <c r="H23" s="12">
        <v>0</v>
      </c>
      <c r="I23" s="12">
        <v>21278</v>
      </c>
      <c r="J23" s="10">
        <v>0</v>
      </c>
      <c r="K23" s="12">
        <v>330735</v>
      </c>
      <c r="L23" s="10">
        <v>9730</v>
      </c>
      <c r="M23" s="17">
        <f t="shared" si="0"/>
        <v>9003965</v>
      </c>
    </row>
    <row r="24" spans="1:13" x14ac:dyDescent="0.3">
      <c r="A24" s="6" t="s">
        <v>29</v>
      </c>
      <c r="B24" s="12">
        <v>2054221</v>
      </c>
      <c r="C24" s="12">
        <v>670386</v>
      </c>
      <c r="D24" s="12">
        <v>25683</v>
      </c>
      <c r="E24" s="12">
        <v>335</v>
      </c>
      <c r="F24" s="12">
        <v>47137</v>
      </c>
      <c r="G24" s="12">
        <v>93057</v>
      </c>
      <c r="H24" s="12">
        <v>0</v>
      </c>
      <c r="I24" s="12">
        <v>7121</v>
      </c>
      <c r="J24" s="10">
        <v>0</v>
      </c>
      <c r="K24" s="12">
        <v>44784</v>
      </c>
      <c r="L24" s="10">
        <v>127275</v>
      </c>
      <c r="M24" s="17">
        <f t="shared" si="0"/>
        <v>3069999</v>
      </c>
    </row>
    <row r="25" spans="1:13" x14ac:dyDescent="0.3">
      <c r="A25" s="6" t="s">
        <v>30</v>
      </c>
      <c r="B25" s="12">
        <v>2399980</v>
      </c>
      <c r="C25" s="12">
        <v>783223</v>
      </c>
      <c r="D25" s="12">
        <v>30006</v>
      </c>
      <c r="E25" s="12">
        <v>391</v>
      </c>
      <c r="F25" s="12">
        <v>55071</v>
      </c>
      <c r="G25" s="12">
        <v>108620</v>
      </c>
      <c r="H25" s="12">
        <v>0</v>
      </c>
      <c r="I25" s="12">
        <v>8320</v>
      </c>
      <c r="J25" s="10">
        <v>0</v>
      </c>
      <c r="K25" s="12">
        <v>77528</v>
      </c>
      <c r="L25" s="10">
        <v>0</v>
      </c>
      <c r="M25" s="17">
        <f t="shared" si="0"/>
        <v>3463139</v>
      </c>
    </row>
    <row r="26" spans="1:13" x14ac:dyDescent="0.3">
      <c r="A26" s="6" t="s">
        <v>31</v>
      </c>
      <c r="B26" s="12">
        <v>2733551</v>
      </c>
      <c r="C26" s="12">
        <v>892083</v>
      </c>
      <c r="D26" s="12">
        <v>34177</v>
      </c>
      <c r="E26" s="12">
        <v>445</v>
      </c>
      <c r="F26" s="12">
        <v>62725</v>
      </c>
      <c r="G26" s="12">
        <v>124267</v>
      </c>
      <c r="H26" s="12">
        <v>0</v>
      </c>
      <c r="I26" s="12">
        <v>9476</v>
      </c>
      <c r="J26" s="10">
        <v>0</v>
      </c>
      <c r="K26" s="12">
        <v>127334</v>
      </c>
      <c r="L26" s="10">
        <v>1204435</v>
      </c>
      <c r="M26" s="17">
        <f t="shared" si="0"/>
        <v>5188493</v>
      </c>
    </row>
    <row r="27" spans="1:13" x14ac:dyDescent="0.3">
      <c r="A27" s="6" t="s">
        <v>32</v>
      </c>
      <c r="B27" s="12">
        <v>1817197</v>
      </c>
      <c r="C27" s="12">
        <v>593035</v>
      </c>
      <c r="D27" s="12">
        <v>22720</v>
      </c>
      <c r="E27" s="12">
        <v>296</v>
      </c>
      <c r="F27" s="12">
        <v>41698</v>
      </c>
      <c r="G27" s="12">
        <v>82472</v>
      </c>
      <c r="H27" s="12">
        <v>0</v>
      </c>
      <c r="I27" s="12">
        <v>6299</v>
      </c>
      <c r="J27" s="10">
        <v>0</v>
      </c>
      <c r="K27" s="12">
        <v>22760</v>
      </c>
      <c r="L27" s="10">
        <v>0</v>
      </c>
      <c r="M27" s="17">
        <f t="shared" si="0"/>
        <v>2586477</v>
      </c>
    </row>
    <row r="28" spans="1:13" x14ac:dyDescent="0.3">
      <c r="A28" s="6" t="s">
        <v>33</v>
      </c>
      <c r="B28" s="12">
        <v>2101833</v>
      </c>
      <c r="C28" s="12">
        <v>685924</v>
      </c>
      <c r="D28" s="12">
        <v>26278</v>
      </c>
      <c r="E28" s="12">
        <v>342</v>
      </c>
      <c r="F28" s="12">
        <v>48230</v>
      </c>
      <c r="G28" s="12">
        <v>95491</v>
      </c>
      <c r="H28" s="12">
        <v>0</v>
      </c>
      <c r="I28" s="12">
        <v>7286</v>
      </c>
      <c r="J28" s="10">
        <v>0</v>
      </c>
      <c r="K28" s="12">
        <v>58539</v>
      </c>
      <c r="L28" s="10">
        <v>301162</v>
      </c>
      <c r="M28" s="17">
        <f t="shared" si="0"/>
        <v>3325085</v>
      </c>
    </row>
    <row r="29" spans="1:13" x14ac:dyDescent="0.3">
      <c r="A29" s="6" t="s">
        <v>34</v>
      </c>
      <c r="B29" s="12">
        <v>1963095</v>
      </c>
      <c r="C29" s="12">
        <v>640648</v>
      </c>
      <c r="D29" s="12">
        <v>24544</v>
      </c>
      <c r="E29" s="12">
        <v>320</v>
      </c>
      <c r="F29" s="12">
        <v>45046</v>
      </c>
      <c r="G29" s="12">
        <v>89331</v>
      </c>
      <c r="H29" s="12">
        <v>0</v>
      </c>
      <c r="I29" s="12">
        <v>6805</v>
      </c>
      <c r="J29" s="10">
        <v>0</v>
      </c>
      <c r="K29" s="12">
        <v>20298</v>
      </c>
      <c r="L29" s="10">
        <v>0</v>
      </c>
      <c r="M29" s="17">
        <f t="shared" si="0"/>
        <v>2790087</v>
      </c>
    </row>
    <row r="30" spans="1:13" x14ac:dyDescent="0.3">
      <c r="A30" s="6" t="s">
        <v>35</v>
      </c>
      <c r="B30" s="12">
        <v>3009373</v>
      </c>
      <c r="C30" s="12">
        <v>982096</v>
      </c>
      <c r="D30" s="12">
        <v>37625</v>
      </c>
      <c r="E30" s="12">
        <v>490</v>
      </c>
      <c r="F30" s="12">
        <v>69054</v>
      </c>
      <c r="G30" s="12">
        <v>137121</v>
      </c>
      <c r="H30" s="12">
        <v>0</v>
      </c>
      <c r="I30" s="12">
        <v>10432</v>
      </c>
      <c r="J30" s="10">
        <v>0</v>
      </c>
      <c r="K30" s="12">
        <v>149517</v>
      </c>
      <c r="L30" s="10">
        <v>0</v>
      </c>
      <c r="M30" s="17">
        <f t="shared" si="0"/>
        <v>4395708</v>
      </c>
    </row>
    <row r="31" spans="1:13" x14ac:dyDescent="0.3">
      <c r="A31" s="6" t="s">
        <v>36</v>
      </c>
      <c r="B31" s="12">
        <v>2385395</v>
      </c>
      <c r="C31" s="12">
        <v>778463</v>
      </c>
      <c r="D31" s="12">
        <v>29824</v>
      </c>
      <c r="E31" s="12">
        <v>389</v>
      </c>
      <c r="F31" s="12">
        <v>54736</v>
      </c>
      <c r="G31" s="12">
        <v>108034</v>
      </c>
      <c r="H31" s="12">
        <v>0</v>
      </c>
      <c r="I31" s="12">
        <v>8269</v>
      </c>
      <c r="J31" s="10">
        <v>0</v>
      </c>
      <c r="K31" s="12">
        <v>96456</v>
      </c>
      <c r="L31" s="10">
        <v>0</v>
      </c>
      <c r="M31" s="17">
        <f t="shared" si="0"/>
        <v>3461566</v>
      </c>
    </row>
    <row r="32" spans="1:13" x14ac:dyDescent="0.3">
      <c r="A32" s="6" t="s">
        <v>37</v>
      </c>
      <c r="B32" s="12">
        <v>1973274</v>
      </c>
      <c r="C32" s="12">
        <v>643970</v>
      </c>
      <c r="D32" s="12">
        <v>24671</v>
      </c>
      <c r="E32" s="12">
        <v>322</v>
      </c>
      <c r="F32" s="12">
        <v>45280</v>
      </c>
      <c r="G32" s="12">
        <v>89328</v>
      </c>
      <c r="H32" s="12">
        <v>0</v>
      </c>
      <c r="I32" s="12">
        <v>6840</v>
      </c>
      <c r="J32" s="10">
        <v>0</v>
      </c>
      <c r="K32" s="12">
        <v>50602</v>
      </c>
      <c r="L32" s="10">
        <v>78845</v>
      </c>
      <c r="M32" s="17">
        <f t="shared" si="0"/>
        <v>2913132</v>
      </c>
    </row>
    <row r="33" spans="1:13" x14ac:dyDescent="0.3">
      <c r="A33" s="6" t="s">
        <v>38</v>
      </c>
      <c r="B33" s="12">
        <v>1955383</v>
      </c>
      <c r="C33" s="12">
        <v>638131</v>
      </c>
      <c r="D33" s="12">
        <v>24447</v>
      </c>
      <c r="E33" s="12">
        <v>319</v>
      </c>
      <c r="F33" s="12">
        <v>44869</v>
      </c>
      <c r="G33" s="12">
        <v>88917</v>
      </c>
      <c r="H33" s="12">
        <v>0</v>
      </c>
      <c r="I33" s="12">
        <v>6778</v>
      </c>
      <c r="J33" s="10">
        <v>0</v>
      </c>
      <c r="K33" s="12">
        <v>33001</v>
      </c>
      <c r="L33" s="10">
        <v>122388</v>
      </c>
      <c r="M33" s="17">
        <f t="shared" si="0"/>
        <v>2914233</v>
      </c>
    </row>
    <row r="34" spans="1:13" x14ac:dyDescent="0.3">
      <c r="A34" s="6" t="s">
        <v>39</v>
      </c>
      <c r="B34" s="12">
        <v>3774824</v>
      </c>
      <c r="C34" s="12">
        <v>1231898</v>
      </c>
      <c r="D34" s="12">
        <v>47195</v>
      </c>
      <c r="E34" s="12">
        <v>615</v>
      </c>
      <c r="F34" s="12">
        <v>86619</v>
      </c>
      <c r="G34" s="12">
        <v>180778</v>
      </c>
      <c r="H34" s="12">
        <v>0</v>
      </c>
      <c r="I34" s="12">
        <v>13085</v>
      </c>
      <c r="J34" s="10">
        <v>0</v>
      </c>
      <c r="K34" s="12">
        <v>193872</v>
      </c>
      <c r="L34" s="10">
        <v>0</v>
      </c>
      <c r="M34" s="17">
        <f t="shared" si="0"/>
        <v>5528886</v>
      </c>
    </row>
    <row r="35" spans="1:13" x14ac:dyDescent="0.3">
      <c r="A35" s="6" t="s">
        <v>40</v>
      </c>
      <c r="B35" s="12">
        <v>5012595</v>
      </c>
      <c r="C35" s="12">
        <v>1635839</v>
      </c>
      <c r="D35" s="12">
        <v>62671</v>
      </c>
      <c r="E35" s="12">
        <v>817</v>
      </c>
      <c r="F35" s="12">
        <v>115021</v>
      </c>
      <c r="G35" s="12">
        <v>225607</v>
      </c>
      <c r="H35" s="12">
        <v>0</v>
      </c>
      <c r="I35" s="12">
        <v>17376</v>
      </c>
      <c r="J35" s="10">
        <v>0</v>
      </c>
      <c r="K35" s="12">
        <v>299232</v>
      </c>
      <c r="L35" s="10">
        <v>804548</v>
      </c>
      <c r="M35" s="17">
        <f t="shared" si="0"/>
        <v>8173706</v>
      </c>
    </row>
    <row r="36" spans="1:13" x14ac:dyDescent="0.3">
      <c r="A36" s="6" t="s">
        <v>41</v>
      </c>
      <c r="B36" s="12">
        <v>2992512</v>
      </c>
      <c r="C36" s="12">
        <v>976593</v>
      </c>
      <c r="D36" s="12">
        <v>37414</v>
      </c>
      <c r="E36" s="12">
        <v>488</v>
      </c>
      <c r="F36" s="12">
        <v>68668</v>
      </c>
      <c r="G36" s="12">
        <v>137680</v>
      </c>
      <c r="H36" s="12">
        <v>0</v>
      </c>
      <c r="I36" s="12">
        <v>10374</v>
      </c>
      <c r="J36" s="10">
        <v>0</v>
      </c>
      <c r="K36" s="12">
        <v>143179</v>
      </c>
      <c r="L36" s="10">
        <v>618319</v>
      </c>
      <c r="M36" s="17">
        <f t="shared" si="0"/>
        <v>4985227</v>
      </c>
    </row>
    <row r="37" spans="1:13" x14ac:dyDescent="0.3">
      <c r="A37" s="6" t="s">
        <v>42</v>
      </c>
      <c r="B37" s="12">
        <v>2190173</v>
      </c>
      <c r="C37" s="12">
        <v>714754</v>
      </c>
      <c r="D37" s="12">
        <v>27383</v>
      </c>
      <c r="E37" s="12">
        <v>357</v>
      </c>
      <c r="F37" s="12">
        <v>50257</v>
      </c>
      <c r="G37" s="12">
        <v>100626</v>
      </c>
      <c r="H37" s="12">
        <v>0</v>
      </c>
      <c r="I37" s="12">
        <v>7592</v>
      </c>
      <c r="J37" s="10">
        <v>0</v>
      </c>
      <c r="K37" s="12">
        <v>107250</v>
      </c>
      <c r="L37" s="10">
        <v>0</v>
      </c>
      <c r="M37" s="17">
        <f t="shared" si="0"/>
        <v>3198392</v>
      </c>
    </row>
    <row r="38" spans="1:13" x14ac:dyDescent="0.3">
      <c r="A38" s="6" t="s">
        <v>43</v>
      </c>
      <c r="B38" s="12">
        <v>1862096</v>
      </c>
      <c r="C38" s="12">
        <v>607687</v>
      </c>
      <c r="D38" s="12">
        <v>23281</v>
      </c>
      <c r="E38" s="12">
        <v>303</v>
      </c>
      <c r="F38" s="12">
        <v>42729</v>
      </c>
      <c r="G38" s="12">
        <v>84488</v>
      </c>
      <c r="H38" s="12">
        <v>0</v>
      </c>
      <c r="I38" s="12">
        <v>6455</v>
      </c>
      <c r="J38" s="10">
        <v>0</v>
      </c>
      <c r="K38" s="12">
        <v>27795</v>
      </c>
      <c r="L38" s="10">
        <v>0</v>
      </c>
      <c r="M38" s="17">
        <f t="shared" si="0"/>
        <v>2654834</v>
      </c>
    </row>
    <row r="39" spans="1:13" ht="15" thickBot="1" x14ac:dyDescent="0.35">
      <c r="A39" s="7" t="s">
        <v>44</v>
      </c>
      <c r="B39" s="13">
        <f>SUM(B6:B38)</f>
        <v>115830044</v>
      </c>
      <c r="C39" s="13">
        <f t="shared" ref="C39:M39" si="1">SUM(C6:C38)</f>
        <v>37800640</v>
      </c>
      <c r="D39" s="13">
        <f t="shared" si="1"/>
        <v>1448183</v>
      </c>
      <c r="E39" s="13">
        <f t="shared" si="1"/>
        <v>18872</v>
      </c>
      <c r="F39" s="13">
        <f t="shared" si="1"/>
        <v>2657893</v>
      </c>
      <c r="G39" s="13">
        <f t="shared" si="1"/>
        <v>5265245</v>
      </c>
      <c r="H39" s="13">
        <f t="shared" si="1"/>
        <v>0</v>
      </c>
      <c r="I39" s="13">
        <f t="shared" si="1"/>
        <v>401524</v>
      </c>
      <c r="J39" s="13">
        <f t="shared" si="1"/>
        <v>0</v>
      </c>
      <c r="K39" s="13">
        <f t="shared" si="1"/>
        <v>5436163</v>
      </c>
      <c r="L39" s="13">
        <f t="shared" si="1"/>
        <v>14114892</v>
      </c>
      <c r="M39" s="18">
        <f t="shared" si="1"/>
        <v>182973456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OCTUBRE</vt:lpstr>
      <vt:lpstr>ANEXO VII NOVIEMBRE</vt:lpstr>
      <vt:lpstr>ANEXO VII 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Arzate</cp:lastModifiedBy>
  <cp:lastPrinted>2016-01-06T21:07:15Z</cp:lastPrinted>
  <dcterms:created xsi:type="dcterms:W3CDTF">2014-04-11T21:27:33Z</dcterms:created>
  <dcterms:modified xsi:type="dcterms:W3CDTF">2016-01-29T23:13:40Z</dcterms:modified>
</cp:coreProperties>
</file>