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ZETH\EJERCICIO 2024\PARTICIPACIONES 2024\11. CALCULO DE PARTICIPACIONES 2024\PUBLICACIONES TRIMESTRALES 2024\"/>
    </mc:Choice>
  </mc:AlternateContent>
  <xr:revisionPtr revIDLastSave="0" documentId="13_ncr:1_{EE3AE4AB-71B3-4B8B-BF79-4B101FEC57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81029"/>
</workbook>
</file>

<file path=xl/calcChain.xml><?xml version="1.0" encoding="utf-8"?>
<calcChain xmlns="http://schemas.openxmlformats.org/spreadsheetml/2006/main">
  <c r="P8" i="1" l="1"/>
  <c r="P7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J42" i="4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43" i="1" s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43" i="1" s="1"/>
  <c r="N10" i="1"/>
  <c r="N9" i="1"/>
  <c r="N8" i="1"/>
  <c r="N7" i="1"/>
  <c r="M7" i="1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7" i="1"/>
  <c r="M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J42" i="7"/>
  <c r="B42" i="4"/>
  <c r="D42" i="7"/>
  <c r="M43" i="1" l="1"/>
  <c r="J43" i="1"/>
  <c r="B42" i="7"/>
  <c r="C42" i="7"/>
  <c r="E42" i="7"/>
  <c r="F42" i="7"/>
  <c r="G42" i="7"/>
  <c r="I42" i="7"/>
  <c r="K42" i="7"/>
  <c r="L42" i="7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N42" i="7" l="1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42" i="4"/>
  <c r="B11" i="1" l="1"/>
  <c r="L43" i="1" l="1"/>
  <c r="K38" i="1" l="1"/>
  <c r="I38" i="1"/>
  <c r="H38" i="1"/>
  <c r="G38" i="1"/>
  <c r="F38" i="1"/>
  <c r="E38" i="1"/>
  <c r="D38" i="1"/>
  <c r="C38" i="1"/>
  <c r="B38" i="1"/>
  <c r="K16" i="1"/>
  <c r="I16" i="1"/>
  <c r="H16" i="1"/>
  <c r="G16" i="1"/>
  <c r="F16" i="1"/>
  <c r="E16" i="1"/>
  <c r="D16" i="1"/>
  <c r="C16" i="1"/>
  <c r="B16" i="1"/>
  <c r="K11" i="1"/>
  <c r="I11" i="1"/>
  <c r="H11" i="1"/>
  <c r="G11" i="1"/>
  <c r="F11" i="1"/>
  <c r="E11" i="1"/>
  <c r="D11" i="1"/>
  <c r="C11" i="1"/>
  <c r="K42" i="1" l="1"/>
  <c r="I42" i="1"/>
  <c r="H42" i="1"/>
  <c r="G42" i="1"/>
  <c r="F42" i="1"/>
  <c r="E42" i="1"/>
  <c r="D42" i="1"/>
  <c r="C42" i="1"/>
  <c r="K41" i="1"/>
  <c r="I41" i="1"/>
  <c r="H41" i="1"/>
  <c r="G41" i="1"/>
  <c r="F41" i="1"/>
  <c r="E41" i="1"/>
  <c r="D41" i="1"/>
  <c r="C41" i="1"/>
  <c r="K40" i="1"/>
  <c r="I40" i="1"/>
  <c r="H40" i="1"/>
  <c r="G40" i="1"/>
  <c r="F40" i="1"/>
  <c r="E40" i="1"/>
  <c r="D40" i="1"/>
  <c r="C40" i="1"/>
  <c r="K39" i="1"/>
  <c r="I39" i="1"/>
  <c r="H39" i="1"/>
  <c r="G39" i="1"/>
  <c r="F39" i="1"/>
  <c r="E39" i="1"/>
  <c r="D39" i="1"/>
  <c r="C39" i="1"/>
  <c r="K37" i="1"/>
  <c r="I37" i="1"/>
  <c r="H37" i="1"/>
  <c r="G37" i="1"/>
  <c r="F37" i="1"/>
  <c r="E37" i="1"/>
  <c r="D37" i="1"/>
  <c r="C37" i="1"/>
  <c r="K36" i="1"/>
  <c r="I36" i="1"/>
  <c r="H36" i="1"/>
  <c r="G36" i="1"/>
  <c r="F36" i="1"/>
  <c r="E36" i="1"/>
  <c r="D36" i="1"/>
  <c r="C36" i="1"/>
  <c r="K35" i="1"/>
  <c r="I35" i="1"/>
  <c r="H35" i="1"/>
  <c r="G35" i="1"/>
  <c r="F35" i="1"/>
  <c r="E35" i="1"/>
  <c r="D35" i="1"/>
  <c r="C35" i="1"/>
  <c r="K34" i="1"/>
  <c r="I34" i="1"/>
  <c r="H34" i="1"/>
  <c r="G34" i="1"/>
  <c r="F34" i="1"/>
  <c r="E34" i="1"/>
  <c r="D34" i="1"/>
  <c r="C34" i="1"/>
  <c r="K33" i="1"/>
  <c r="I33" i="1"/>
  <c r="H33" i="1"/>
  <c r="G33" i="1"/>
  <c r="F33" i="1"/>
  <c r="E33" i="1"/>
  <c r="D33" i="1"/>
  <c r="C33" i="1"/>
  <c r="K32" i="1"/>
  <c r="I32" i="1"/>
  <c r="H32" i="1"/>
  <c r="G32" i="1"/>
  <c r="F32" i="1"/>
  <c r="E32" i="1"/>
  <c r="D32" i="1"/>
  <c r="C32" i="1"/>
  <c r="K31" i="1"/>
  <c r="I31" i="1"/>
  <c r="H31" i="1"/>
  <c r="G31" i="1"/>
  <c r="F31" i="1"/>
  <c r="E31" i="1"/>
  <c r="D31" i="1"/>
  <c r="C31" i="1"/>
  <c r="K30" i="1"/>
  <c r="I30" i="1"/>
  <c r="H30" i="1"/>
  <c r="G30" i="1"/>
  <c r="F30" i="1"/>
  <c r="E30" i="1"/>
  <c r="D30" i="1"/>
  <c r="C30" i="1"/>
  <c r="K29" i="1"/>
  <c r="I29" i="1"/>
  <c r="H29" i="1"/>
  <c r="G29" i="1"/>
  <c r="F29" i="1"/>
  <c r="E29" i="1"/>
  <c r="D29" i="1"/>
  <c r="C29" i="1"/>
  <c r="K28" i="1"/>
  <c r="I28" i="1"/>
  <c r="H28" i="1"/>
  <c r="G28" i="1"/>
  <c r="F28" i="1"/>
  <c r="E28" i="1"/>
  <c r="D28" i="1"/>
  <c r="C28" i="1"/>
  <c r="K27" i="1"/>
  <c r="I27" i="1"/>
  <c r="H27" i="1"/>
  <c r="G27" i="1"/>
  <c r="F27" i="1"/>
  <c r="E27" i="1"/>
  <c r="D27" i="1"/>
  <c r="C27" i="1"/>
  <c r="K26" i="1"/>
  <c r="I26" i="1"/>
  <c r="H26" i="1"/>
  <c r="G26" i="1"/>
  <c r="F26" i="1"/>
  <c r="E26" i="1"/>
  <c r="D26" i="1"/>
  <c r="C26" i="1"/>
  <c r="K25" i="1"/>
  <c r="I25" i="1"/>
  <c r="H25" i="1"/>
  <c r="G25" i="1"/>
  <c r="F25" i="1"/>
  <c r="E25" i="1"/>
  <c r="D25" i="1"/>
  <c r="C25" i="1"/>
  <c r="K24" i="1"/>
  <c r="I24" i="1"/>
  <c r="H24" i="1"/>
  <c r="G24" i="1"/>
  <c r="F24" i="1"/>
  <c r="E24" i="1"/>
  <c r="D24" i="1"/>
  <c r="C24" i="1"/>
  <c r="K23" i="1"/>
  <c r="I23" i="1"/>
  <c r="H23" i="1"/>
  <c r="G23" i="1"/>
  <c r="F23" i="1"/>
  <c r="E23" i="1"/>
  <c r="D23" i="1"/>
  <c r="C23" i="1"/>
  <c r="K22" i="1"/>
  <c r="I22" i="1"/>
  <c r="H22" i="1"/>
  <c r="G22" i="1"/>
  <c r="F22" i="1"/>
  <c r="E22" i="1"/>
  <c r="D22" i="1"/>
  <c r="C22" i="1"/>
  <c r="K21" i="1"/>
  <c r="I21" i="1"/>
  <c r="H21" i="1"/>
  <c r="G21" i="1"/>
  <c r="F21" i="1"/>
  <c r="E21" i="1"/>
  <c r="D21" i="1"/>
  <c r="C21" i="1"/>
  <c r="K20" i="1"/>
  <c r="I20" i="1"/>
  <c r="H20" i="1"/>
  <c r="G20" i="1"/>
  <c r="F20" i="1"/>
  <c r="E20" i="1"/>
  <c r="D20" i="1"/>
  <c r="C20" i="1"/>
  <c r="K19" i="1"/>
  <c r="I19" i="1"/>
  <c r="H19" i="1"/>
  <c r="G19" i="1"/>
  <c r="F19" i="1"/>
  <c r="E19" i="1"/>
  <c r="D19" i="1"/>
  <c r="C19" i="1"/>
  <c r="K18" i="1"/>
  <c r="I18" i="1"/>
  <c r="H18" i="1"/>
  <c r="G18" i="1"/>
  <c r="F18" i="1"/>
  <c r="E18" i="1"/>
  <c r="D18" i="1"/>
  <c r="C18" i="1"/>
  <c r="K17" i="1"/>
  <c r="I17" i="1"/>
  <c r="H17" i="1"/>
  <c r="G17" i="1"/>
  <c r="F17" i="1"/>
  <c r="E17" i="1"/>
  <c r="D17" i="1"/>
  <c r="C17" i="1"/>
  <c r="K15" i="1"/>
  <c r="I15" i="1"/>
  <c r="H15" i="1"/>
  <c r="G15" i="1"/>
  <c r="F15" i="1"/>
  <c r="E15" i="1"/>
  <c r="D15" i="1"/>
  <c r="C15" i="1"/>
  <c r="K14" i="1"/>
  <c r="I14" i="1"/>
  <c r="H14" i="1"/>
  <c r="G14" i="1"/>
  <c r="F14" i="1"/>
  <c r="E14" i="1"/>
  <c r="D14" i="1"/>
  <c r="C14" i="1"/>
  <c r="K13" i="1"/>
  <c r="I13" i="1"/>
  <c r="H13" i="1"/>
  <c r="G13" i="1"/>
  <c r="F13" i="1"/>
  <c r="E13" i="1"/>
  <c r="D13" i="1"/>
  <c r="C13" i="1"/>
  <c r="K12" i="1"/>
  <c r="I12" i="1"/>
  <c r="H12" i="1"/>
  <c r="G12" i="1"/>
  <c r="F12" i="1"/>
  <c r="E12" i="1"/>
  <c r="D12" i="1"/>
  <c r="C12" i="1"/>
  <c r="K10" i="1"/>
  <c r="I10" i="1"/>
  <c r="H10" i="1"/>
  <c r="G10" i="1"/>
  <c r="F10" i="1"/>
  <c r="E10" i="1"/>
  <c r="D10" i="1"/>
  <c r="C10" i="1"/>
  <c r="K9" i="1"/>
  <c r="I9" i="1"/>
  <c r="H9" i="1"/>
  <c r="G9" i="1"/>
  <c r="F9" i="1"/>
  <c r="E9" i="1"/>
  <c r="D9" i="1"/>
  <c r="C9" i="1"/>
  <c r="K8" i="1"/>
  <c r="I8" i="1"/>
  <c r="H8" i="1"/>
  <c r="G8" i="1"/>
  <c r="F8" i="1"/>
  <c r="E8" i="1"/>
  <c r="D8" i="1"/>
  <c r="C8" i="1"/>
  <c r="K7" i="1"/>
  <c r="H7" i="1"/>
  <c r="G7" i="1"/>
  <c r="F7" i="1"/>
  <c r="E7" i="1"/>
  <c r="D7" i="1"/>
  <c r="C7" i="1"/>
  <c r="B42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0" i="1"/>
  <c r="B9" i="1"/>
  <c r="B8" i="1"/>
  <c r="B7" i="1"/>
  <c r="K42" i="4" l="1"/>
  <c r="P43" i="1" l="1"/>
  <c r="K43" i="1"/>
  <c r="I43" i="1" l="1"/>
  <c r="I42" i="4" l="1"/>
  <c r="H42" i="7" l="1"/>
  <c r="H42" i="4"/>
  <c r="G42" i="4"/>
  <c r="F42" i="4"/>
  <c r="E42" i="4"/>
  <c r="D42" i="4"/>
  <c r="C42" i="4"/>
  <c r="H43" i="1" l="1"/>
  <c r="F43" i="1"/>
  <c r="E43" i="1"/>
  <c r="D43" i="1"/>
  <c r="B43" i="1"/>
  <c r="M42" i="4"/>
  <c r="G43" i="1"/>
  <c r="C43" i="1"/>
</calcChain>
</file>

<file path=xl/sharedStrings.xml><?xml version="1.0" encoding="utf-8"?>
<sst xmlns="http://schemas.openxmlformats.org/spreadsheetml/2006/main" count="234" uniqueCount="81">
  <si>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</si>
  <si>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</si>
  <si>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</si>
  <si>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</si>
  <si>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</si>
  <si>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</si>
  <si>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</si>
  <si>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</si>
  <si>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</si>
  <si>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</si>
  <si>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</si>
  <si>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</si>
  <si>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</si>
  <si>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</si>
  <si>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</si>
  <si>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</si>
  <si>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</si>
  <si>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</si>
  <si>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</si>
  <si>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</si>
  <si>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</si>
  <si>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</si>
  <si>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</si>
  <si>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</si>
  <si>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</si>
  <si>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</si>
  <si>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</si>
  <si>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</si>
  <si>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</si>
  <si>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</si>
  <si>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</si>
  <si>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</si>
  <si>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</si>
  <si>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</si>
  <si>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</si>
  <si>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</si>
  <si>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</si>
  <si>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</si>
  <si>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</si>
  <si>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</si>
  <si>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</si>
  <si>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</si>
  <si>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</si>
  <si>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</si>
  <si>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</si>
  <si>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</si>
  <si>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</si>
  <si>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</si>
  <si>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</si>
  <si>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</si>
  <si>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</si>
  <si>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</si>
  <si>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MARZO</t>
  </si>
  <si>
    <t>PARTICIPACIONES DE
GASOLINA Y DIESEL ABRIL</t>
  </si>
  <si>
    <t>PARTICIPACIONES DE
GASOLINA Y DIESEL MAYO</t>
  </si>
  <si>
    <t>ISR ENAJENACION INMUEBLES ABRIL</t>
  </si>
  <si>
    <t>ISR ENAJENACION INMUEBLES</t>
  </si>
  <si>
    <t>ISR ENAJENACIÓN INMUEBLES MAYO</t>
  </si>
  <si>
    <t>ISR ENAJENACIÓN DE INMUEBLES MARZO</t>
  </si>
  <si>
    <t>NOTA:</t>
  </si>
  <si>
    <t>F.G.P.</t>
  </si>
  <si>
    <t>F.F.M.</t>
  </si>
  <si>
    <t>ZACUALPAN DE AMILPAS</t>
  </si>
  <si>
    <t>EN EL MES DE ABRIL DEL EJERCICIO 2024</t>
  </si>
  <si>
    <t>EN EL MES DE MAYO DEL EJERCICIO 2024</t>
  </si>
  <si>
    <t>EN EL MES DE JUNIO DEL EJERCICIO 2024</t>
  </si>
  <si>
    <t>EN EL SEGUNDO TRIMESTRE DEL EJERCICIO FISCAL 2024</t>
  </si>
  <si>
    <t>PARTICIPACIONES FOCO-GASOLINA MARZO</t>
  </si>
  <si>
    <t>PARTICIPACIONES FOCO-GASOLINA ABRIL</t>
  </si>
  <si>
    <t>AJUSTE DEFINITIVO 2023</t>
  </si>
  <si>
    <t>En la Liquidación del Fondo ISR se aplicaron las Validaciones Liberadas y las Validaciones Suspendidas</t>
  </si>
  <si>
    <t>Se aplica el Ajuste Definitivo 2023 del I.E.P.S.</t>
  </si>
  <si>
    <t>PARTICIPACIONES FOCO-GASOLINA</t>
  </si>
  <si>
    <t>PARTICIPACIONES FOCO-GASOLINA Y DIESEL MAYO</t>
  </si>
  <si>
    <t>PRIMER AJUSTE CUATRIMESTRAL 2024</t>
  </si>
  <si>
    <t>PRIMER AJUSTE CUARIMESTRAL 2024</t>
  </si>
  <si>
    <t>EN la liquidacion del Fondo ISR se incluyen las Validaciones Suspendidas</t>
  </si>
  <si>
    <t>En el F.F.M. Se incluye Ajuste Definitivo 2023</t>
  </si>
  <si>
    <t>En el F.G.P. Se incluye Ajuste Definitivo 2023</t>
  </si>
  <si>
    <t>En el I.E.P.S. se incluye Primer Ajuste Cuatrimestral 2024</t>
  </si>
  <si>
    <t>Se aplica el Ajuste Definitivo 2023 del F.F.M.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</si>
</sst>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43" fontId="0" fillId="0" borderId="0" xfId="1" applyFont="1"/>
    <xf numFmtId="0" fontId="5" fillId="0" borderId="0" xfId="0" applyFont="1" applyAlignment="1">
      <alignment horizontal="right"/>
    </xf>
    <xf numFmtId="43" fontId="5" fillId="0" borderId="0" xfId="0" applyNumberFormat="1" applyFont="1"/>
    <xf numFmtId="43" fontId="5" fillId="0" borderId="0" xfId="1" applyFont="1"/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1" applyFont="1" applyAlignment="1">
      <alignment horizontal="right"/>
    </xf>
    <xf numFmtId="164" fontId="5" fillId="0" borderId="0" xfId="1" applyNumberFormat="1" applyFont="1"/>
    <xf numFmtId="0" fontId="6" fillId="0" borderId="0" xfId="0" applyFont="1"/>
    <xf numFmtId="164" fontId="6" fillId="0" borderId="0" xfId="1" applyNumberFormat="1" applyFont="1"/>
    <xf numFmtId="0" fontId="1" fillId="0" borderId="0" xfId="0" applyFont="1"/>
    <xf numFmtId="43" fontId="5" fillId="0" borderId="0" xfId="0" applyNumberFormat="1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S45"/>
  <sheetViews>
    <sheetView tabSelected="1" topLeftCell="I28" zoomScale="90" zoomScaleNormal="90" workbookViewId="0">
      <selection activeCell="P8" sqref="P8"/>
    </sheetView>
  </sheetViews>
  <sheetFormatPr baseColWidth="10" defaultRowHeight="15" x14ac:dyDescent="0.25"/>
  <cols>
    <col min="1" max="1" width="31.5703125" customWidth="1"/>
    <col min="2" max="2" width="21" customWidth="1"/>
    <col min="3" max="4" width="22.5703125" customWidth="1"/>
    <col min="5" max="5" width="23.28515625" customWidth="1"/>
    <col min="6" max="6" width="25.85546875" customWidth="1"/>
    <col min="7" max="7" width="26.5703125" customWidth="1"/>
    <col min="8" max="8" width="26.140625" customWidth="1"/>
    <col min="9" max="9" width="25.42578125" customWidth="1"/>
    <col min="10" max="10" width="20.5703125" customWidth="1"/>
    <col min="11" max="11" width="24.7109375" customWidth="1"/>
    <col min="12" max="12" width="23.140625" customWidth="1"/>
    <col min="13" max="15" width="19.140625" customWidth="1"/>
    <col min="16" max="16" width="23.42578125" customWidth="1"/>
    <col min="17" max="17" width="12" bestFit="1" customWidth="1"/>
  </cols>
  <sheetData>
    <row r="1" spans="1:19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9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9" ht="18.75" x14ac:dyDescent="0.3">
      <c r="A3" s="4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x14ac:dyDescent="0.25">
      <c r="A5" s="34" t="s">
        <v>2</v>
      </c>
      <c r="B5" s="32" t="s">
        <v>3</v>
      </c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32" t="s">
        <v>45</v>
      </c>
      <c r="I5" s="32" t="s">
        <v>46</v>
      </c>
      <c r="J5" s="32" t="s">
        <v>72</v>
      </c>
      <c r="K5" s="32" t="s">
        <v>47</v>
      </c>
      <c r="L5" s="32" t="s">
        <v>56</v>
      </c>
      <c r="M5" s="32" t="s">
        <v>69</v>
      </c>
      <c r="N5" s="36" t="s">
        <v>75</v>
      </c>
      <c r="O5" s="37"/>
      <c r="P5" s="34" t="s">
        <v>9</v>
      </c>
    </row>
    <row r="6" spans="1:19" s="1" customFormat="1" ht="39" customHeight="1" x14ac:dyDescent="0.25">
      <c r="A6" s="35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" t="s">
        <v>60</v>
      </c>
      <c r="O6" s="3" t="s">
        <v>61</v>
      </c>
      <c r="P6" s="35"/>
    </row>
    <row r="7" spans="1:19" ht="21" customHeight="1" x14ac:dyDescent="0.25">
      <c r="A7" s="6" t="s">
        <v>10</v>
      </c>
      <c r="B7" s="9">
        <f>+'ANEXO VII ABRIL'!B6+'ANEXO VII MAYO'!B6+'ANEXO VII JUNIO'!B8</f>
        <v>11236510</v>
      </c>
      <c r="C7" s="9">
        <f>+'ANEXO VII ABRIL'!C6+'ANEXO VII MAYO'!C6+'ANEXO VII JUNIO'!C8</f>
        <v>2885559</v>
      </c>
      <c r="D7" s="9">
        <f>+'ANEXO VII ABRIL'!D6+'ANEXO VII MAYO'!D6+'ANEXO VII JUNIO'!D8</f>
        <v>223127</v>
      </c>
      <c r="E7" s="9">
        <f>+'ANEXO VII ABRIL'!E6+'ANEXO VII MAYO'!E6+'ANEXO VII JUNIO'!E8</f>
        <v>115092</v>
      </c>
      <c r="F7" s="9">
        <f>+'ANEXO VII ABRIL'!F6+'ANEXO VII MAYO'!F6+'ANEXO VII JUNIO'!F8</f>
        <v>223660</v>
      </c>
      <c r="G7" s="9">
        <f>+'ANEXO VII ABRIL'!G6+'ANEXO VII MAYO'!G6+'ANEXO VII JUNIO'!G8</f>
        <v>28380</v>
      </c>
      <c r="H7" s="10">
        <f>+'ANEXO VII ABRIL'!H6+'ANEXO VII MAYO'!H6+'ANEXO VII JUNIO'!H8</f>
        <v>216561</v>
      </c>
      <c r="I7" s="10">
        <f>+'ANEXO VII ABRIL'!I6+'ANEXO VII MAYO'!I6+'ANEXO VII JUNIO'!I8</f>
        <v>191120</v>
      </c>
      <c r="J7" s="10">
        <f>'ANEXO VII ABRIL'!J6+'ANEXO VII MAYO'!J6+'ANEXO VII JUNIO'!J8</f>
        <v>216271</v>
      </c>
      <c r="K7" s="10">
        <f>+'ANEXO VII ABRIL'!K6+'ANEXO VII MAYO'!K6+'ANEXO VII JUNIO'!K8</f>
        <v>0</v>
      </c>
      <c r="L7" s="10">
        <f>+'ANEXO VII MAYO'!L6+'ANEXO VII JUNIO'!L8+'ANEXO VII ABRIL'!L6</f>
        <v>100375</v>
      </c>
      <c r="M7" s="10">
        <f>'ANEXO VII MAYO'!M6</f>
        <v>650</v>
      </c>
      <c r="N7" s="10">
        <f>'ANEXO VII JUNIO'!M8</f>
        <v>767859</v>
      </c>
      <c r="O7" s="10">
        <f>'ANEXO VII JUNIO'!N8</f>
        <v>234020</v>
      </c>
      <c r="P7" s="11">
        <f>SUM(B7:O7)</f>
        <v>16439184</v>
      </c>
      <c r="Q7" s="19"/>
      <c r="R7" s="19"/>
      <c r="S7" s="19"/>
    </row>
    <row r="8" spans="1:19" x14ac:dyDescent="0.25">
      <c r="A8" s="6" t="s">
        <v>11</v>
      </c>
      <c r="B8" s="12">
        <f>+'ANEXO VII ABRIL'!B7+'ANEXO VII MAYO'!B7+'ANEXO VII JUNIO'!B9</f>
        <v>15118797</v>
      </c>
      <c r="C8" s="12">
        <f>+'ANEXO VII ABRIL'!C7+'ANEXO VII MAYO'!C7+'ANEXO VII JUNIO'!C9</f>
        <v>3882540</v>
      </c>
      <c r="D8" s="12">
        <f>+'ANEXO VII ABRIL'!D7+'ANEXO VII MAYO'!D7+'ANEXO VII JUNIO'!D9</f>
        <v>300219</v>
      </c>
      <c r="E8" s="12">
        <f>+'ANEXO VII ABRIL'!E7+'ANEXO VII MAYO'!E7+'ANEXO VII JUNIO'!E9</f>
        <v>154855</v>
      </c>
      <c r="F8" s="12">
        <f>+'ANEXO VII ABRIL'!F7+'ANEXO VII MAYO'!F7+'ANEXO VII JUNIO'!F9</f>
        <v>303775</v>
      </c>
      <c r="G8" s="12">
        <f>+'ANEXO VII ABRIL'!G7+'ANEXO VII MAYO'!G7+'ANEXO VII JUNIO'!G9</f>
        <v>38187</v>
      </c>
      <c r="H8" s="10">
        <f>+'ANEXO VII ABRIL'!H7+'ANEXO VII MAYO'!H7+'ANEXO VII JUNIO'!H9</f>
        <v>294135</v>
      </c>
      <c r="I8" s="12">
        <f>+'ANEXO VII ABRIL'!I7+'ANEXO VII MAYO'!I7+'ANEXO VII JUNIO'!I9</f>
        <v>274028</v>
      </c>
      <c r="J8" s="10">
        <f>'ANEXO VII ABRIL'!J7+'ANEXO VII MAYO'!J7+'ANEXO VII JUNIO'!J9</f>
        <v>310089</v>
      </c>
      <c r="K8" s="10">
        <f>+'ANEXO VII ABRIL'!K7+'ANEXO VII MAYO'!K7+'ANEXO VII JUNIO'!K9</f>
        <v>1322150</v>
      </c>
      <c r="L8" s="10">
        <f>+'ANEXO VII MAYO'!L7+'ANEXO VII JUNIO'!L9+'ANEXO VII ABRIL'!L7</f>
        <v>136331</v>
      </c>
      <c r="M8" s="10">
        <f>'ANEXO VII MAYO'!M7</f>
        <v>874</v>
      </c>
      <c r="N8" s="10">
        <f>'ANEXO VII JUNIO'!M9</f>
        <v>1033159</v>
      </c>
      <c r="O8" s="10">
        <f>'ANEXO VII JUNIO'!N9</f>
        <v>314875</v>
      </c>
      <c r="P8" s="11">
        <f t="shared" ref="P8:P42" si="0">SUM(B8:O8)</f>
        <v>23484014</v>
      </c>
      <c r="Q8" s="19"/>
      <c r="R8" s="19"/>
      <c r="S8" s="19"/>
    </row>
    <row r="9" spans="1:19" x14ac:dyDescent="0.25">
      <c r="A9" s="6" t="s">
        <v>12</v>
      </c>
      <c r="B9" s="12">
        <f>+'ANEXO VII ABRIL'!B8+'ANEXO VII MAYO'!B8+'ANEXO VII JUNIO'!B10</f>
        <v>15730340</v>
      </c>
      <c r="C9" s="12">
        <f>+'ANEXO VII ABRIL'!C8+'ANEXO VII MAYO'!C8+'ANEXO VII JUNIO'!C10</f>
        <v>4039586</v>
      </c>
      <c r="D9" s="12">
        <f>+'ANEXO VII ABRIL'!D8+'ANEXO VII MAYO'!D8+'ANEXO VII JUNIO'!D10</f>
        <v>312363</v>
      </c>
      <c r="E9" s="12">
        <f>+'ANEXO VII ABRIL'!E8+'ANEXO VII MAYO'!E8+'ANEXO VII JUNIO'!E10</f>
        <v>161119</v>
      </c>
      <c r="F9" s="12">
        <f>+'ANEXO VII ABRIL'!F8+'ANEXO VII MAYO'!F8+'ANEXO VII JUNIO'!F10</f>
        <v>312744</v>
      </c>
      <c r="G9" s="12">
        <f>+'ANEXO VII ABRIL'!G8+'ANEXO VII MAYO'!G8+'ANEXO VII JUNIO'!G10</f>
        <v>39729</v>
      </c>
      <c r="H9" s="10">
        <f>+'ANEXO VII ABRIL'!H8+'ANEXO VII MAYO'!H8+'ANEXO VII JUNIO'!H10</f>
        <v>302818</v>
      </c>
      <c r="I9" s="12">
        <f>+'ANEXO VII ABRIL'!I8+'ANEXO VII MAYO'!I8+'ANEXO VII JUNIO'!I10</f>
        <v>425443</v>
      </c>
      <c r="J9" s="10">
        <f>'ANEXO VII ABRIL'!J8+'ANEXO VII MAYO'!J8+'ANEXO VII JUNIO'!J10</f>
        <v>481429</v>
      </c>
      <c r="K9" s="10">
        <f>+'ANEXO VII ABRIL'!K8+'ANEXO VII MAYO'!K8+'ANEXO VII JUNIO'!K10</f>
        <v>1521843</v>
      </c>
      <c r="L9" s="10">
        <f>+'ANEXO VII MAYO'!L8+'ANEXO VII JUNIO'!L10+'ANEXO VII ABRIL'!L8</f>
        <v>140355</v>
      </c>
      <c r="M9" s="10">
        <f>'ANEXO VII MAYO'!M8</f>
        <v>910</v>
      </c>
      <c r="N9" s="10">
        <f>'ANEXO VII JUNIO'!M10</f>
        <v>1074949</v>
      </c>
      <c r="O9" s="10">
        <f>'ANEXO VII JUNIO'!N10</f>
        <v>327611</v>
      </c>
      <c r="P9" s="11">
        <f t="shared" si="0"/>
        <v>24871239</v>
      </c>
      <c r="Q9" s="19"/>
      <c r="R9" s="19"/>
      <c r="S9" s="19"/>
    </row>
    <row r="10" spans="1:19" x14ac:dyDescent="0.25">
      <c r="A10" s="6" t="s">
        <v>13</v>
      </c>
      <c r="B10" s="12">
        <f>+'ANEXO VII ABRIL'!B9+'ANEXO VII MAYO'!B9+'ANEXO VII JUNIO'!B11</f>
        <v>26511167</v>
      </c>
      <c r="C10" s="12">
        <f>+'ANEXO VII ABRIL'!C9+'ANEXO VII MAYO'!C9+'ANEXO VII JUNIO'!C11</f>
        <v>6808125</v>
      </c>
      <c r="D10" s="12">
        <f>+'ANEXO VII ABRIL'!D9+'ANEXO VII MAYO'!D9+'ANEXO VII JUNIO'!D11</f>
        <v>526442</v>
      </c>
      <c r="E10" s="12">
        <f>+'ANEXO VII ABRIL'!E9+'ANEXO VII MAYO'!E9+'ANEXO VII JUNIO'!E11</f>
        <v>271542</v>
      </c>
      <c r="F10" s="12">
        <f>+'ANEXO VII ABRIL'!F9+'ANEXO VII MAYO'!F9+'ANEXO VII JUNIO'!F11</f>
        <v>539861</v>
      </c>
      <c r="G10" s="12">
        <f>+'ANEXO VII ABRIL'!G9+'ANEXO VII MAYO'!G9+'ANEXO VII JUNIO'!G11</f>
        <v>66960</v>
      </c>
      <c r="H10" s="10">
        <f>+'ANEXO VII ABRIL'!H9+'ANEXO VII MAYO'!H9+'ANEXO VII JUNIO'!H11</f>
        <v>522728</v>
      </c>
      <c r="I10" s="12">
        <f>+'ANEXO VII ABRIL'!I9+'ANEXO VII MAYO'!I9+'ANEXO VII JUNIO'!I11</f>
        <v>975629</v>
      </c>
      <c r="J10" s="10">
        <f>'ANEXO VII ABRIL'!J9+'ANEXO VII MAYO'!J9+'ANEXO VII JUNIO'!J11</f>
        <v>1104016</v>
      </c>
      <c r="K10" s="10">
        <f>+'ANEXO VII ABRIL'!K9+'ANEXO VII MAYO'!K9+'ANEXO VII JUNIO'!K11</f>
        <v>2237847</v>
      </c>
      <c r="L10" s="10">
        <f>+'ANEXO VII MAYO'!L9+'ANEXO VII JUNIO'!L11+'ANEXO VII ABRIL'!L9</f>
        <v>242283</v>
      </c>
      <c r="M10" s="10">
        <f>'ANEXO VII MAYO'!M9</f>
        <v>1533</v>
      </c>
      <c r="N10" s="10">
        <f>'ANEXO VII JUNIO'!M11</f>
        <v>1811668</v>
      </c>
      <c r="O10" s="10">
        <f>'ANEXO VII JUNIO'!N11</f>
        <v>552140</v>
      </c>
      <c r="P10" s="11">
        <f t="shared" si="0"/>
        <v>42171941</v>
      </c>
      <c r="Q10" s="19"/>
      <c r="R10" s="19"/>
      <c r="S10" s="19"/>
    </row>
    <row r="11" spans="1:19" x14ac:dyDescent="0.25">
      <c r="A11" s="6" t="s">
        <v>49</v>
      </c>
      <c r="B11" s="12">
        <f>+'ANEXO VII ABRIL'!B10+'ANEXO VII MAYO'!B10+'ANEXO VII JUNIO'!B12</f>
        <v>11045918</v>
      </c>
      <c r="C11" s="12">
        <f>+'ANEXO VII ABRIL'!C10+'ANEXO VII MAYO'!C10+'ANEXO VII JUNIO'!C12</f>
        <v>2836616</v>
      </c>
      <c r="D11" s="12">
        <f>+'ANEXO VII ABRIL'!D10+'ANEXO VII MAYO'!D10+'ANEXO VII JUNIO'!D12</f>
        <v>219343</v>
      </c>
      <c r="E11" s="12">
        <f>+'ANEXO VII ABRIL'!E10+'ANEXO VII MAYO'!E10+'ANEXO VII JUNIO'!E12</f>
        <v>113139</v>
      </c>
      <c r="F11" s="12">
        <f>+'ANEXO VII ABRIL'!F10+'ANEXO VII MAYO'!F10+'ANEXO VII JUNIO'!F12</f>
        <v>217113</v>
      </c>
      <c r="G11" s="12">
        <f>+'ANEXO VII ABRIL'!G10+'ANEXO VII MAYO'!G10+'ANEXO VII JUNIO'!G12</f>
        <v>27900</v>
      </c>
      <c r="H11" s="12">
        <f>+'ANEXO VII ABRIL'!H10+'ANEXO VII MAYO'!H10+'ANEXO VII JUNIO'!H12</f>
        <v>210222</v>
      </c>
      <c r="I11" s="12">
        <f>+'ANEXO VII ABRIL'!I10+'ANEXO VII MAYO'!I10+'ANEXO VII JUNIO'!I12</f>
        <v>123233</v>
      </c>
      <c r="J11" s="10">
        <f>'ANEXO VII ABRIL'!J10+'ANEXO VII MAYO'!J10+'ANEXO VII JUNIO'!J12</f>
        <v>139450</v>
      </c>
      <c r="K11" s="12">
        <f>+'ANEXO VII ABRIL'!K10+'ANEXO VII MAYO'!K10+'ANEXO VII JUNIO'!K12</f>
        <v>392674</v>
      </c>
      <c r="L11" s="10">
        <f>+'ANEXO VII MAYO'!L10+'ANEXO VII JUNIO'!L12+'ANEXO VII ABRIL'!L10</f>
        <v>97438</v>
      </c>
      <c r="M11" s="10">
        <f>'ANEXO VII MAYO'!M10</f>
        <v>639</v>
      </c>
      <c r="N11" s="10">
        <f>'ANEXO VII JUNIO'!M12</f>
        <v>754834</v>
      </c>
      <c r="O11" s="10">
        <f>'ANEXO VII JUNIO'!N12</f>
        <v>230050</v>
      </c>
      <c r="P11" s="11">
        <f t="shared" si="0"/>
        <v>16408569</v>
      </c>
      <c r="Q11" s="19"/>
      <c r="R11" s="19"/>
      <c r="S11" s="19"/>
    </row>
    <row r="12" spans="1:19" x14ac:dyDescent="0.25">
      <c r="A12" s="6" t="s">
        <v>14</v>
      </c>
      <c r="B12" s="12">
        <f>+'ANEXO VII ABRIL'!B11+'ANEXO VII MAYO'!B11+'ANEXO VII JUNIO'!B13</f>
        <v>10489968</v>
      </c>
      <c r="C12" s="12">
        <f>+'ANEXO VII ABRIL'!C11+'ANEXO VII MAYO'!C11+'ANEXO VII JUNIO'!C13</f>
        <v>2693847</v>
      </c>
      <c r="D12" s="12">
        <f>+'ANEXO VII ABRIL'!D11+'ANEXO VII MAYO'!D11+'ANEXO VII JUNIO'!D13</f>
        <v>208303</v>
      </c>
      <c r="E12" s="12">
        <f>+'ANEXO VII ABRIL'!E11+'ANEXO VII MAYO'!E11+'ANEXO VII JUNIO'!E13</f>
        <v>107444</v>
      </c>
      <c r="F12" s="12">
        <f>+'ANEXO VII ABRIL'!F11+'ANEXO VII MAYO'!F11+'ANEXO VII JUNIO'!F13</f>
        <v>206205</v>
      </c>
      <c r="G12" s="12">
        <f>+'ANEXO VII ABRIL'!G11+'ANEXO VII MAYO'!G11+'ANEXO VII JUNIO'!G13</f>
        <v>26496</v>
      </c>
      <c r="H12" s="10">
        <f>+'ANEXO VII ABRIL'!H11+'ANEXO VII MAYO'!H11+'ANEXO VII JUNIO'!H13</f>
        <v>199660</v>
      </c>
      <c r="I12" s="12">
        <f>+'ANEXO VII ABRIL'!I11+'ANEXO VII MAYO'!I11+'ANEXO VII JUNIO'!I13</f>
        <v>114250</v>
      </c>
      <c r="J12" s="10">
        <f>'ANEXO VII ABRIL'!J11+'ANEXO VII MAYO'!J11+'ANEXO VII JUNIO'!J13</f>
        <v>129286</v>
      </c>
      <c r="K12" s="10">
        <f>+'ANEXO VII ABRIL'!K11+'ANEXO VII MAYO'!K11+'ANEXO VII JUNIO'!K13</f>
        <v>585173</v>
      </c>
      <c r="L12" s="10">
        <f>+'ANEXO VII MAYO'!L11+'ANEXO VII JUNIO'!L13+'ANEXO VII ABRIL'!L11</f>
        <v>92543</v>
      </c>
      <c r="M12" s="10">
        <f>'ANEXO VII MAYO'!M11</f>
        <v>607</v>
      </c>
      <c r="N12" s="10">
        <f>'ANEXO VII JUNIO'!M13</f>
        <v>716843</v>
      </c>
      <c r="O12" s="10">
        <f>'ANEXO VII JUNIO'!N13</f>
        <v>218472</v>
      </c>
      <c r="P12" s="11">
        <f t="shared" si="0"/>
        <v>15789097</v>
      </c>
      <c r="Q12" s="19"/>
      <c r="R12" s="19"/>
      <c r="S12" s="19"/>
    </row>
    <row r="13" spans="1:19" x14ac:dyDescent="0.25">
      <c r="A13" s="6" t="s">
        <v>15</v>
      </c>
      <c r="B13" s="12">
        <f>+'ANEXO VII ABRIL'!B12+'ANEXO VII MAYO'!B12+'ANEXO VII JUNIO'!B14</f>
        <v>49459724</v>
      </c>
      <c r="C13" s="12">
        <f>+'ANEXO VII ABRIL'!C12+'ANEXO VII MAYO'!C12+'ANEXO VII JUNIO'!C14</f>
        <v>12701365</v>
      </c>
      <c r="D13" s="12">
        <f>+'ANEXO VII ABRIL'!D12+'ANEXO VII MAYO'!D12+'ANEXO VII JUNIO'!D14</f>
        <v>982140</v>
      </c>
      <c r="E13" s="12">
        <f>+'ANEXO VII ABRIL'!E12+'ANEXO VII MAYO'!E12+'ANEXO VII JUNIO'!E14</f>
        <v>506595</v>
      </c>
      <c r="F13" s="12">
        <f>+'ANEXO VII ABRIL'!F12+'ANEXO VII MAYO'!F12+'ANEXO VII JUNIO'!F14</f>
        <v>985944</v>
      </c>
      <c r="G13" s="12">
        <f>+'ANEXO VII ABRIL'!G12+'ANEXO VII MAYO'!G12+'ANEXO VII JUNIO'!G14</f>
        <v>124920</v>
      </c>
      <c r="H13" s="10">
        <f>+'ANEXO VII ABRIL'!H12+'ANEXO VII MAYO'!H12+'ANEXO VII JUNIO'!H14</f>
        <v>954653</v>
      </c>
      <c r="I13" s="12">
        <f>+'ANEXO VII ABRIL'!I12+'ANEXO VII MAYO'!I12+'ANEXO VII JUNIO'!I14</f>
        <v>2032167</v>
      </c>
      <c r="J13" s="10">
        <f>'ANEXO VII ABRIL'!J12+'ANEXO VII MAYO'!J12+'ANEXO VII JUNIO'!J14</f>
        <v>2299588</v>
      </c>
      <c r="K13" s="10">
        <f>+'ANEXO VII ABRIL'!K12+'ANEXO VII MAYO'!K12+'ANEXO VII JUNIO'!K14</f>
        <v>3916013</v>
      </c>
      <c r="L13" s="10">
        <f>+'ANEXO VII MAYO'!L12+'ANEXO VII JUNIO'!L14+'ANEXO VII ABRIL'!L12</f>
        <v>442480</v>
      </c>
      <c r="M13" s="10">
        <f>'ANEXO VII MAYO'!M12</f>
        <v>2861</v>
      </c>
      <c r="N13" s="10">
        <f>'ANEXO VII JUNIO'!M14</f>
        <v>3379882</v>
      </c>
      <c r="O13" s="10">
        <f>'ANEXO VII JUNIO'!N14</f>
        <v>1030083</v>
      </c>
      <c r="P13" s="11">
        <f t="shared" si="0"/>
        <v>78818415</v>
      </c>
      <c r="Q13" s="19"/>
      <c r="R13" s="19"/>
      <c r="S13" s="19"/>
    </row>
    <row r="14" spans="1:19" x14ac:dyDescent="0.25">
      <c r="A14" s="6" t="s">
        <v>16</v>
      </c>
      <c r="B14" s="12">
        <f>+'ANEXO VII ABRIL'!B13+'ANEXO VII MAYO'!B13+'ANEXO VII JUNIO'!B15</f>
        <v>102941106</v>
      </c>
      <c r="C14" s="12">
        <f>+'ANEXO VII ABRIL'!C13+'ANEXO VII MAYO'!C13+'ANEXO VII JUNIO'!C15</f>
        <v>26435500</v>
      </c>
      <c r="D14" s="12">
        <f>+'ANEXO VII ABRIL'!D13+'ANEXO VII MAYO'!D13+'ANEXO VII JUNIO'!D15</f>
        <v>2044139</v>
      </c>
      <c r="E14" s="12">
        <f>+'ANEXO VII ABRIL'!E13+'ANEXO VII MAYO'!E13+'ANEXO VII JUNIO'!E15</f>
        <v>1054382</v>
      </c>
      <c r="F14" s="12">
        <f>+'ANEXO VII ABRIL'!F13+'ANEXO VII MAYO'!F13+'ANEXO VII JUNIO'!F15</f>
        <v>2118407</v>
      </c>
      <c r="G14" s="12">
        <f>+'ANEXO VII ABRIL'!G13+'ANEXO VII MAYO'!G13+'ANEXO VII JUNIO'!G15</f>
        <v>260001</v>
      </c>
      <c r="H14" s="10">
        <f>+'ANEXO VII ABRIL'!H13+'ANEXO VII MAYO'!H13+'ANEXO VII JUNIO'!H15</f>
        <v>2051174</v>
      </c>
      <c r="I14" s="12">
        <f>+'ANEXO VII ABRIL'!I13+'ANEXO VII MAYO'!I13+'ANEXO VII JUNIO'!I15</f>
        <v>4110382</v>
      </c>
      <c r="J14" s="10">
        <f>'ANEXO VII ABRIL'!J13+'ANEXO VII MAYO'!J13+'ANEXO VII JUNIO'!J15</f>
        <v>4651284</v>
      </c>
      <c r="K14" s="10">
        <f>+'ANEXO VII ABRIL'!K13+'ANEXO VII MAYO'!K13+'ANEXO VII JUNIO'!K15</f>
        <v>15724316</v>
      </c>
      <c r="L14" s="10">
        <f>+'ANEXO VII MAYO'!L13+'ANEXO VII JUNIO'!L15+'ANEXO VII ABRIL'!L13</f>
        <v>950717</v>
      </c>
      <c r="M14" s="10">
        <f>'ANEXO VII MAYO'!M13</f>
        <v>5954</v>
      </c>
      <c r="N14" s="10">
        <f>'ANEXO VII JUNIO'!M15</f>
        <v>7034588</v>
      </c>
      <c r="O14" s="10">
        <f>'ANEXO VII JUNIO'!N15</f>
        <v>2143924</v>
      </c>
      <c r="P14" s="11">
        <f t="shared" si="0"/>
        <v>171525874</v>
      </c>
      <c r="Q14" s="19"/>
      <c r="R14" s="19"/>
      <c r="S14" s="19"/>
    </row>
    <row r="15" spans="1:19" x14ac:dyDescent="0.25">
      <c r="A15" s="6" t="s">
        <v>17</v>
      </c>
      <c r="B15" s="12">
        <f>+'ANEXO VII ABRIL'!B14+'ANEXO VII MAYO'!B14+'ANEXO VII JUNIO'!B16</f>
        <v>31449903</v>
      </c>
      <c r="C15" s="12">
        <f>+'ANEXO VII ABRIL'!C14+'ANEXO VII MAYO'!C14+'ANEXO VII JUNIO'!C16</f>
        <v>8076404</v>
      </c>
      <c r="D15" s="12">
        <f>+'ANEXO VII ABRIL'!D14+'ANEXO VII MAYO'!D14+'ANEXO VII JUNIO'!D16</f>
        <v>624513</v>
      </c>
      <c r="E15" s="12">
        <f>+'ANEXO VII ABRIL'!E14+'ANEXO VII MAYO'!E14+'ANEXO VII JUNIO'!E16</f>
        <v>322128</v>
      </c>
      <c r="F15" s="12">
        <f>+'ANEXO VII ABRIL'!F14+'ANEXO VII MAYO'!F14+'ANEXO VII JUNIO'!F16</f>
        <v>635923</v>
      </c>
      <c r="G15" s="12">
        <f>+'ANEXO VII ABRIL'!G14+'ANEXO VII MAYO'!G14+'ANEXO VII JUNIO'!G16</f>
        <v>79434</v>
      </c>
      <c r="H15" s="10">
        <f>+'ANEXO VII ABRIL'!H14+'ANEXO VII MAYO'!H14+'ANEXO VII JUNIO'!H16</f>
        <v>615741</v>
      </c>
      <c r="I15" s="12">
        <f>+'ANEXO VII ABRIL'!I14+'ANEXO VII MAYO'!I14+'ANEXO VII JUNIO'!I16</f>
        <v>1162634</v>
      </c>
      <c r="J15" s="10">
        <f>'ANEXO VII ABRIL'!J14+'ANEXO VII MAYO'!J14+'ANEXO VII JUNIO'!J16</f>
        <v>1315629</v>
      </c>
      <c r="K15" s="10">
        <f>+'ANEXO VII ABRIL'!K14+'ANEXO VII MAYO'!K14+'ANEXO VII JUNIO'!K16</f>
        <v>3724926</v>
      </c>
      <c r="L15" s="10">
        <f>+'ANEXO VII MAYO'!L14+'ANEXO VII JUNIO'!L16+'ANEXO VII ABRIL'!L14</f>
        <v>285395</v>
      </c>
      <c r="M15" s="10">
        <f>'ANEXO VII MAYO'!M14</f>
        <v>1819</v>
      </c>
      <c r="N15" s="10">
        <f>'ANEXO VII JUNIO'!M16</f>
        <v>2149162</v>
      </c>
      <c r="O15" s="10">
        <f>'ANEXO VII JUNIO'!N16</f>
        <v>654998</v>
      </c>
      <c r="P15" s="11">
        <f t="shared" si="0"/>
        <v>51098609</v>
      </c>
      <c r="Q15" s="19"/>
      <c r="R15" s="19"/>
      <c r="S15" s="19"/>
    </row>
    <row r="16" spans="1:19" x14ac:dyDescent="0.25">
      <c r="A16" s="6" t="s">
        <v>50</v>
      </c>
      <c r="B16" s="12">
        <f>+'ANEXO VII ABRIL'!B15+'ANEXO VII MAYO'!B15+'ANEXO VII JUNIO'!B17</f>
        <v>10079898</v>
      </c>
      <c r="C16" s="12">
        <f>+'ANEXO VII ABRIL'!C15+'ANEXO VII MAYO'!C15+'ANEXO VII JUNIO'!C17</f>
        <v>2588540</v>
      </c>
      <c r="D16" s="12">
        <f>+'ANEXO VII ABRIL'!D15+'ANEXO VII MAYO'!D15+'ANEXO VII JUNIO'!D17</f>
        <v>200160</v>
      </c>
      <c r="E16" s="12">
        <f>+'ANEXO VII ABRIL'!E15+'ANEXO VII MAYO'!E15+'ANEXO VII JUNIO'!E17</f>
        <v>103244</v>
      </c>
      <c r="F16" s="12">
        <f>+'ANEXO VII ABRIL'!F15+'ANEXO VII MAYO'!F15+'ANEXO VII JUNIO'!F17</f>
        <v>197777</v>
      </c>
      <c r="G16" s="12">
        <f>+'ANEXO VII ABRIL'!G15+'ANEXO VII MAYO'!G15+'ANEXO VII JUNIO'!G17</f>
        <v>25458</v>
      </c>
      <c r="H16" s="12">
        <f>+'ANEXO VII ABRIL'!H15+'ANEXO VII MAYO'!H15+'ANEXO VII JUNIO'!H17</f>
        <v>191499</v>
      </c>
      <c r="I16" s="12">
        <f>+'ANEXO VII ABRIL'!I15+'ANEXO VII MAYO'!I15+'ANEXO VII JUNIO'!I17</f>
        <v>85307</v>
      </c>
      <c r="J16" s="10">
        <f>'ANEXO VII ABRIL'!J15+'ANEXO VII MAYO'!J15+'ANEXO VII JUNIO'!J17</f>
        <v>96534</v>
      </c>
      <c r="K16" s="12">
        <f>+'ANEXO VII ABRIL'!K15+'ANEXO VII MAYO'!K15+'ANEXO VII JUNIO'!K17</f>
        <v>363732</v>
      </c>
      <c r="L16" s="10">
        <f>+'ANEXO VII MAYO'!L15+'ANEXO VII JUNIO'!L17+'ANEXO VII ABRIL'!L15</f>
        <v>88759</v>
      </c>
      <c r="M16" s="10">
        <f>'ANEXO VII MAYO'!M15</f>
        <v>583</v>
      </c>
      <c r="N16" s="10">
        <f>'ANEXO VII JUNIO'!M17</f>
        <v>688820</v>
      </c>
      <c r="O16" s="10">
        <f>'ANEXO VII JUNIO'!N17</f>
        <v>209931</v>
      </c>
      <c r="P16" s="11">
        <f t="shared" si="0"/>
        <v>14920242</v>
      </c>
      <c r="Q16" s="19"/>
      <c r="R16" s="19"/>
      <c r="S16" s="19"/>
    </row>
    <row r="17" spans="1:19" x14ac:dyDescent="0.25">
      <c r="A17" s="6" t="s">
        <v>18</v>
      </c>
      <c r="B17" s="12">
        <f>+'ANEXO VII ABRIL'!B16+'ANEXO VII MAYO'!B16+'ANEXO VII JUNIO'!B18</f>
        <v>12158734</v>
      </c>
      <c r="C17" s="12">
        <f>+'ANEXO VII ABRIL'!C16+'ANEXO VII MAYO'!C16+'ANEXO VII JUNIO'!C18</f>
        <v>3122389</v>
      </c>
      <c r="D17" s="12">
        <f>+'ANEXO VII ABRIL'!D16+'ANEXO VII MAYO'!D16+'ANEXO VII JUNIO'!D18</f>
        <v>241440</v>
      </c>
      <c r="E17" s="12">
        <f>+'ANEXO VII ABRIL'!E16+'ANEXO VII MAYO'!E16+'ANEXO VII JUNIO'!E18</f>
        <v>124537</v>
      </c>
      <c r="F17" s="12">
        <f>+'ANEXO VII ABRIL'!F16+'ANEXO VII MAYO'!F16+'ANEXO VII JUNIO'!F18</f>
        <v>241899</v>
      </c>
      <c r="G17" s="12">
        <f>+'ANEXO VII ABRIL'!G16+'ANEXO VII MAYO'!G16+'ANEXO VII JUNIO'!G18</f>
        <v>30708</v>
      </c>
      <c r="H17" s="10">
        <f>+'ANEXO VII ABRIL'!H16+'ANEXO VII MAYO'!H16+'ANEXO VII JUNIO'!H18</f>
        <v>234222</v>
      </c>
      <c r="I17" s="12">
        <f>+'ANEXO VII ABRIL'!I16+'ANEXO VII MAYO'!I16+'ANEXO VII JUNIO'!I18</f>
        <v>266242</v>
      </c>
      <c r="J17" s="10">
        <f>'ANEXO VII ABRIL'!J16+'ANEXO VII MAYO'!J16+'ANEXO VII JUNIO'!J18</f>
        <v>301277</v>
      </c>
      <c r="K17" s="10">
        <f>+'ANEXO VII ABRIL'!K16+'ANEXO VII MAYO'!K16+'ANEXO VII JUNIO'!K18</f>
        <v>0</v>
      </c>
      <c r="L17" s="10">
        <f>+'ANEXO VII MAYO'!L16+'ANEXO VII JUNIO'!L18+'ANEXO VII ABRIL'!L16</f>
        <v>108562</v>
      </c>
      <c r="M17" s="10">
        <f>'ANEXO VII MAYO'!M16</f>
        <v>703</v>
      </c>
      <c r="N17" s="10">
        <f>'ANEXO VII JUNIO'!M18</f>
        <v>830880</v>
      </c>
      <c r="O17" s="10">
        <f>'ANEXO VII JUNIO'!N18</f>
        <v>253226</v>
      </c>
      <c r="P17" s="11">
        <f t="shared" si="0"/>
        <v>17914819</v>
      </c>
      <c r="Q17" s="19"/>
      <c r="R17" s="19"/>
      <c r="S17" s="19"/>
    </row>
    <row r="18" spans="1:19" x14ac:dyDescent="0.25">
      <c r="A18" s="6" t="s">
        <v>19</v>
      </c>
      <c r="B18" s="12">
        <f>+'ANEXO VII ABRIL'!B17+'ANEXO VII MAYO'!B17+'ANEXO VII JUNIO'!B19</f>
        <v>11297857</v>
      </c>
      <c r="C18" s="12">
        <f>+'ANEXO VII ABRIL'!C17+'ANEXO VII MAYO'!C17+'ANEXO VII JUNIO'!C19</f>
        <v>2901315</v>
      </c>
      <c r="D18" s="12">
        <f>+'ANEXO VII ABRIL'!D17+'ANEXO VII MAYO'!D17+'ANEXO VII JUNIO'!D19</f>
        <v>224346</v>
      </c>
      <c r="E18" s="12">
        <f>+'ANEXO VII ABRIL'!E17+'ANEXO VII MAYO'!E17+'ANEXO VII JUNIO'!E19</f>
        <v>115719</v>
      </c>
      <c r="F18" s="12">
        <f>+'ANEXO VII ABRIL'!F17+'ANEXO VII MAYO'!F17+'ANEXO VII JUNIO'!F19</f>
        <v>223365</v>
      </c>
      <c r="G18" s="12">
        <f>+'ANEXO VII ABRIL'!G17+'ANEXO VII MAYO'!G17+'ANEXO VII JUNIO'!G19</f>
        <v>28536</v>
      </c>
      <c r="H18" s="10">
        <f>+'ANEXO VII ABRIL'!H17+'ANEXO VII MAYO'!H17+'ANEXO VII JUNIO'!H19</f>
        <v>216276</v>
      </c>
      <c r="I18" s="12">
        <f>+'ANEXO VII ABRIL'!I17+'ANEXO VII MAYO'!I17+'ANEXO VII JUNIO'!I19</f>
        <v>199852</v>
      </c>
      <c r="J18" s="10">
        <f>'ANEXO VII ABRIL'!J17+'ANEXO VII MAYO'!J17+'ANEXO VII JUNIO'!J19</f>
        <v>226151</v>
      </c>
      <c r="K18" s="10">
        <f>+'ANEXO VII ABRIL'!K17+'ANEXO VII MAYO'!K17+'ANEXO VII JUNIO'!K19</f>
        <v>0</v>
      </c>
      <c r="L18" s="10">
        <f>+'ANEXO VII MAYO'!L17+'ANEXO VII JUNIO'!L19+'ANEXO VII ABRIL'!L17</f>
        <v>100244</v>
      </c>
      <c r="M18" s="10">
        <f>'ANEXO VII MAYO'!M17</f>
        <v>653</v>
      </c>
      <c r="N18" s="10">
        <f>'ANEXO VII JUNIO'!M19</f>
        <v>772051</v>
      </c>
      <c r="O18" s="10">
        <f>'ANEXO VII JUNIO'!N19</f>
        <v>235297</v>
      </c>
      <c r="P18" s="11">
        <f t="shared" si="0"/>
        <v>16541662</v>
      </c>
      <c r="Q18" s="19"/>
      <c r="R18" s="19"/>
      <c r="S18" s="19"/>
    </row>
    <row r="19" spans="1:19" x14ac:dyDescent="0.25">
      <c r="A19" s="6" t="s">
        <v>20</v>
      </c>
      <c r="B19" s="12">
        <f>+'ANEXO VII ABRIL'!B18+'ANEXO VII MAYO'!B18+'ANEXO VII JUNIO'!B20</f>
        <v>54632270</v>
      </c>
      <c r="C19" s="12">
        <f>+'ANEXO VII ABRIL'!C18+'ANEXO VII MAYO'!C18+'ANEXO VII JUNIO'!C20</f>
        <v>14029685</v>
      </c>
      <c r="D19" s="12">
        <f>+'ANEXO VII ABRIL'!D18+'ANEXO VII MAYO'!D18+'ANEXO VII JUNIO'!D20</f>
        <v>1084854</v>
      </c>
      <c r="E19" s="12">
        <f>+'ANEXO VII ABRIL'!E18+'ANEXO VII MAYO'!E18+'ANEXO VII JUNIO'!E20</f>
        <v>559575</v>
      </c>
      <c r="F19" s="12">
        <f>+'ANEXO VII ABRIL'!F18+'ANEXO VII MAYO'!F18+'ANEXO VII JUNIO'!F20</f>
        <v>1157217</v>
      </c>
      <c r="G19" s="12">
        <f>+'ANEXO VII ABRIL'!G18+'ANEXO VII MAYO'!G18+'ANEXO VII JUNIO'!G20</f>
        <v>137985</v>
      </c>
      <c r="H19" s="10">
        <f>+'ANEXO VII ABRIL'!H18+'ANEXO VII MAYO'!H18+'ANEXO VII JUNIO'!H20</f>
        <v>1120489</v>
      </c>
      <c r="I19" s="12">
        <f>+'ANEXO VII ABRIL'!I18+'ANEXO VII MAYO'!I18+'ANEXO VII JUNIO'!I20</f>
        <v>2338852</v>
      </c>
      <c r="J19" s="10">
        <f>'ANEXO VII ABRIL'!J18+'ANEXO VII MAYO'!J18+'ANEXO VII JUNIO'!J20</f>
        <v>2646631</v>
      </c>
      <c r="K19" s="10">
        <f>+'ANEXO VII ABRIL'!K18+'ANEXO VII MAYO'!K18+'ANEXO VII JUNIO'!K20</f>
        <v>7665013</v>
      </c>
      <c r="L19" s="10">
        <f>+'ANEXO VII MAYO'!L18+'ANEXO VII JUNIO'!L20+'ANEXO VII ABRIL'!L18</f>
        <v>519346</v>
      </c>
      <c r="M19" s="10">
        <f>'ANEXO VII MAYO'!M18</f>
        <v>3160</v>
      </c>
      <c r="N19" s="10">
        <f>'ANEXO VII JUNIO'!M20</f>
        <v>3733353</v>
      </c>
      <c r="O19" s="10">
        <f>'ANEXO VII JUNIO'!N20</f>
        <v>1137810</v>
      </c>
      <c r="P19" s="11">
        <f t="shared" si="0"/>
        <v>90766240</v>
      </c>
      <c r="Q19" s="19"/>
      <c r="R19" s="19"/>
      <c r="S19" s="19"/>
    </row>
    <row r="20" spans="1:19" x14ac:dyDescent="0.25">
      <c r="A20" s="6" t="s">
        <v>21</v>
      </c>
      <c r="B20" s="12">
        <f>+'ANEXO VII ABRIL'!B19+'ANEXO VII MAYO'!B19+'ANEXO VII JUNIO'!B21</f>
        <v>19768055</v>
      </c>
      <c r="C20" s="12">
        <f>+'ANEXO VII ABRIL'!C19+'ANEXO VII MAYO'!C19+'ANEXO VII JUNIO'!C21</f>
        <v>5076480</v>
      </c>
      <c r="D20" s="12">
        <f>+'ANEXO VII ABRIL'!D19+'ANEXO VII MAYO'!D19+'ANEXO VII JUNIO'!D21</f>
        <v>392542</v>
      </c>
      <c r="E20" s="12">
        <f>+'ANEXO VII ABRIL'!E19+'ANEXO VII MAYO'!E19+'ANEXO VII JUNIO'!E21</f>
        <v>202476</v>
      </c>
      <c r="F20" s="12">
        <f>+'ANEXO VII ABRIL'!F19+'ANEXO VII MAYO'!F19+'ANEXO VII JUNIO'!F21</f>
        <v>388757</v>
      </c>
      <c r="G20" s="12">
        <f>+'ANEXO VII ABRIL'!G19+'ANEXO VII MAYO'!G19+'ANEXO VII JUNIO'!G21</f>
        <v>49929</v>
      </c>
      <c r="H20" s="10">
        <f>+'ANEXO VII ABRIL'!H19+'ANEXO VII MAYO'!H19+'ANEXO VII JUNIO'!H21</f>
        <v>376419</v>
      </c>
      <c r="I20" s="12">
        <f>+'ANEXO VII ABRIL'!I19+'ANEXO VII MAYO'!I19+'ANEXO VII JUNIO'!I21</f>
        <v>626446</v>
      </c>
      <c r="J20" s="10">
        <f>'ANEXO VII ABRIL'!J19+'ANEXO VII MAYO'!J19+'ANEXO VII JUNIO'!J21</f>
        <v>708883</v>
      </c>
      <c r="K20" s="10">
        <f>+'ANEXO VII ABRIL'!K19+'ANEXO VII MAYO'!K19+'ANEXO VII JUNIO'!K21</f>
        <v>3.0000000027939677E-2</v>
      </c>
      <c r="L20" s="10">
        <f>+'ANEXO VII MAYO'!L19+'ANEXO VII JUNIO'!L21+'ANEXO VII ABRIL'!L19</f>
        <v>174470</v>
      </c>
      <c r="M20" s="10">
        <f>'ANEXO VII MAYO'!M19</f>
        <v>1143</v>
      </c>
      <c r="N20" s="10">
        <f>'ANEXO VII JUNIO'!M21</f>
        <v>1350871</v>
      </c>
      <c r="O20" s="10">
        <f>'ANEXO VII JUNIO'!N21</f>
        <v>411704</v>
      </c>
      <c r="P20" s="11">
        <f t="shared" si="0"/>
        <v>29528175.030000001</v>
      </c>
      <c r="Q20" s="19"/>
      <c r="R20" s="19"/>
      <c r="S20" s="19"/>
    </row>
    <row r="21" spans="1:19" x14ac:dyDescent="0.25">
      <c r="A21" s="6" t="s">
        <v>22</v>
      </c>
      <c r="B21" s="12">
        <f>+'ANEXO VII ABRIL'!B20+'ANEXO VII MAYO'!B20+'ANEXO VII JUNIO'!B22</f>
        <v>10942554</v>
      </c>
      <c r="C21" s="12">
        <f>+'ANEXO VII ABRIL'!C20+'ANEXO VII MAYO'!C20+'ANEXO VII JUNIO'!C22</f>
        <v>2810071</v>
      </c>
      <c r="D21" s="12">
        <f>+'ANEXO VII ABRIL'!D20+'ANEXO VII MAYO'!D20+'ANEXO VII JUNIO'!D22</f>
        <v>217291</v>
      </c>
      <c r="E21" s="12">
        <f>+'ANEXO VII ABRIL'!E20+'ANEXO VII MAYO'!E20+'ANEXO VII JUNIO'!E22</f>
        <v>112080</v>
      </c>
      <c r="F21" s="12">
        <f>+'ANEXO VII ABRIL'!F20+'ANEXO VII MAYO'!F20+'ANEXO VII JUNIO'!F22</f>
        <v>217678</v>
      </c>
      <c r="G21" s="12">
        <f>+'ANEXO VII ABRIL'!G20+'ANEXO VII MAYO'!G20+'ANEXO VII JUNIO'!G22</f>
        <v>27639</v>
      </c>
      <c r="H21" s="10">
        <f>+'ANEXO VII ABRIL'!H20+'ANEXO VII MAYO'!H20+'ANEXO VII JUNIO'!H22</f>
        <v>210769</v>
      </c>
      <c r="I21" s="12">
        <f>+'ANEXO VII ABRIL'!I20+'ANEXO VII MAYO'!I20+'ANEXO VII JUNIO'!I22</f>
        <v>181303</v>
      </c>
      <c r="J21" s="10">
        <f>'ANEXO VII ABRIL'!J20+'ANEXO VII MAYO'!J20+'ANEXO VII JUNIO'!J22</f>
        <v>205161</v>
      </c>
      <c r="K21" s="10">
        <f>+'ANEXO VII ABRIL'!K20+'ANEXO VII MAYO'!K20+'ANEXO VII JUNIO'!K22</f>
        <v>33909.019999999997</v>
      </c>
      <c r="L21" s="10">
        <f>+'ANEXO VII MAYO'!L20+'ANEXO VII JUNIO'!L22+'ANEXO VII ABRIL'!L20</f>
        <v>97691</v>
      </c>
      <c r="M21" s="10">
        <f>'ANEXO VII MAYO'!M20</f>
        <v>633</v>
      </c>
      <c r="N21" s="10">
        <f>'ANEXO VII JUNIO'!M22</f>
        <v>747771</v>
      </c>
      <c r="O21" s="10">
        <f>'ANEXO VII JUNIO'!N22</f>
        <v>227897</v>
      </c>
      <c r="P21" s="11">
        <f t="shared" si="0"/>
        <v>16032447.02</v>
      </c>
      <c r="Q21" s="19"/>
      <c r="R21" s="19"/>
      <c r="S21" s="19"/>
    </row>
    <row r="22" spans="1:19" x14ac:dyDescent="0.25">
      <c r="A22" s="6" t="s">
        <v>23</v>
      </c>
      <c r="B22" s="12">
        <f>+'ANEXO VII ABRIL'!B21+'ANEXO VII MAYO'!B21+'ANEXO VII JUNIO'!B23</f>
        <v>10186657</v>
      </c>
      <c r="C22" s="12">
        <f>+'ANEXO VII ABRIL'!C21+'ANEXO VII MAYO'!C21+'ANEXO VII JUNIO'!C23</f>
        <v>2615955</v>
      </c>
      <c r="D22" s="12">
        <f>+'ANEXO VII ABRIL'!D21+'ANEXO VII MAYO'!D21+'ANEXO VII JUNIO'!D23</f>
        <v>202281</v>
      </c>
      <c r="E22" s="12">
        <f>+'ANEXO VII ABRIL'!E21+'ANEXO VII MAYO'!E21+'ANEXO VII JUNIO'!E23</f>
        <v>104338</v>
      </c>
      <c r="F22" s="12">
        <f>+'ANEXO VII ABRIL'!F21+'ANEXO VII MAYO'!F21+'ANEXO VII JUNIO'!F23</f>
        <v>200183</v>
      </c>
      <c r="G22" s="12">
        <f>+'ANEXO VII ABRIL'!G21+'ANEXO VII MAYO'!G21+'ANEXO VII JUNIO'!G23</f>
        <v>25728</v>
      </c>
      <c r="H22" s="10">
        <f>+'ANEXO VII ABRIL'!H21+'ANEXO VII MAYO'!H21+'ANEXO VII JUNIO'!H23</f>
        <v>193830</v>
      </c>
      <c r="I22" s="12">
        <f>+'ANEXO VII ABRIL'!I21+'ANEXO VII MAYO'!I21+'ANEXO VII JUNIO'!I23</f>
        <v>104835</v>
      </c>
      <c r="J22" s="10">
        <f>'ANEXO VII ABRIL'!J21+'ANEXO VII MAYO'!J21+'ANEXO VII JUNIO'!J23</f>
        <v>118631</v>
      </c>
      <c r="K22" s="10">
        <f>+'ANEXO VII ABRIL'!K21+'ANEXO VII MAYO'!K21+'ANEXO VII JUNIO'!K23</f>
        <v>138041</v>
      </c>
      <c r="L22" s="10">
        <f>+'ANEXO VII MAYO'!L21+'ANEXO VII JUNIO'!L23+'ANEXO VII ABRIL'!L21</f>
        <v>89841</v>
      </c>
      <c r="M22" s="10">
        <f>'ANEXO VII MAYO'!M21</f>
        <v>589</v>
      </c>
      <c r="N22" s="10">
        <f>'ANEXO VII JUNIO'!M23</f>
        <v>696116</v>
      </c>
      <c r="O22" s="10">
        <f>'ANEXO VII JUNIO'!N23</f>
        <v>212155</v>
      </c>
      <c r="P22" s="11">
        <f t="shared" si="0"/>
        <v>14889180</v>
      </c>
      <c r="Q22" s="19"/>
      <c r="R22" s="19"/>
      <c r="S22" s="19"/>
    </row>
    <row r="23" spans="1:19" x14ac:dyDescent="0.25">
      <c r="A23" s="6" t="s">
        <v>24</v>
      </c>
      <c r="B23" s="12">
        <f>+'ANEXO VII ABRIL'!B22+'ANEXO VII MAYO'!B22+'ANEXO VII JUNIO'!B24</f>
        <v>10710716</v>
      </c>
      <c r="C23" s="12">
        <f>+'ANEXO VII ABRIL'!C22+'ANEXO VII MAYO'!C22+'ANEXO VII JUNIO'!C24</f>
        <v>2750535</v>
      </c>
      <c r="D23" s="12">
        <f>+'ANEXO VII ABRIL'!D22+'ANEXO VII MAYO'!D22+'ANEXO VII JUNIO'!D24</f>
        <v>212687</v>
      </c>
      <c r="E23" s="12">
        <f>+'ANEXO VII ABRIL'!E22+'ANEXO VII MAYO'!E22+'ANEXO VII JUNIO'!E24</f>
        <v>109706</v>
      </c>
      <c r="F23" s="12">
        <f>+'ANEXO VII ABRIL'!F22+'ANEXO VII MAYO'!F22+'ANEXO VII JUNIO'!F24</f>
        <v>210459</v>
      </c>
      <c r="G23" s="12">
        <f>+'ANEXO VII ABRIL'!G22+'ANEXO VII MAYO'!G22+'ANEXO VII JUNIO'!G24</f>
        <v>27051</v>
      </c>
      <c r="H23" s="10">
        <f>+'ANEXO VII ABRIL'!H22+'ANEXO VII MAYO'!H22+'ANEXO VII JUNIO'!H24</f>
        <v>203779</v>
      </c>
      <c r="I23" s="12">
        <f>+'ANEXO VII ABRIL'!I22+'ANEXO VII MAYO'!I22+'ANEXO VII JUNIO'!I24</f>
        <v>171616</v>
      </c>
      <c r="J23" s="10">
        <f>'ANEXO VII ABRIL'!J22+'ANEXO VII MAYO'!J22+'ANEXO VII JUNIO'!J24</f>
        <v>194199</v>
      </c>
      <c r="K23" s="10">
        <f>+'ANEXO VII ABRIL'!K22+'ANEXO VII MAYO'!K22+'ANEXO VII JUNIO'!K24</f>
        <v>9.9999999947613105E-3</v>
      </c>
      <c r="L23" s="10">
        <f>+'ANEXO VII MAYO'!L22+'ANEXO VII JUNIO'!L24+'ANEXO VII ABRIL'!L22</f>
        <v>94451</v>
      </c>
      <c r="M23" s="10">
        <f>'ANEXO VII MAYO'!M22</f>
        <v>620</v>
      </c>
      <c r="N23" s="10">
        <f>'ANEXO VII JUNIO'!M24</f>
        <v>731928</v>
      </c>
      <c r="O23" s="10">
        <f>'ANEXO VII JUNIO'!N24</f>
        <v>223069</v>
      </c>
      <c r="P23" s="11">
        <f t="shared" si="0"/>
        <v>15640816.01</v>
      </c>
      <c r="Q23" s="19"/>
      <c r="R23" s="19"/>
      <c r="S23" s="19"/>
    </row>
    <row r="24" spans="1:19" x14ac:dyDescent="0.25">
      <c r="A24" s="6" t="s">
        <v>25</v>
      </c>
      <c r="B24" s="12">
        <f>+'ANEXO VII ABRIL'!B23+'ANEXO VII MAYO'!B23+'ANEXO VII JUNIO'!B25</f>
        <v>11569764</v>
      </c>
      <c r="C24" s="12">
        <f>+'ANEXO VII ABRIL'!C23+'ANEXO VII MAYO'!C23+'ANEXO VII JUNIO'!C25</f>
        <v>2971140</v>
      </c>
      <c r="D24" s="12">
        <f>+'ANEXO VII ABRIL'!D23+'ANEXO VII MAYO'!D23+'ANEXO VII JUNIO'!D25</f>
        <v>229745</v>
      </c>
      <c r="E24" s="12">
        <f>+'ANEXO VII ABRIL'!E23+'ANEXO VII MAYO'!E23+'ANEXO VII JUNIO'!E25</f>
        <v>118504</v>
      </c>
      <c r="F24" s="12">
        <f>+'ANEXO VII ABRIL'!F23+'ANEXO VII MAYO'!F23+'ANEXO VII JUNIO'!F25</f>
        <v>228591</v>
      </c>
      <c r="G24" s="12">
        <f>+'ANEXO VII ABRIL'!G23+'ANEXO VII MAYO'!G23+'ANEXO VII JUNIO'!G25</f>
        <v>29223</v>
      </c>
      <c r="H24" s="10">
        <f>+'ANEXO VII ABRIL'!H23+'ANEXO VII MAYO'!H23+'ANEXO VII JUNIO'!H25</f>
        <v>221336</v>
      </c>
      <c r="I24" s="12">
        <f>+'ANEXO VII ABRIL'!I23+'ANEXO VII MAYO'!I23+'ANEXO VII JUNIO'!I25</f>
        <v>208725</v>
      </c>
      <c r="J24" s="10">
        <f>'ANEXO VII ABRIL'!J23+'ANEXO VII MAYO'!J23+'ANEXO VII JUNIO'!J25</f>
        <v>236192</v>
      </c>
      <c r="K24" s="10">
        <f>+'ANEXO VII ABRIL'!K23+'ANEXO VII MAYO'!K23+'ANEXO VII JUNIO'!K25</f>
        <v>1686187</v>
      </c>
      <c r="L24" s="10">
        <f>+'ANEXO VII MAYO'!L23+'ANEXO VII JUNIO'!L25+'ANEXO VII ABRIL'!L23</f>
        <v>102588</v>
      </c>
      <c r="M24" s="10">
        <f>'ANEXO VII MAYO'!M23</f>
        <v>669</v>
      </c>
      <c r="N24" s="10">
        <f>'ANEXO VII JUNIO'!M25</f>
        <v>790632</v>
      </c>
      <c r="O24" s="10">
        <f>'ANEXO VII JUNIO'!N25</f>
        <v>240960</v>
      </c>
      <c r="P24" s="11">
        <f t="shared" si="0"/>
        <v>18634256</v>
      </c>
      <c r="Q24" s="19"/>
      <c r="R24" s="19"/>
      <c r="S24" s="19"/>
    </row>
    <row r="25" spans="1:19" x14ac:dyDescent="0.25">
      <c r="A25" s="6" t="s">
        <v>26</v>
      </c>
      <c r="B25" s="12">
        <f>+'ANEXO VII ABRIL'!B24+'ANEXO VII MAYO'!B24+'ANEXO VII JUNIO'!B26</f>
        <v>14996897</v>
      </c>
      <c r="C25" s="12">
        <f>+'ANEXO VII ABRIL'!C24+'ANEXO VII MAYO'!C24+'ANEXO VII JUNIO'!C26</f>
        <v>3851235</v>
      </c>
      <c r="D25" s="12">
        <f>+'ANEXO VII ABRIL'!D24+'ANEXO VII MAYO'!D24+'ANEXO VII JUNIO'!D26</f>
        <v>297799</v>
      </c>
      <c r="E25" s="12">
        <f>+'ANEXO VII ABRIL'!E24+'ANEXO VII MAYO'!E24+'ANEXO VII JUNIO'!E26</f>
        <v>153606</v>
      </c>
      <c r="F25" s="12">
        <f>+'ANEXO VII ABRIL'!F24+'ANEXO VII MAYO'!F24+'ANEXO VII JUNIO'!F26</f>
        <v>296578</v>
      </c>
      <c r="G25" s="12">
        <f>+'ANEXO VII ABRIL'!G24+'ANEXO VII MAYO'!G24+'ANEXO VII JUNIO'!G26</f>
        <v>37878</v>
      </c>
      <c r="H25" s="10">
        <f>+'ANEXO VII ABRIL'!H24+'ANEXO VII MAYO'!H24+'ANEXO VII JUNIO'!H26</f>
        <v>287166</v>
      </c>
      <c r="I25" s="12">
        <f>+'ANEXO VII ABRIL'!I24+'ANEXO VII MAYO'!I24+'ANEXO VII JUNIO'!I26</f>
        <v>434610</v>
      </c>
      <c r="J25" s="10">
        <f>'ANEXO VII ABRIL'!J24+'ANEXO VII MAYO'!J24+'ANEXO VII JUNIO'!J26</f>
        <v>491801</v>
      </c>
      <c r="K25" s="10">
        <f>+'ANEXO VII ABRIL'!K24+'ANEXO VII MAYO'!K24+'ANEXO VII JUNIO'!K26</f>
        <v>879456</v>
      </c>
      <c r="L25" s="10">
        <f>+'ANEXO VII MAYO'!L24+'ANEXO VII JUNIO'!L26+'ANEXO VII ABRIL'!L24</f>
        <v>133101</v>
      </c>
      <c r="M25" s="10">
        <f>'ANEXO VII MAYO'!M24</f>
        <v>867</v>
      </c>
      <c r="N25" s="10">
        <f>'ANEXO VII JUNIO'!M26</f>
        <v>1024829</v>
      </c>
      <c r="O25" s="10">
        <f>'ANEXO VII JUNIO'!N26</f>
        <v>312336</v>
      </c>
      <c r="P25" s="11">
        <f t="shared" si="0"/>
        <v>23198159</v>
      </c>
      <c r="Q25" s="19"/>
      <c r="R25" s="19"/>
      <c r="S25" s="19"/>
    </row>
    <row r="26" spans="1:19" x14ac:dyDescent="0.25">
      <c r="A26" s="6" t="s">
        <v>27</v>
      </c>
      <c r="B26" s="12">
        <f>+'ANEXO VII ABRIL'!B25+'ANEXO VII MAYO'!B25+'ANEXO VII JUNIO'!B27</f>
        <v>36752599</v>
      </c>
      <c r="C26" s="12">
        <f>+'ANEXO VII ABRIL'!C25+'ANEXO VII MAYO'!C25+'ANEXO VII JUNIO'!C27</f>
        <v>9438147</v>
      </c>
      <c r="D26" s="12">
        <f>+'ANEXO VII ABRIL'!D25+'ANEXO VII MAYO'!D25+'ANEXO VII JUNIO'!D27</f>
        <v>729810</v>
      </c>
      <c r="E26" s="12">
        <f>+'ANEXO VII ABRIL'!E25+'ANEXO VII MAYO'!E25+'ANEXO VII JUNIO'!E27</f>
        <v>376441</v>
      </c>
      <c r="F26" s="12">
        <f>+'ANEXO VII ABRIL'!F25+'ANEXO VII MAYO'!F25+'ANEXO VII JUNIO'!F27</f>
        <v>699741</v>
      </c>
      <c r="G26" s="12">
        <f>+'ANEXO VII ABRIL'!G25+'ANEXO VII MAYO'!G25+'ANEXO VII JUNIO'!G27</f>
        <v>92826</v>
      </c>
      <c r="H26" s="10">
        <f>+'ANEXO VII ABRIL'!H25+'ANEXO VII MAYO'!H25+'ANEXO VII JUNIO'!H27</f>
        <v>677534</v>
      </c>
      <c r="I26" s="12">
        <f>+'ANEXO VII ABRIL'!I25+'ANEXO VII MAYO'!I25+'ANEXO VII JUNIO'!I27</f>
        <v>1327819</v>
      </c>
      <c r="J26" s="10">
        <f>'ANEXO VII ABRIL'!J25+'ANEXO VII MAYO'!J25+'ANEXO VII JUNIO'!J27</f>
        <v>1502552</v>
      </c>
      <c r="K26" s="10">
        <f>+'ANEXO VII ABRIL'!K25+'ANEXO VII MAYO'!K25+'ANEXO VII JUNIO'!K27</f>
        <v>4931391</v>
      </c>
      <c r="L26" s="10">
        <f>+'ANEXO VII MAYO'!L25+'ANEXO VII JUNIO'!L27+'ANEXO VII ABRIL'!L25</f>
        <v>314036</v>
      </c>
      <c r="M26" s="10">
        <f>'ANEXO VII MAYO'!M25</f>
        <v>2126</v>
      </c>
      <c r="N26" s="10">
        <f>'ANEXO VII JUNIO'!M27</f>
        <v>2511527</v>
      </c>
      <c r="O26" s="10">
        <f>'ANEXO VII JUNIO'!N27</f>
        <v>765436</v>
      </c>
      <c r="P26" s="11">
        <f t="shared" si="0"/>
        <v>60121985</v>
      </c>
      <c r="Q26" s="19"/>
      <c r="R26" s="19"/>
      <c r="S26" s="19"/>
    </row>
    <row r="27" spans="1:19" x14ac:dyDescent="0.25">
      <c r="A27" s="6" t="s">
        <v>28</v>
      </c>
      <c r="B27" s="12">
        <f>+'ANEXO VII ABRIL'!B26+'ANEXO VII MAYO'!B26+'ANEXO VII JUNIO'!B28</f>
        <v>11048697</v>
      </c>
      <c r="C27" s="12">
        <f>+'ANEXO VII ABRIL'!C26+'ANEXO VII MAYO'!C26+'ANEXO VII JUNIO'!C28</f>
        <v>2837331</v>
      </c>
      <c r="D27" s="12">
        <f>+'ANEXO VII ABRIL'!D26+'ANEXO VII MAYO'!D26+'ANEXO VII JUNIO'!D28</f>
        <v>219398</v>
      </c>
      <c r="E27" s="12">
        <f>+'ANEXO VII ABRIL'!E26+'ANEXO VII MAYO'!E26+'ANEXO VII JUNIO'!E28</f>
        <v>113167</v>
      </c>
      <c r="F27" s="12">
        <f>+'ANEXO VII ABRIL'!F26+'ANEXO VII MAYO'!F26+'ANEXO VII JUNIO'!F28</f>
        <v>218445</v>
      </c>
      <c r="G27" s="12">
        <f>+'ANEXO VII ABRIL'!G26+'ANEXO VII MAYO'!G26+'ANEXO VII JUNIO'!G28</f>
        <v>27906</v>
      </c>
      <c r="H27" s="10">
        <f>+'ANEXO VII ABRIL'!H26+'ANEXO VII MAYO'!H26+'ANEXO VII JUNIO'!H28</f>
        <v>211513</v>
      </c>
      <c r="I27" s="12">
        <f>+'ANEXO VII ABRIL'!I26+'ANEXO VII MAYO'!I26+'ANEXO VII JUNIO'!I28</f>
        <v>180000</v>
      </c>
      <c r="J27" s="10">
        <f>'ANEXO VII ABRIL'!J26+'ANEXO VII MAYO'!J26+'ANEXO VII JUNIO'!J28</f>
        <v>203686</v>
      </c>
      <c r="K27" s="10">
        <f>+'ANEXO VII ABRIL'!K26+'ANEXO VII MAYO'!K26+'ANEXO VII JUNIO'!K28</f>
        <v>523367</v>
      </c>
      <c r="L27" s="10">
        <f>+'ANEXO VII MAYO'!L26+'ANEXO VII JUNIO'!L28+'ANEXO VII ABRIL'!L26</f>
        <v>98036</v>
      </c>
      <c r="M27" s="10">
        <f>'ANEXO VII MAYO'!M26</f>
        <v>639</v>
      </c>
      <c r="N27" s="10">
        <f>'ANEXO VII JUNIO'!M28</f>
        <v>755024</v>
      </c>
      <c r="O27" s="10">
        <f>'ANEXO VII JUNIO'!N28</f>
        <v>230108</v>
      </c>
      <c r="P27" s="11">
        <f t="shared" si="0"/>
        <v>16667317</v>
      </c>
      <c r="Q27" s="19"/>
      <c r="R27" s="19"/>
      <c r="S27" s="19"/>
    </row>
    <row r="28" spans="1:19" x14ac:dyDescent="0.25">
      <c r="A28" s="6" t="s">
        <v>29</v>
      </c>
      <c r="B28" s="12">
        <f>+'ANEXO VII ABRIL'!B27+'ANEXO VII MAYO'!B27+'ANEXO VII JUNIO'!B29</f>
        <v>13388560</v>
      </c>
      <c r="C28" s="12">
        <f>+'ANEXO VII ABRIL'!C27+'ANEXO VII MAYO'!C27+'ANEXO VII JUNIO'!C29</f>
        <v>3438212</v>
      </c>
      <c r="D28" s="12">
        <f>+'ANEXO VII ABRIL'!D27+'ANEXO VII MAYO'!D27+'ANEXO VII JUNIO'!D29</f>
        <v>265861</v>
      </c>
      <c r="E28" s="12">
        <f>+'ANEXO VII ABRIL'!E27+'ANEXO VII MAYO'!E27+'ANEXO VII JUNIO'!E29</f>
        <v>137133</v>
      </c>
      <c r="F28" s="12">
        <f>+'ANEXO VII ABRIL'!F27+'ANEXO VII MAYO'!F27+'ANEXO VII JUNIO'!F29</f>
        <v>260636</v>
      </c>
      <c r="G28" s="12">
        <f>+'ANEXO VII ABRIL'!G27+'ANEXO VII MAYO'!G27+'ANEXO VII JUNIO'!G29</f>
        <v>33816</v>
      </c>
      <c r="H28" s="10">
        <f>+'ANEXO VII ABRIL'!H27+'ANEXO VII MAYO'!H27+'ANEXO VII JUNIO'!H29</f>
        <v>252365</v>
      </c>
      <c r="I28" s="12">
        <f>+'ANEXO VII ABRIL'!I27+'ANEXO VII MAYO'!I27+'ANEXO VII JUNIO'!I29</f>
        <v>305414</v>
      </c>
      <c r="J28" s="10">
        <f>'ANEXO VII ABRIL'!J27+'ANEXO VII MAYO'!J27+'ANEXO VII JUNIO'!J29</f>
        <v>345606</v>
      </c>
      <c r="K28" s="10">
        <f>+'ANEXO VII ABRIL'!K27+'ANEXO VII MAYO'!K27+'ANEXO VII JUNIO'!K29</f>
        <v>2.0000000018626451E-2</v>
      </c>
      <c r="L28" s="10">
        <f>+'ANEXO VII MAYO'!L27+'ANEXO VII JUNIO'!L29+'ANEXO VII ABRIL'!L27</f>
        <v>116970</v>
      </c>
      <c r="M28" s="10">
        <f>'ANEXO VII MAYO'!M27</f>
        <v>774</v>
      </c>
      <c r="N28" s="10">
        <f>'ANEXO VII JUNIO'!M29</f>
        <v>914921</v>
      </c>
      <c r="O28" s="10">
        <f>'ANEXO VII JUNIO'!N29</f>
        <v>278840</v>
      </c>
      <c r="P28" s="11">
        <f t="shared" si="0"/>
        <v>19739108.02</v>
      </c>
      <c r="Q28" s="19"/>
      <c r="R28" s="19"/>
      <c r="S28" s="19"/>
    </row>
    <row r="29" spans="1:19" x14ac:dyDescent="0.25">
      <c r="A29" s="6" t="s">
        <v>30</v>
      </c>
      <c r="B29" s="12">
        <f>+'ANEXO VII ABRIL'!B28+'ANEXO VII MAYO'!B28+'ANEXO VII JUNIO'!B30</f>
        <v>19161657</v>
      </c>
      <c r="C29" s="12">
        <f>+'ANEXO VII ABRIL'!C28+'ANEXO VII MAYO'!C28+'ANEXO VII JUNIO'!C30</f>
        <v>4920755</v>
      </c>
      <c r="D29" s="12">
        <f>+'ANEXO VII ABRIL'!D28+'ANEXO VII MAYO'!D28+'ANEXO VII JUNIO'!D30</f>
        <v>380500</v>
      </c>
      <c r="E29" s="12">
        <f>+'ANEXO VII ABRIL'!E28+'ANEXO VII MAYO'!E28+'ANEXO VII JUNIO'!E30</f>
        <v>196265</v>
      </c>
      <c r="F29" s="12">
        <f>+'ANEXO VII ABRIL'!F28+'ANEXO VII MAYO'!F28+'ANEXO VII JUNIO'!F30</f>
        <v>378242</v>
      </c>
      <c r="G29" s="12">
        <f>+'ANEXO VII ABRIL'!G28+'ANEXO VII MAYO'!G28+'ANEXO VII JUNIO'!G30</f>
        <v>48396</v>
      </c>
      <c r="H29" s="10">
        <f>+'ANEXO VII ABRIL'!H28+'ANEXO VII MAYO'!H28+'ANEXO VII JUNIO'!H30</f>
        <v>366237</v>
      </c>
      <c r="I29" s="12">
        <f>+'ANEXO VII ABRIL'!I28+'ANEXO VII MAYO'!I28+'ANEXO VII JUNIO'!I30</f>
        <v>597179</v>
      </c>
      <c r="J29" s="10">
        <f>'ANEXO VII ABRIL'!J28+'ANEXO VII MAYO'!J28+'ANEXO VII JUNIO'!J30</f>
        <v>675763</v>
      </c>
      <c r="K29" s="10">
        <f>+'ANEXO VII ABRIL'!K28+'ANEXO VII MAYO'!K28+'ANEXO VII JUNIO'!K30</f>
        <v>1922248.02</v>
      </c>
      <c r="L29" s="10">
        <f>+'ANEXO VII MAYO'!L28+'ANEXO VII JUNIO'!L30+'ANEXO VII ABRIL'!L28</f>
        <v>169750</v>
      </c>
      <c r="M29" s="10">
        <f>'ANEXO VII MAYO'!M28</f>
        <v>1108</v>
      </c>
      <c r="N29" s="10">
        <f>'ANEXO VII JUNIO'!M30</f>
        <v>1309432</v>
      </c>
      <c r="O29" s="10">
        <f>'ANEXO VII JUNIO'!N30</f>
        <v>399074</v>
      </c>
      <c r="P29" s="11">
        <f t="shared" si="0"/>
        <v>30526606.02</v>
      </c>
      <c r="Q29" s="19"/>
      <c r="R29" s="19"/>
      <c r="S29" s="19"/>
    </row>
    <row r="30" spans="1:19" x14ac:dyDescent="0.25">
      <c r="A30" s="6" t="s">
        <v>31</v>
      </c>
      <c r="B30" s="12">
        <f>+'ANEXO VII ABRIL'!B29+'ANEXO VII MAYO'!B29+'ANEXO VII JUNIO'!B31</f>
        <v>9997483</v>
      </c>
      <c r="C30" s="12">
        <f>+'ANEXO VII ABRIL'!C29+'ANEXO VII MAYO'!C29+'ANEXO VII JUNIO'!C31</f>
        <v>2567374</v>
      </c>
      <c r="D30" s="12">
        <f>+'ANEXO VII ABRIL'!D29+'ANEXO VII MAYO'!D29+'ANEXO VII JUNIO'!D31</f>
        <v>198523</v>
      </c>
      <c r="E30" s="12">
        <f>+'ANEXO VII ABRIL'!E29+'ANEXO VII MAYO'!E29+'ANEXO VII JUNIO'!E31</f>
        <v>102400</v>
      </c>
      <c r="F30" s="12">
        <f>+'ANEXO VII ABRIL'!F29+'ANEXO VII MAYO'!F29+'ANEXO VII JUNIO'!F31</f>
        <v>196311</v>
      </c>
      <c r="G30" s="12">
        <f>+'ANEXO VII ABRIL'!G29+'ANEXO VII MAYO'!G29+'ANEXO VII JUNIO'!G31</f>
        <v>25251</v>
      </c>
      <c r="H30" s="10">
        <f>+'ANEXO VII ABRIL'!H29+'ANEXO VII MAYO'!H29+'ANEXO VII JUNIO'!H31</f>
        <v>190081</v>
      </c>
      <c r="I30" s="12">
        <f>+'ANEXO VII ABRIL'!I29+'ANEXO VII MAYO'!I29+'ANEXO VII JUNIO'!I31</f>
        <v>82724</v>
      </c>
      <c r="J30" s="10">
        <f>'ANEXO VII ABRIL'!J29+'ANEXO VII MAYO'!J29+'ANEXO VII JUNIO'!J31</f>
        <v>93609</v>
      </c>
      <c r="K30" s="10">
        <f>+'ANEXO VII ABRIL'!K29+'ANEXO VII MAYO'!K29+'ANEXO VII JUNIO'!K31</f>
        <v>582475</v>
      </c>
      <c r="L30" s="10">
        <f>+'ANEXO VII MAYO'!L29+'ANEXO VII JUNIO'!L31+'ANEXO VII ABRIL'!L29</f>
        <v>88103</v>
      </c>
      <c r="M30" s="10">
        <f>'ANEXO VII MAYO'!M29</f>
        <v>578</v>
      </c>
      <c r="N30" s="10">
        <f>'ANEXO VII JUNIO'!M31</f>
        <v>683188</v>
      </c>
      <c r="O30" s="10">
        <f>'ANEXO VII JUNIO'!N31</f>
        <v>208215</v>
      </c>
      <c r="P30" s="11">
        <f t="shared" si="0"/>
        <v>15016315</v>
      </c>
      <c r="Q30" s="19"/>
      <c r="R30" s="19"/>
      <c r="S30" s="19"/>
    </row>
    <row r="31" spans="1:19" x14ac:dyDescent="0.25">
      <c r="A31" s="6" t="s">
        <v>32</v>
      </c>
      <c r="B31" s="12">
        <f>+'ANEXO VII ABRIL'!B30+'ANEXO VII MAYO'!B30+'ANEXO VII JUNIO'!B32</f>
        <v>10638860</v>
      </c>
      <c r="C31" s="12">
        <f>+'ANEXO VII ABRIL'!C30+'ANEXO VII MAYO'!C30+'ANEXO VII JUNIO'!C32</f>
        <v>2732083</v>
      </c>
      <c r="D31" s="12">
        <f>+'ANEXO VII ABRIL'!D30+'ANEXO VII MAYO'!D30+'ANEXO VII JUNIO'!D32</f>
        <v>211260</v>
      </c>
      <c r="E31" s="12">
        <f>+'ANEXO VII ABRIL'!E30+'ANEXO VII MAYO'!E30+'ANEXO VII JUNIO'!E32</f>
        <v>108969</v>
      </c>
      <c r="F31" s="12">
        <f>+'ANEXO VII ABRIL'!F30+'ANEXO VII MAYO'!F30+'ANEXO VII JUNIO'!F32</f>
        <v>209634</v>
      </c>
      <c r="G31" s="12">
        <f>+'ANEXO VII ABRIL'!G30+'ANEXO VII MAYO'!G30+'ANEXO VII JUNIO'!G32</f>
        <v>26871</v>
      </c>
      <c r="H31" s="10">
        <f>+'ANEXO VII ABRIL'!H30+'ANEXO VII MAYO'!H30+'ANEXO VII JUNIO'!H32</f>
        <v>202980</v>
      </c>
      <c r="I31" s="12">
        <f>+'ANEXO VII ABRIL'!I30+'ANEXO VII MAYO'!I30+'ANEXO VII JUNIO'!I32</f>
        <v>161308</v>
      </c>
      <c r="J31" s="10">
        <f>'ANEXO VII ABRIL'!J30+'ANEXO VII MAYO'!J30+'ANEXO VII JUNIO'!J32</f>
        <v>182537</v>
      </c>
      <c r="K31" s="10">
        <f>+'ANEXO VII ABRIL'!K30+'ANEXO VII MAYO'!K30+'ANEXO VII JUNIO'!K32</f>
        <v>579824</v>
      </c>
      <c r="L31" s="10">
        <f>+'ANEXO VII MAYO'!L30+'ANEXO VII JUNIO'!L32+'ANEXO VII ABRIL'!L30</f>
        <v>94081</v>
      </c>
      <c r="M31" s="10">
        <f>'ANEXO VII MAYO'!M30</f>
        <v>615</v>
      </c>
      <c r="N31" s="10">
        <f>'ANEXO VII JUNIO'!M32</f>
        <v>727018</v>
      </c>
      <c r="O31" s="10">
        <f>'ANEXO VII JUNIO'!N32</f>
        <v>221572</v>
      </c>
      <c r="P31" s="11">
        <f t="shared" si="0"/>
        <v>16097612</v>
      </c>
      <c r="Q31" s="19"/>
      <c r="R31" s="19"/>
      <c r="S31" s="19"/>
    </row>
    <row r="32" spans="1:19" x14ac:dyDescent="0.25">
      <c r="A32" s="6" t="s">
        <v>33</v>
      </c>
      <c r="B32" s="12">
        <f>+'ANEXO VII ABRIL'!B31+'ANEXO VII MAYO'!B31+'ANEXO VII JUNIO'!B33</f>
        <v>10969919</v>
      </c>
      <c r="C32" s="12">
        <f>+'ANEXO VII ABRIL'!C31+'ANEXO VII MAYO'!C31+'ANEXO VII JUNIO'!C33</f>
        <v>2817098</v>
      </c>
      <c r="D32" s="12">
        <f>+'ANEXO VII ABRIL'!D31+'ANEXO VII MAYO'!D31+'ANEXO VII JUNIO'!D33</f>
        <v>217834</v>
      </c>
      <c r="E32" s="12">
        <f>+'ANEXO VII ABRIL'!E31+'ANEXO VII MAYO'!E31+'ANEXO VII JUNIO'!E33</f>
        <v>112359</v>
      </c>
      <c r="F32" s="12">
        <f>+'ANEXO VII ABRIL'!F31+'ANEXO VII MAYO'!F31+'ANEXO VII JUNIO'!F33</f>
        <v>213941</v>
      </c>
      <c r="G32" s="12">
        <f>+'ANEXO VII ABRIL'!G31+'ANEXO VII MAYO'!G31+'ANEXO VII JUNIO'!G33</f>
        <v>27708</v>
      </c>
      <c r="H32" s="10">
        <f>+'ANEXO VII ABRIL'!H31+'ANEXO VII MAYO'!H31+'ANEXO VII JUNIO'!H33</f>
        <v>207151</v>
      </c>
      <c r="I32" s="12">
        <f>+'ANEXO VII ABRIL'!I31+'ANEXO VII MAYO'!I31+'ANEXO VII JUNIO'!I33</f>
        <v>86264</v>
      </c>
      <c r="J32" s="10">
        <f>'ANEXO VII ABRIL'!J31+'ANEXO VII MAYO'!J31+'ANEXO VII JUNIO'!J33</f>
        <v>97616</v>
      </c>
      <c r="K32" s="10">
        <f>+'ANEXO VII ABRIL'!K31+'ANEXO VII MAYO'!K31+'ANEXO VII JUNIO'!K33</f>
        <v>744748</v>
      </c>
      <c r="L32" s="10">
        <f>+'ANEXO VII MAYO'!L31+'ANEXO VII JUNIO'!L33+'ANEXO VII ABRIL'!L31</f>
        <v>96014</v>
      </c>
      <c r="M32" s="10">
        <f>'ANEXO VII MAYO'!M31</f>
        <v>634</v>
      </c>
      <c r="N32" s="10">
        <f>'ANEXO VII JUNIO'!M33</f>
        <v>749641</v>
      </c>
      <c r="O32" s="10">
        <f>'ANEXO VII JUNIO'!N33</f>
        <v>228467</v>
      </c>
      <c r="P32" s="11">
        <f t="shared" si="0"/>
        <v>16569394</v>
      </c>
      <c r="Q32" s="19"/>
      <c r="R32" s="19"/>
      <c r="S32" s="19"/>
    </row>
    <row r="33" spans="1:19" x14ac:dyDescent="0.25">
      <c r="A33" s="6" t="s">
        <v>34</v>
      </c>
      <c r="B33" s="12">
        <f>+'ANEXO VII ABRIL'!B32+'ANEXO VII MAYO'!B32+'ANEXO VII JUNIO'!B34</f>
        <v>18018438</v>
      </c>
      <c r="C33" s="12">
        <f>+'ANEXO VII ABRIL'!C32+'ANEXO VII MAYO'!C32+'ANEXO VII JUNIO'!C34</f>
        <v>4627174</v>
      </c>
      <c r="D33" s="12">
        <f>+'ANEXO VII ABRIL'!D32+'ANEXO VII MAYO'!D32+'ANEXO VII JUNIO'!D34</f>
        <v>357799</v>
      </c>
      <c r="E33" s="12">
        <f>+'ANEXO VII ABRIL'!E32+'ANEXO VII MAYO'!E32+'ANEXO VII JUNIO'!E34</f>
        <v>184556</v>
      </c>
      <c r="F33" s="12">
        <f>+'ANEXO VII ABRIL'!F32+'ANEXO VII MAYO'!F32+'ANEXO VII JUNIO'!F34</f>
        <v>356564</v>
      </c>
      <c r="G33" s="12">
        <f>+'ANEXO VII ABRIL'!G32+'ANEXO VII MAYO'!G32+'ANEXO VII JUNIO'!G34</f>
        <v>45510</v>
      </c>
      <c r="H33" s="10">
        <f>+'ANEXO VII ABRIL'!H32+'ANEXO VII MAYO'!H32+'ANEXO VII JUNIO'!H34</f>
        <v>345247</v>
      </c>
      <c r="I33" s="12">
        <f>+'ANEXO VII ABRIL'!I32+'ANEXO VII MAYO'!I32+'ANEXO VII JUNIO'!I34</f>
        <v>569072</v>
      </c>
      <c r="J33" s="10">
        <f>'ANEXO VII ABRIL'!J32+'ANEXO VII MAYO'!J32+'ANEXO VII JUNIO'!J34</f>
        <v>643958</v>
      </c>
      <c r="K33" s="10">
        <f>+'ANEXO VII ABRIL'!K32+'ANEXO VII MAYO'!K32+'ANEXO VII JUNIO'!K34</f>
        <v>300901</v>
      </c>
      <c r="L33" s="10">
        <f>+'ANEXO VII MAYO'!L32+'ANEXO VII JUNIO'!L34+'ANEXO VII ABRIL'!L32</f>
        <v>160022</v>
      </c>
      <c r="M33" s="10">
        <f>'ANEXO VII MAYO'!M32</f>
        <v>1042</v>
      </c>
      <c r="N33" s="10">
        <f>'ANEXO VII JUNIO'!M34</f>
        <v>1231309</v>
      </c>
      <c r="O33" s="10">
        <f>'ANEXO VII JUNIO'!N34</f>
        <v>375265</v>
      </c>
      <c r="P33" s="11">
        <f t="shared" si="0"/>
        <v>27216857</v>
      </c>
      <c r="Q33" s="19"/>
      <c r="R33" s="19"/>
      <c r="S33" s="19"/>
    </row>
    <row r="34" spans="1:19" x14ac:dyDescent="0.25">
      <c r="A34" s="6" t="s">
        <v>35</v>
      </c>
      <c r="B34" s="12">
        <f>+'ANEXO VII ABRIL'!B33+'ANEXO VII MAYO'!B33+'ANEXO VII JUNIO'!B35</f>
        <v>13779302</v>
      </c>
      <c r="C34" s="12">
        <f>+'ANEXO VII ABRIL'!C33+'ANEXO VII MAYO'!C33+'ANEXO VII JUNIO'!C35</f>
        <v>3538555</v>
      </c>
      <c r="D34" s="12">
        <f>+'ANEXO VII ABRIL'!D33+'ANEXO VII MAYO'!D33+'ANEXO VII JUNIO'!D35</f>
        <v>273621</v>
      </c>
      <c r="E34" s="12">
        <f>+'ANEXO VII ABRIL'!E33+'ANEXO VII MAYO'!E33+'ANEXO VII JUNIO'!E35</f>
        <v>141135</v>
      </c>
      <c r="F34" s="12">
        <f>+'ANEXO VII ABRIL'!F33+'ANEXO VII MAYO'!F33+'ANEXO VII JUNIO'!F35</f>
        <v>274869</v>
      </c>
      <c r="G34" s="12">
        <f>+'ANEXO VII ABRIL'!G33+'ANEXO VII MAYO'!G33+'ANEXO VII JUNIO'!G35</f>
        <v>34803</v>
      </c>
      <c r="H34" s="10">
        <f>+'ANEXO VII ABRIL'!H33+'ANEXO VII MAYO'!H33+'ANEXO VII JUNIO'!H35</f>
        <v>266146</v>
      </c>
      <c r="I34" s="12">
        <f>+'ANEXO VII ABRIL'!I33+'ANEXO VII MAYO'!I33+'ANEXO VII JUNIO'!I35</f>
        <v>366961</v>
      </c>
      <c r="J34" s="10">
        <f>'ANEXO VII ABRIL'!J33+'ANEXO VII MAYO'!J33+'ANEXO VII JUNIO'!J35</f>
        <v>415250</v>
      </c>
      <c r="K34" s="10">
        <f>+'ANEXO VII ABRIL'!K33+'ANEXO VII MAYO'!K33+'ANEXO VII JUNIO'!K35</f>
        <v>1882014</v>
      </c>
      <c r="L34" s="10">
        <f>+'ANEXO VII MAYO'!L33+'ANEXO VII JUNIO'!L35+'ANEXO VII ABRIL'!L33</f>
        <v>123357</v>
      </c>
      <c r="M34" s="10">
        <f>'ANEXO VII MAYO'!M33</f>
        <v>797</v>
      </c>
      <c r="N34" s="10">
        <f>'ANEXO VII JUNIO'!M35</f>
        <v>941623</v>
      </c>
      <c r="O34" s="10">
        <f>'ANEXO VII JUNIO'!N35</f>
        <v>286978</v>
      </c>
      <c r="P34" s="11">
        <f t="shared" si="0"/>
        <v>22325411</v>
      </c>
      <c r="Q34" s="19"/>
      <c r="R34" s="19"/>
      <c r="S34" s="19"/>
    </row>
    <row r="35" spans="1:19" x14ac:dyDescent="0.25">
      <c r="A35" s="6" t="s">
        <v>36</v>
      </c>
      <c r="B35" s="12">
        <f>+'ANEXO VII ABRIL'!B34+'ANEXO VII MAYO'!B34+'ANEXO VII JUNIO'!B36</f>
        <v>11958179</v>
      </c>
      <c r="C35" s="12">
        <f>+'ANEXO VII ABRIL'!C34+'ANEXO VII MAYO'!C34+'ANEXO VII JUNIO'!C36</f>
        <v>3070887</v>
      </c>
      <c r="D35" s="12">
        <f>+'ANEXO VII ABRIL'!D34+'ANEXO VII MAYO'!D34+'ANEXO VII JUNIO'!D36</f>
        <v>237458</v>
      </c>
      <c r="E35" s="12">
        <f>+'ANEXO VII ABRIL'!E34+'ANEXO VII MAYO'!E34+'ANEXO VII JUNIO'!E36</f>
        <v>122483</v>
      </c>
      <c r="F35" s="12">
        <f>+'ANEXO VII ABRIL'!F34+'ANEXO VII MAYO'!F34+'ANEXO VII JUNIO'!F36</f>
        <v>235748</v>
      </c>
      <c r="G35" s="12">
        <f>+'ANEXO VII ABRIL'!G34+'ANEXO VII MAYO'!G34+'ANEXO VII JUNIO'!G36</f>
        <v>30204</v>
      </c>
      <c r="H35" s="10">
        <f>+'ANEXO VII ABRIL'!H34+'ANEXO VII MAYO'!H34+'ANEXO VII JUNIO'!H36</f>
        <v>228265</v>
      </c>
      <c r="I35" s="12">
        <f>+'ANEXO VII ABRIL'!I34+'ANEXO VII MAYO'!I34+'ANEXO VII JUNIO'!I36</f>
        <v>210778</v>
      </c>
      <c r="J35" s="10">
        <f>'ANEXO VII ABRIL'!J34+'ANEXO VII MAYO'!J34+'ANEXO VII JUNIO'!J36</f>
        <v>238514</v>
      </c>
      <c r="K35" s="10">
        <f>+'ANEXO VII ABRIL'!K34+'ANEXO VII MAYO'!K34+'ANEXO VII JUNIO'!K36</f>
        <v>1384869</v>
      </c>
      <c r="L35" s="10">
        <f>+'ANEXO VII MAYO'!L34+'ANEXO VII JUNIO'!L36+'ANEXO VII ABRIL'!L34</f>
        <v>105801</v>
      </c>
      <c r="M35" s="10">
        <f>'ANEXO VII MAYO'!M34</f>
        <v>692</v>
      </c>
      <c r="N35" s="10">
        <f>'ANEXO VII JUNIO'!M36</f>
        <v>817175</v>
      </c>
      <c r="O35" s="10">
        <f>'ANEXO VII JUNIO'!N36</f>
        <v>249050</v>
      </c>
      <c r="P35" s="11">
        <f t="shared" si="0"/>
        <v>18890103</v>
      </c>
      <c r="Q35" s="19"/>
      <c r="R35" s="19"/>
      <c r="S35" s="19"/>
    </row>
    <row r="36" spans="1:19" x14ac:dyDescent="0.25">
      <c r="A36" s="6" t="s">
        <v>37</v>
      </c>
      <c r="B36" s="12">
        <f>+'ANEXO VII ABRIL'!B35+'ANEXO VII MAYO'!B35+'ANEXO VII JUNIO'!B37</f>
        <v>11541573</v>
      </c>
      <c r="C36" s="12">
        <f>+'ANEXO VII ABRIL'!C35+'ANEXO VII MAYO'!C35+'ANEXO VII JUNIO'!C37</f>
        <v>2963901</v>
      </c>
      <c r="D36" s="12">
        <f>+'ANEXO VII ABRIL'!D35+'ANEXO VII MAYO'!D35+'ANEXO VII JUNIO'!D37</f>
        <v>229185</v>
      </c>
      <c r="E36" s="12">
        <f>+'ANEXO VII ABRIL'!E35+'ANEXO VII MAYO'!E35+'ANEXO VII JUNIO'!E37</f>
        <v>118215</v>
      </c>
      <c r="F36" s="12">
        <f>+'ANEXO VII ABRIL'!F35+'ANEXO VII MAYO'!F35+'ANEXO VII JUNIO'!F37</f>
        <v>227671</v>
      </c>
      <c r="G36" s="12">
        <f>+'ANEXO VII ABRIL'!G35+'ANEXO VII MAYO'!G35+'ANEXO VII JUNIO'!G37</f>
        <v>29151</v>
      </c>
      <c r="H36" s="10">
        <f>+'ANEXO VII ABRIL'!H35+'ANEXO VII MAYO'!H35+'ANEXO VII JUNIO'!H37</f>
        <v>220444</v>
      </c>
      <c r="I36" s="12">
        <f>+'ANEXO VII ABRIL'!I35+'ANEXO VII MAYO'!I35+'ANEXO VII JUNIO'!I37</f>
        <v>138469</v>
      </c>
      <c r="J36" s="10">
        <f>'ANEXO VII ABRIL'!J35+'ANEXO VII MAYO'!J35+'ANEXO VII JUNIO'!J37</f>
        <v>156691</v>
      </c>
      <c r="K36" s="10">
        <f>+'ANEXO VII ABRIL'!K35+'ANEXO VII MAYO'!K35+'ANEXO VII JUNIO'!K37</f>
        <v>787635</v>
      </c>
      <c r="L36" s="10">
        <f>+'ANEXO VII MAYO'!L35+'ANEXO VII JUNIO'!L37+'ANEXO VII ABRIL'!L35</f>
        <v>102176</v>
      </c>
      <c r="M36" s="10">
        <f>'ANEXO VII MAYO'!M35</f>
        <v>668</v>
      </c>
      <c r="N36" s="10">
        <f>'ANEXO VII JUNIO'!M37</f>
        <v>788706</v>
      </c>
      <c r="O36" s="10">
        <f>'ANEXO VII JUNIO'!N37</f>
        <v>240373</v>
      </c>
      <c r="P36" s="11">
        <f t="shared" si="0"/>
        <v>17544858</v>
      </c>
      <c r="Q36" s="19"/>
      <c r="R36" s="19"/>
      <c r="S36" s="19"/>
    </row>
    <row r="37" spans="1:19" x14ac:dyDescent="0.25">
      <c r="A37" s="6" t="s">
        <v>38</v>
      </c>
      <c r="B37" s="12">
        <f>+'ANEXO VII ABRIL'!B36+'ANEXO VII MAYO'!B36+'ANEXO VII JUNIO'!B38</f>
        <v>24071349</v>
      </c>
      <c r="C37" s="12">
        <f>+'ANEXO VII ABRIL'!C36+'ANEXO VII MAYO'!C36+'ANEXO VII JUNIO'!C38</f>
        <v>6181576</v>
      </c>
      <c r="D37" s="12">
        <f>+'ANEXO VII ABRIL'!D36+'ANEXO VII MAYO'!D36+'ANEXO VII JUNIO'!D38</f>
        <v>477994</v>
      </c>
      <c r="E37" s="12">
        <f>+'ANEXO VII ABRIL'!E36+'ANEXO VII MAYO'!E36+'ANEXO VII JUNIO'!E38</f>
        <v>246553</v>
      </c>
      <c r="F37" s="12">
        <f>+'ANEXO VII ABRIL'!F36+'ANEXO VII MAYO'!F36+'ANEXO VII JUNIO'!F38</f>
        <v>485179</v>
      </c>
      <c r="G37" s="12">
        <f>+'ANEXO VII ABRIL'!G36+'ANEXO VII MAYO'!G36+'ANEXO VII JUNIO'!G38</f>
        <v>60798</v>
      </c>
      <c r="H37" s="10">
        <f>+'ANEXO VII ABRIL'!H36+'ANEXO VII MAYO'!H36+'ANEXO VII JUNIO'!H38</f>
        <v>469780</v>
      </c>
      <c r="I37" s="12">
        <f>+'ANEXO VII ABRIL'!I36+'ANEXO VII MAYO'!I36+'ANEXO VII JUNIO'!I38</f>
        <v>798659</v>
      </c>
      <c r="J37" s="10">
        <f>'ANEXO VII ABRIL'!J36+'ANEXO VII MAYO'!J36+'ANEXO VII JUNIO'!J38</f>
        <v>903758</v>
      </c>
      <c r="K37" s="10">
        <f>+'ANEXO VII ABRIL'!K36+'ANEXO VII MAYO'!K36+'ANEXO VII JUNIO'!K38</f>
        <v>2132105</v>
      </c>
      <c r="L37" s="10">
        <f>+'ANEXO VII MAYO'!L36+'ANEXO VII JUNIO'!L38+'ANEXO VII ABRIL'!L36</f>
        <v>217742</v>
      </c>
      <c r="M37" s="10">
        <f>'ANEXO VII MAYO'!M36</f>
        <v>1392</v>
      </c>
      <c r="N37" s="10">
        <f>'ANEXO VII JUNIO'!M38</f>
        <v>1644941</v>
      </c>
      <c r="O37" s="10">
        <f>'ANEXO VII JUNIO'!N38</f>
        <v>501327</v>
      </c>
      <c r="P37" s="11">
        <f t="shared" si="0"/>
        <v>38193153</v>
      </c>
      <c r="Q37" s="19"/>
      <c r="R37" s="19"/>
      <c r="S37" s="19"/>
    </row>
    <row r="38" spans="1:19" x14ac:dyDescent="0.25">
      <c r="A38" s="6" t="s">
        <v>51</v>
      </c>
      <c r="B38" s="12">
        <f>+'ANEXO VII ABRIL'!B37+'ANEXO VII MAYO'!B37+'ANEXO VII JUNIO'!B39</f>
        <v>13501424</v>
      </c>
      <c r="C38" s="12">
        <f>+'ANEXO VII ABRIL'!C37+'ANEXO VII MAYO'!C37+'ANEXO VII JUNIO'!C39</f>
        <v>3467196</v>
      </c>
      <c r="D38" s="12">
        <f>+'ANEXO VII ABRIL'!D37+'ANEXO VII MAYO'!D37+'ANEXO VII JUNIO'!D39</f>
        <v>268102</v>
      </c>
      <c r="E38" s="12">
        <f>+'ANEXO VII ABRIL'!E37+'ANEXO VII MAYO'!E37+'ANEXO VII JUNIO'!E39</f>
        <v>138289</v>
      </c>
      <c r="F38" s="12">
        <f>+'ANEXO VII ABRIL'!F37+'ANEXO VII MAYO'!F37+'ANEXO VII JUNIO'!F39</f>
        <v>272703</v>
      </c>
      <c r="G38" s="12">
        <f>+'ANEXO VII ABRIL'!G37+'ANEXO VII MAYO'!G37+'ANEXO VII JUNIO'!G39</f>
        <v>34101</v>
      </c>
      <c r="H38" s="12">
        <f>+'ANEXO VII ABRIL'!H37+'ANEXO VII MAYO'!H37+'ANEXO VII JUNIO'!H39</f>
        <v>264049</v>
      </c>
      <c r="I38" s="12">
        <f>+'ANEXO VII ABRIL'!I37+'ANEXO VII MAYO'!I37+'ANEXO VII JUNIO'!I39</f>
        <v>301972</v>
      </c>
      <c r="J38" s="10">
        <f>'ANEXO VII ABRIL'!J37+'ANEXO VII MAYO'!J37+'ANEXO VII JUNIO'!J39</f>
        <v>341710</v>
      </c>
      <c r="K38" s="12">
        <f>+'ANEXO VII ABRIL'!K37+'ANEXO VII MAYO'!K37+'ANEXO VII JUNIO'!K39</f>
        <v>628020.01</v>
      </c>
      <c r="L38" s="10">
        <f>+'ANEXO VII MAYO'!L37+'ANEXO VII JUNIO'!L39+'ANEXO VII ABRIL'!L37</f>
        <v>122387</v>
      </c>
      <c r="M38" s="10">
        <f>'ANEXO VII MAYO'!M37</f>
        <v>781</v>
      </c>
      <c r="N38" s="10">
        <f>'ANEXO VII JUNIO'!M39</f>
        <v>922634</v>
      </c>
      <c r="O38" s="10">
        <f>'ANEXO VII JUNIO'!N39</f>
        <v>281190</v>
      </c>
      <c r="P38" s="11">
        <f t="shared" si="0"/>
        <v>20544558.010000002</v>
      </c>
      <c r="Q38" s="19"/>
      <c r="R38" s="19"/>
      <c r="S38" s="19"/>
    </row>
    <row r="39" spans="1:19" x14ac:dyDescent="0.25">
      <c r="A39" s="6" t="s">
        <v>39</v>
      </c>
      <c r="B39" s="12">
        <f>+'ANEXO VII ABRIL'!B38+'ANEXO VII MAYO'!B38+'ANEXO VII JUNIO'!B40</f>
        <v>33606652</v>
      </c>
      <c r="C39" s="12">
        <f>+'ANEXO VII ABRIL'!C38+'ANEXO VII MAYO'!C38+'ANEXO VII JUNIO'!C40</f>
        <v>8630261</v>
      </c>
      <c r="D39" s="12">
        <f>+'ANEXO VII ABRIL'!D38+'ANEXO VII MAYO'!D38+'ANEXO VII JUNIO'!D40</f>
        <v>667340</v>
      </c>
      <c r="E39" s="12">
        <f>+'ANEXO VII ABRIL'!E38+'ANEXO VII MAYO'!E38+'ANEXO VII JUNIO'!E40</f>
        <v>344218</v>
      </c>
      <c r="F39" s="12">
        <f>+'ANEXO VII ABRIL'!F38+'ANEXO VII MAYO'!F38+'ANEXO VII JUNIO'!F40</f>
        <v>668611</v>
      </c>
      <c r="G39" s="12">
        <f>+'ANEXO VII ABRIL'!G38+'ANEXO VII MAYO'!G38+'ANEXO VII JUNIO'!G40</f>
        <v>84882</v>
      </c>
      <c r="H39" s="10">
        <f>+'ANEXO VII ABRIL'!H38+'ANEXO VII MAYO'!H38+'ANEXO VII JUNIO'!H40</f>
        <v>647391</v>
      </c>
      <c r="I39" s="12">
        <f>+'ANEXO VII ABRIL'!I38+'ANEXO VII MAYO'!I38+'ANEXO VII JUNIO'!I40</f>
        <v>1148808</v>
      </c>
      <c r="J39" s="10">
        <f>'ANEXO VII ABRIL'!J38+'ANEXO VII MAYO'!J38+'ANEXO VII JUNIO'!J40</f>
        <v>1299985</v>
      </c>
      <c r="K39" s="10">
        <f>+'ANEXO VII ABRIL'!K38+'ANEXO VII MAYO'!K38+'ANEXO VII JUNIO'!K40</f>
        <v>2348523.0099999998</v>
      </c>
      <c r="L39" s="10">
        <f>+'ANEXO VII MAYO'!L38+'ANEXO VII JUNIO'!L40+'ANEXO VII ABRIL'!L38</f>
        <v>300064</v>
      </c>
      <c r="M39" s="10">
        <f>'ANEXO VII MAYO'!M38</f>
        <v>1944</v>
      </c>
      <c r="N39" s="10">
        <f>'ANEXO VII JUNIO'!M40</f>
        <v>2296546</v>
      </c>
      <c r="O39" s="10">
        <f>'ANEXO VII JUNIO'!N40</f>
        <v>699916</v>
      </c>
      <c r="P39" s="11">
        <f t="shared" si="0"/>
        <v>52745141.009999998</v>
      </c>
      <c r="Q39" s="19"/>
      <c r="R39" s="19"/>
      <c r="S39" s="19"/>
    </row>
    <row r="40" spans="1:19" x14ac:dyDescent="0.25">
      <c r="A40" s="6" t="s">
        <v>40</v>
      </c>
      <c r="B40" s="12">
        <f>+'ANEXO VII ABRIL'!B39+'ANEXO VII MAYO'!B39+'ANEXO VII JUNIO'!B41</f>
        <v>19976149</v>
      </c>
      <c r="C40" s="12">
        <f>+'ANEXO VII ABRIL'!C39+'ANEXO VII MAYO'!C39+'ANEXO VII JUNIO'!C41</f>
        <v>5129919</v>
      </c>
      <c r="D40" s="12">
        <f>+'ANEXO VII ABRIL'!D39+'ANEXO VII MAYO'!D39+'ANEXO VII JUNIO'!D41</f>
        <v>396674</v>
      </c>
      <c r="E40" s="12">
        <f>+'ANEXO VII ABRIL'!E39+'ANEXO VII MAYO'!E39+'ANEXO VII JUNIO'!E41</f>
        <v>204607</v>
      </c>
      <c r="F40" s="12">
        <f>+'ANEXO VII ABRIL'!F39+'ANEXO VII MAYO'!F39+'ANEXO VII JUNIO'!F41</f>
        <v>393667</v>
      </c>
      <c r="G40" s="12">
        <f>+'ANEXO VII ABRIL'!G39+'ANEXO VII MAYO'!G39+'ANEXO VII JUNIO'!G41</f>
        <v>50454</v>
      </c>
      <c r="H40" s="10">
        <f>+'ANEXO VII ABRIL'!H39+'ANEXO VII MAYO'!H39+'ANEXO VII JUNIO'!H41</f>
        <v>381172</v>
      </c>
      <c r="I40" s="12">
        <f>+'ANEXO VII ABRIL'!I39+'ANEXO VII MAYO'!I39+'ANEXO VII JUNIO'!I41</f>
        <v>609081</v>
      </c>
      <c r="J40" s="10">
        <f>'ANEXO VII ABRIL'!J39+'ANEXO VII MAYO'!J39+'ANEXO VII JUNIO'!J41</f>
        <v>689232</v>
      </c>
      <c r="K40" s="10">
        <f>+'ANEXO VII ABRIL'!K39+'ANEXO VII MAYO'!K39+'ANEXO VII JUNIO'!K41</f>
        <v>480052</v>
      </c>
      <c r="L40" s="10">
        <f>+'ANEXO VII MAYO'!L39+'ANEXO VII JUNIO'!L41+'ANEXO VII ABRIL'!L39</f>
        <v>176673</v>
      </c>
      <c r="M40" s="10">
        <f>'ANEXO VII MAYO'!M39</f>
        <v>1155</v>
      </c>
      <c r="N40" s="10">
        <f>'ANEXO VII JUNIO'!M41</f>
        <v>1365091</v>
      </c>
      <c r="O40" s="10">
        <f>'ANEXO VII JUNIO'!N41</f>
        <v>416037</v>
      </c>
      <c r="P40" s="11">
        <f t="shared" si="0"/>
        <v>30269963</v>
      </c>
      <c r="Q40" s="19"/>
      <c r="R40" s="19"/>
      <c r="S40" s="19"/>
    </row>
    <row r="41" spans="1:19" x14ac:dyDescent="0.25">
      <c r="A41" s="6" t="s">
        <v>41</v>
      </c>
      <c r="B41" s="12">
        <f>+'ANEXO VII ABRIL'!B40+'ANEXO VII MAYO'!B40+'ANEXO VII JUNIO'!B42</f>
        <v>13418448</v>
      </c>
      <c r="C41" s="12">
        <f>+'ANEXO VII ABRIL'!C40+'ANEXO VII MAYO'!C40+'ANEXO VII JUNIO'!C42</f>
        <v>3445887</v>
      </c>
      <c r="D41" s="12">
        <f>+'ANEXO VII ABRIL'!D40+'ANEXO VII MAYO'!D40+'ANEXO VII JUNIO'!D42</f>
        <v>266455</v>
      </c>
      <c r="E41" s="12">
        <f>+'ANEXO VII ABRIL'!E40+'ANEXO VII MAYO'!E40+'ANEXO VII JUNIO'!E42</f>
        <v>137440</v>
      </c>
      <c r="F41" s="12">
        <f>+'ANEXO VII ABRIL'!F40+'ANEXO VII MAYO'!F40+'ANEXO VII JUNIO'!F42</f>
        <v>264489</v>
      </c>
      <c r="G41" s="12">
        <f>+'ANEXO VII ABRIL'!G40+'ANEXO VII MAYO'!G40+'ANEXO VII JUNIO'!G42</f>
        <v>33891</v>
      </c>
      <c r="H41" s="10">
        <f>+'ANEXO VII ABRIL'!H40+'ANEXO VII MAYO'!H40+'ANEXO VII JUNIO'!H42</f>
        <v>256095</v>
      </c>
      <c r="I41" s="12">
        <f>+'ANEXO VII ABRIL'!I40+'ANEXO VII MAYO'!I40+'ANEXO VII JUNIO'!I42</f>
        <v>391993</v>
      </c>
      <c r="J41" s="10">
        <f>'ANEXO VII ABRIL'!J40+'ANEXO VII MAYO'!J40+'ANEXO VII JUNIO'!J42</f>
        <v>443577</v>
      </c>
      <c r="K41" s="10">
        <f>+'ANEXO VII ABRIL'!K40+'ANEXO VII MAYO'!K40+'ANEXO VII JUNIO'!K42</f>
        <v>0</v>
      </c>
      <c r="L41" s="10">
        <f>+'ANEXO VII MAYO'!L40+'ANEXO VII JUNIO'!L42+'ANEXO VII ABRIL'!L40</f>
        <v>118700</v>
      </c>
      <c r="M41" s="10">
        <f>'ANEXO VII MAYO'!M40</f>
        <v>776</v>
      </c>
      <c r="N41" s="10">
        <f>'ANEXO VII JUNIO'!M42</f>
        <v>916964</v>
      </c>
      <c r="O41" s="10">
        <f>'ANEXO VII JUNIO'!N42</f>
        <v>279462</v>
      </c>
      <c r="P41" s="11">
        <f t="shared" si="0"/>
        <v>19974177</v>
      </c>
      <c r="Q41" s="19"/>
      <c r="R41" s="19"/>
      <c r="S41" s="19"/>
    </row>
    <row r="42" spans="1:19" x14ac:dyDescent="0.25">
      <c r="A42" s="6" t="s">
        <v>62</v>
      </c>
      <c r="B42" s="12">
        <f>+'ANEXO VII ABRIL'!B41+'ANEXO VII MAYO'!B41+'ANEXO VII JUNIO'!B43</f>
        <v>9990189</v>
      </c>
      <c r="C42" s="12">
        <f>+'ANEXO VII ABRIL'!C41+'ANEXO VII MAYO'!C41+'ANEXO VII JUNIO'!C43</f>
        <v>2565502</v>
      </c>
      <c r="D42" s="12">
        <f>+'ANEXO VII ABRIL'!D41+'ANEXO VII MAYO'!D41+'ANEXO VII JUNIO'!D43</f>
        <v>198379</v>
      </c>
      <c r="E42" s="12">
        <f>+'ANEXO VII ABRIL'!E41+'ANEXO VII MAYO'!E41+'ANEXO VII JUNIO'!E43</f>
        <v>102325</v>
      </c>
      <c r="F42" s="12">
        <f>+'ANEXO VII ABRIL'!F41+'ANEXO VII MAYO'!F41+'ANEXO VII JUNIO'!F43</f>
        <v>196508</v>
      </c>
      <c r="G42" s="12">
        <f>+'ANEXO VII ABRIL'!G41+'ANEXO VII MAYO'!G41+'ANEXO VII JUNIO'!G43</f>
        <v>25233</v>
      </c>
      <c r="H42" s="10">
        <f>+'ANEXO VII ABRIL'!H41+'ANEXO VII MAYO'!H41+'ANEXO VII JUNIO'!H43</f>
        <v>190271</v>
      </c>
      <c r="I42" s="12">
        <f>+'ANEXO VII ABRIL'!I41+'ANEXO VII MAYO'!I41+'ANEXO VII JUNIO'!I43</f>
        <v>108224</v>
      </c>
      <c r="J42" s="10">
        <f>'ANEXO VII ABRIL'!J41+'ANEXO VII MAYO'!J41+'ANEXO VII JUNIO'!J43</f>
        <v>122465</v>
      </c>
      <c r="K42" s="10">
        <f>+'ANEXO VII ABRIL'!K41+'ANEXO VII MAYO'!K41+'ANEXO VII JUNIO'!K43</f>
        <v>2.0000000018626451E-2</v>
      </c>
      <c r="L42" s="10">
        <f>+'ANEXO VII MAYO'!L41+'ANEXO VII JUNIO'!L43+'ANEXO VII ABRIL'!L41</f>
        <v>88190</v>
      </c>
      <c r="M42" s="10">
        <f>'ANEXO VII MAYO'!M41</f>
        <v>578</v>
      </c>
      <c r="N42" s="10">
        <f>'ANEXO VII JUNIO'!M43</f>
        <v>682690</v>
      </c>
      <c r="O42" s="10">
        <f>'ANEXO VII JUNIO'!N43</f>
        <v>208063</v>
      </c>
      <c r="P42" s="11">
        <f t="shared" si="0"/>
        <v>14478617.02</v>
      </c>
      <c r="Q42" s="19"/>
      <c r="R42" s="19"/>
      <c r="S42" s="19"/>
    </row>
    <row r="43" spans="1:19" ht="15.75" thickBot="1" x14ac:dyDescent="0.3">
      <c r="A43" s="7" t="s">
        <v>43</v>
      </c>
      <c r="B43" s="13">
        <f>SUM(B7:B42)</f>
        <v>722146313</v>
      </c>
      <c r="C43" s="13">
        <f t="shared" ref="C43:L43" si="1">SUM(C7:C42)</f>
        <v>185448745</v>
      </c>
      <c r="D43" s="13">
        <f t="shared" si="1"/>
        <v>14339927</v>
      </c>
      <c r="E43" s="13">
        <f t="shared" si="1"/>
        <v>7396636</v>
      </c>
      <c r="F43" s="13">
        <f t="shared" si="1"/>
        <v>14459095</v>
      </c>
      <c r="G43" s="13">
        <f t="shared" si="1"/>
        <v>1823943</v>
      </c>
      <c r="H43" s="13">
        <f t="shared" si="1"/>
        <v>14000198</v>
      </c>
      <c r="I43" s="13">
        <f t="shared" si="1"/>
        <v>21411399</v>
      </c>
      <c r="J43" s="13">
        <f>SUM(J7:J42)</f>
        <v>24229011</v>
      </c>
      <c r="K43" s="13">
        <f t="shared" si="1"/>
        <v>59419452.140000008</v>
      </c>
      <c r="L43" s="13">
        <f t="shared" si="1"/>
        <v>6489072</v>
      </c>
      <c r="M43" s="14">
        <f>SUM(M7:M42)</f>
        <v>41766</v>
      </c>
      <c r="N43" s="14">
        <f>SUM(N7:N42)</f>
        <v>49348625</v>
      </c>
      <c r="O43" s="14">
        <f>SUM(O7:O42)</f>
        <v>15039931</v>
      </c>
      <c r="P43" s="14">
        <f>SUM(P7:P42)</f>
        <v>1135594113.1399999</v>
      </c>
    </row>
    <row r="44" spans="1:19" ht="15.75" thickTop="1" x14ac:dyDescent="0.25">
      <c r="A44" s="8"/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  <c r="M44" s="16"/>
      <c r="N44" s="16"/>
      <c r="O44" s="16"/>
      <c r="P44" s="16"/>
    </row>
    <row r="45" spans="1:19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</sheetData>
  <sheetProtection algorithmName="SHA-512" hashValue="PNW/hkNTJiHrmniqdBED3UJhdw1y98v8McpiEQ1ow+4mGbFq+kOguZDnAPFhFL/y4iAzyuGhyz1vKKPVQJW3DA==" saltValue="KH1rYY8vJSNtMrES2ySSWA==" spinCount="100000" sheet="1" objects="1" scenarios="1"/>
  <mergeCells count="15">
    <mergeCell ref="B5:B6"/>
    <mergeCell ref="A5:A6"/>
    <mergeCell ref="P5:P6"/>
    <mergeCell ref="H5:H6"/>
    <mergeCell ref="G5:G6"/>
    <mergeCell ref="F5:F6"/>
    <mergeCell ref="E5:E6"/>
    <mergeCell ref="D5:D6"/>
    <mergeCell ref="C5:C6"/>
    <mergeCell ref="N5:O5"/>
    <mergeCell ref="M5:M6"/>
    <mergeCell ref="L5:L6"/>
    <mergeCell ref="K5:K6"/>
    <mergeCell ref="J5:J6"/>
    <mergeCell ref="I5:I6"/>
  </mergeCells>
  <pageMargins left="0.6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topLeftCell="E23" zoomScale="90" zoomScaleNormal="90" workbookViewId="0">
      <selection activeCell="J33" sqref="J33"/>
    </sheetView>
  </sheetViews>
  <sheetFormatPr baseColWidth="10" defaultRowHeight="15" x14ac:dyDescent="0.25"/>
  <cols>
    <col min="1" max="1" width="23.42578125" customWidth="1"/>
    <col min="2" max="4" width="21" customWidth="1"/>
    <col min="5" max="8" width="23.42578125" customWidth="1"/>
    <col min="9" max="11" width="21" customWidth="1"/>
    <col min="12" max="12" width="18.28515625" customWidth="1"/>
    <col min="13" max="13" width="21" customWidth="1"/>
  </cols>
  <sheetData>
    <row r="1" spans="1:15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.75" x14ac:dyDescent="0.3">
      <c r="A3" s="4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52</v>
      </c>
      <c r="J5" s="3" t="s">
        <v>67</v>
      </c>
      <c r="K5" s="3" t="s">
        <v>47</v>
      </c>
      <c r="L5" s="3" t="s">
        <v>58</v>
      </c>
      <c r="M5" s="2" t="s">
        <v>9</v>
      </c>
    </row>
    <row r="6" spans="1:15" ht="21" customHeight="1" x14ac:dyDescent="0.25">
      <c r="A6" s="6" t="s">
        <v>10</v>
      </c>
      <c r="B6" s="9">
        <v>3699655</v>
      </c>
      <c r="C6" s="9">
        <v>924873</v>
      </c>
      <c r="D6" s="9">
        <v>68631</v>
      </c>
      <c r="E6" s="9">
        <v>46375</v>
      </c>
      <c r="F6" s="9">
        <v>81445</v>
      </c>
      <c r="G6" s="9">
        <v>9460</v>
      </c>
      <c r="H6" s="9">
        <v>216561</v>
      </c>
      <c r="I6" s="9">
        <v>51088</v>
      </c>
      <c r="J6" s="9">
        <v>57953</v>
      </c>
      <c r="K6" s="9">
        <v>0</v>
      </c>
      <c r="L6" s="10">
        <v>18138</v>
      </c>
      <c r="M6" s="11">
        <f t="shared" ref="M6:M41" si="0">SUM(B6:L6)</f>
        <v>5174179</v>
      </c>
      <c r="O6" s="19"/>
    </row>
    <row r="7" spans="1:15" x14ac:dyDescent="0.25">
      <c r="A7" s="6" t="s">
        <v>11</v>
      </c>
      <c r="B7" s="12">
        <v>4977910</v>
      </c>
      <c r="C7" s="12">
        <v>1244423</v>
      </c>
      <c r="D7" s="12">
        <v>92343</v>
      </c>
      <c r="E7" s="12">
        <v>62397</v>
      </c>
      <c r="F7" s="12">
        <v>110619</v>
      </c>
      <c r="G7" s="12">
        <v>12729</v>
      </c>
      <c r="H7" s="12">
        <v>294135</v>
      </c>
      <c r="I7" s="12">
        <v>73250</v>
      </c>
      <c r="J7" s="12">
        <v>83094</v>
      </c>
      <c r="K7" s="12">
        <v>400594</v>
      </c>
      <c r="L7" s="10">
        <v>24636</v>
      </c>
      <c r="M7" s="11">
        <f t="shared" si="0"/>
        <v>7376130</v>
      </c>
      <c r="O7" s="19"/>
    </row>
    <row r="8" spans="1:15" x14ac:dyDescent="0.25">
      <c r="A8" s="6" t="s">
        <v>12</v>
      </c>
      <c r="B8" s="12">
        <v>5179262</v>
      </c>
      <c r="C8" s="12">
        <v>1294759</v>
      </c>
      <c r="D8" s="12">
        <v>96079</v>
      </c>
      <c r="E8" s="12">
        <v>64921</v>
      </c>
      <c r="F8" s="12">
        <v>113885</v>
      </c>
      <c r="G8" s="12">
        <v>13243</v>
      </c>
      <c r="H8" s="12">
        <v>302818</v>
      </c>
      <c r="I8" s="12">
        <v>113725</v>
      </c>
      <c r="J8" s="12">
        <v>129007</v>
      </c>
      <c r="K8" s="12">
        <v>761367</v>
      </c>
      <c r="L8" s="10">
        <v>25363</v>
      </c>
      <c r="M8" s="11">
        <f t="shared" si="0"/>
        <v>8094429</v>
      </c>
      <c r="O8" s="19"/>
    </row>
    <row r="9" spans="1:15" x14ac:dyDescent="0.25">
      <c r="A9" s="6" t="s">
        <v>13</v>
      </c>
      <c r="B9" s="12">
        <v>8728882</v>
      </c>
      <c r="C9" s="12">
        <v>2182125</v>
      </c>
      <c r="D9" s="12">
        <v>161927</v>
      </c>
      <c r="E9" s="12">
        <v>109415</v>
      </c>
      <c r="F9" s="12">
        <v>196589</v>
      </c>
      <c r="G9" s="12">
        <v>22320</v>
      </c>
      <c r="H9" s="12">
        <v>522728</v>
      </c>
      <c r="I9" s="12">
        <v>260794</v>
      </c>
      <c r="J9" s="12">
        <v>295840</v>
      </c>
      <c r="K9" s="12">
        <v>780439</v>
      </c>
      <c r="L9" s="10">
        <v>43782</v>
      </c>
      <c r="M9" s="11">
        <f t="shared" si="0"/>
        <v>13304841</v>
      </c>
      <c r="O9" s="19"/>
    </row>
    <row r="10" spans="1:15" x14ac:dyDescent="0.25">
      <c r="A10" s="6" t="s">
        <v>49</v>
      </c>
      <c r="B10" s="12">
        <v>3636902</v>
      </c>
      <c r="C10" s="12">
        <v>909186</v>
      </c>
      <c r="D10" s="12">
        <v>67467</v>
      </c>
      <c r="E10" s="12">
        <v>45588</v>
      </c>
      <c r="F10" s="12">
        <v>79061</v>
      </c>
      <c r="G10" s="12">
        <v>9300</v>
      </c>
      <c r="H10" s="12">
        <v>210222</v>
      </c>
      <c r="I10" s="12">
        <v>32941</v>
      </c>
      <c r="J10" s="12">
        <v>37368</v>
      </c>
      <c r="K10" s="12">
        <v>133664</v>
      </c>
      <c r="L10" s="10">
        <v>17608</v>
      </c>
      <c r="M10" s="11">
        <f t="shared" si="0"/>
        <v>5179307</v>
      </c>
      <c r="O10" s="19"/>
    </row>
    <row r="11" spans="1:15" x14ac:dyDescent="0.25">
      <c r="A11" s="6" t="s">
        <v>14</v>
      </c>
      <c r="B11" s="12">
        <v>3453854</v>
      </c>
      <c r="C11" s="12">
        <v>863426</v>
      </c>
      <c r="D11" s="12">
        <v>64071</v>
      </c>
      <c r="E11" s="12">
        <v>43293</v>
      </c>
      <c r="F11" s="12">
        <v>75089</v>
      </c>
      <c r="G11" s="12">
        <v>8832</v>
      </c>
      <c r="H11" s="12">
        <v>199660</v>
      </c>
      <c r="I11" s="12">
        <v>30540</v>
      </c>
      <c r="J11" s="12">
        <v>34644</v>
      </c>
      <c r="K11" s="12">
        <v>166115</v>
      </c>
      <c r="L11" s="10">
        <v>16723</v>
      </c>
      <c r="M11" s="11">
        <f t="shared" si="0"/>
        <v>4956247</v>
      </c>
      <c r="O11" s="19"/>
    </row>
    <row r="12" spans="1:15" x14ac:dyDescent="0.25">
      <c r="A12" s="6" t="s">
        <v>15</v>
      </c>
      <c r="B12" s="12">
        <v>16284764</v>
      </c>
      <c r="C12" s="12">
        <v>4071013</v>
      </c>
      <c r="D12" s="12">
        <v>302093</v>
      </c>
      <c r="E12" s="12">
        <v>204127</v>
      </c>
      <c r="F12" s="12">
        <v>359029</v>
      </c>
      <c r="G12" s="12">
        <v>41640</v>
      </c>
      <c r="H12" s="12">
        <v>954653</v>
      </c>
      <c r="I12" s="12">
        <v>543215</v>
      </c>
      <c r="J12" s="12">
        <v>616213</v>
      </c>
      <c r="K12" s="12">
        <v>2398059</v>
      </c>
      <c r="L12" s="10">
        <v>79959</v>
      </c>
      <c r="M12" s="11">
        <f t="shared" si="0"/>
        <v>25854765</v>
      </c>
      <c r="O12" s="19"/>
    </row>
    <row r="13" spans="1:15" x14ac:dyDescent="0.25">
      <c r="A13" s="6" t="s">
        <v>16</v>
      </c>
      <c r="B13" s="12">
        <v>33893672</v>
      </c>
      <c r="C13" s="12">
        <v>8473048</v>
      </c>
      <c r="D13" s="12">
        <v>628751</v>
      </c>
      <c r="E13" s="12">
        <v>424852</v>
      </c>
      <c r="F13" s="12">
        <v>771413</v>
      </c>
      <c r="G13" s="12">
        <v>86667</v>
      </c>
      <c r="H13" s="12">
        <v>2051174</v>
      </c>
      <c r="I13" s="12">
        <v>1098739</v>
      </c>
      <c r="J13" s="12">
        <v>1246389</v>
      </c>
      <c r="K13" s="12">
        <v>7359551</v>
      </c>
      <c r="L13" s="10">
        <v>171800</v>
      </c>
      <c r="M13" s="11">
        <f t="shared" si="0"/>
        <v>56206056</v>
      </c>
      <c r="O13" s="19"/>
    </row>
    <row r="14" spans="1:15" x14ac:dyDescent="0.25">
      <c r="A14" s="6" t="s">
        <v>17</v>
      </c>
      <c r="B14" s="12">
        <v>10354976</v>
      </c>
      <c r="C14" s="12">
        <v>2588631</v>
      </c>
      <c r="D14" s="12">
        <v>192092</v>
      </c>
      <c r="E14" s="12">
        <v>129798</v>
      </c>
      <c r="F14" s="12">
        <v>231570</v>
      </c>
      <c r="G14" s="12">
        <v>26478</v>
      </c>
      <c r="H14" s="12">
        <v>615741</v>
      </c>
      <c r="I14" s="12">
        <v>310782</v>
      </c>
      <c r="J14" s="12">
        <v>352545</v>
      </c>
      <c r="K14" s="12">
        <v>1872347</v>
      </c>
      <c r="L14" s="10">
        <v>51572</v>
      </c>
      <c r="M14" s="11">
        <f t="shared" si="0"/>
        <v>16726532</v>
      </c>
      <c r="O14" s="19"/>
    </row>
    <row r="15" spans="1:15" x14ac:dyDescent="0.25">
      <c r="A15" s="6" t="s">
        <v>50</v>
      </c>
      <c r="B15" s="12">
        <v>3318837</v>
      </c>
      <c r="C15" s="12">
        <v>829673</v>
      </c>
      <c r="D15" s="12">
        <v>61567</v>
      </c>
      <c r="E15" s="12">
        <v>41601</v>
      </c>
      <c r="F15" s="12">
        <v>72020</v>
      </c>
      <c r="G15" s="12">
        <v>8486</v>
      </c>
      <c r="H15" s="12">
        <v>191499</v>
      </c>
      <c r="I15" s="12">
        <v>22803</v>
      </c>
      <c r="J15" s="12">
        <v>25868</v>
      </c>
      <c r="K15" s="12">
        <v>108406</v>
      </c>
      <c r="L15" s="10">
        <v>16039</v>
      </c>
      <c r="M15" s="11">
        <f t="shared" si="0"/>
        <v>4696799</v>
      </c>
      <c r="O15" s="19"/>
    </row>
    <row r="16" spans="1:15" x14ac:dyDescent="0.25">
      <c r="A16" s="6" t="s">
        <v>18</v>
      </c>
      <c r="B16" s="12">
        <v>4003300</v>
      </c>
      <c r="C16" s="12">
        <v>1000781</v>
      </c>
      <c r="D16" s="12">
        <v>74264</v>
      </c>
      <c r="E16" s="12">
        <v>50181</v>
      </c>
      <c r="F16" s="12">
        <v>88087</v>
      </c>
      <c r="G16" s="12">
        <v>10236</v>
      </c>
      <c r="H16" s="12">
        <v>234222</v>
      </c>
      <c r="I16" s="12">
        <v>71169</v>
      </c>
      <c r="J16" s="12">
        <v>80732</v>
      </c>
      <c r="K16" s="12">
        <v>0</v>
      </c>
      <c r="L16" s="10">
        <v>19618</v>
      </c>
      <c r="M16" s="11">
        <f t="shared" si="0"/>
        <v>5632590</v>
      </c>
      <c r="O16" s="19"/>
    </row>
    <row r="17" spans="1:15" x14ac:dyDescent="0.25">
      <c r="A17" s="6" t="s">
        <v>19</v>
      </c>
      <c r="B17" s="12">
        <v>3719854</v>
      </c>
      <c r="C17" s="12">
        <v>929923</v>
      </c>
      <c r="D17" s="12">
        <v>69006</v>
      </c>
      <c r="E17" s="12">
        <v>46628</v>
      </c>
      <c r="F17" s="12">
        <v>81338</v>
      </c>
      <c r="G17" s="12">
        <v>9512</v>
      </c>
      <c r="H17" s="12">
        <v>216276</v>
      </c>
      <c r="I17" s="12">
        <v>53422</v>
      </c>
      <c r="J17" s="12">
        <v>60601</v>
      </c>
      <c r="K17" s="12">
        <v>0</v>
      </c>
      <c r="L17" s="10">
        <v>18115</v>
      </c>
      <c r="M17" s="11">
        <f t="shared" si="0"/>
        <v>5204675</v>
      </c>
      <c r="O17" s="19"/>
    </row>
    <row r="18" spans="1:15" x14ac:dyDescent="0.25">
      <c r="A18" s="6" t="s">
        <v>20</v>
      </c>
      <c r="B18" s="12">
        <v>17987841</v>
      </c>
      <c r="C18" s="12">
        <v>4496764</v>
      </c>
      <c r="D18" s="12">
        <v>333687</v>
      </c>
      <c r="E18" s="12">
        <v>225475</v>
      </c>
      <c r="F18" s="12">
        <v>421398</v>
      </c>
      <c r="G18" s="12">
        <v>45995</v>
      </c>
      <c r="H18" s="12">
        <v>1120489</v>
      </c>
      <c r="I18" s="12">
        <v>625195</v>
      </c>
      <c r="J18" s="12">
        <v>709209</v>
      </c>
      <c r="K18" s="12">
        <v>2757872</v>
      </c>
      <c r="L18" s="10">
        <v>93849</v>
      </c>
      <c r="M18" s="11">
        <f t="shared" si="0"/>
        <v>28817774</v>
      </c>
      <c r="O18" s="19"/>
    </row>
    <row r="19" spans="1:15" x14ac:dyDescent="0.25">
      <c r="A19" s="6" t="s">
        <v>21</v>
      </c>
      <c r="B19" s="12">
        <v>6508692</v>
      </c>
      <c r="C19" s="12">
        <v>1627102</v>
      </c>
      <c r="D19" s="12">
        <v>120741</v>
      </c>
      <c r="E19" s="12">
        <v>81585</v>
      </c>
      <c r="F19" s="12">
        <v>141565</v>
      </c>
      <c r="G19" s="12">
        <v>16643</v>
      </c>
      <c r="H19" s="12">
        <v>376419</v>
      </c>
      <c r="I19" s="12">
        <v>167454</v>
      </c>
      <c r="J19" s="12">
        <v>189957</v>
      </c>
      <c r="K19" s="12">
        <v>1.0000000009313226E-2</v>
      </c>
      <c r="L19" s="10">
        <v>31528</v>
      </c>
      <c r="M19" s="11">
        <f t="shared" si="0"/>
        <v>9261686.0099999998</v>
      </c>
      <c r="O19" s="19"/>
    </row>
    <row r="20" spans="1:15" x14ac:dyDescent="0.25">
      <c r="A20" s="6" t="s">
        <v>22</v>
      </c>
      <c r="B20" s="12">
        <v>3602869</v>
      </c>
      <c r="C20" s="12">
        <v>900678</v>
      </c>
      <c r="D20" s="12">
        <v>66836</v>
      </c>
      <c r="E20" s="12">
        <v>45161</v>
      </c>
      <c r="F20" s="12">
        <v>79267</v>
      </c>
      <c r="G20" s="12">
        <v>9213</v>
      </c>
      <c r="H20" s="12">
        <v>210769</v>
      </c>
      <c r="I20" s="12">
        <v>48464</v>
      </c>
      <c r="J20" s="12">
        <v>54976</v>
      </c>
      <c r="K20" s="12">
        <v>33909</v>
      </c>
      <c r="L20" s="10">
        <v>17653</v>
      </c>
      <c r="M20" s="11">
        <f t="shared" si="0"/>
        <v>5069795</v>
      </c>
      <c r="O20" s="19"/>
    </row>
    <row r="21" spans="1:15" x14ac:dyDescent="0.25">
      <c r="A21" s="6" t="s">
        <v>23</v>
      </c>
      <c r="B21" s="12">
        <v>3353988</v>
      </c>
      <c r="C21" s="12">
        <v>838460</v>
      </c>
      <c r="D21" s="12">
        <v>62219</v>
      </c>
      <c r="E21" s="12">
        <v>42042</v>
      </c>
      <c r="F21" s="12">
        <v>72896</v>
      </c>
      <c r="G21" s="12">
        <v>8576</v>
      </c>
      <c r="H21" s="12">
        <v>193830</v>
      </c>
      <c r="I21" s="12">
        <v>28023</v>
      </c>
      <c r="J21" s="12">
        <v>31789</v>
      </c>
      <c r="K21" s="12">
        <v>49354</v>
      </c>
      <c r="L21" s="10">
        <v>16235</v>
      </c>
      <c r="M21" s="11">
        <f t="shared" si="0"/>
        <v>4697412</v>
      </c>
      <c r="O21" s="19"/>
    </row>
    <row r="22" spans="1:15" x14ac:dyDescent="0.25">
      <c r="A22" s="6" t="s">
        <v>24</v>
      </c>
      <c r="B22" s="12">
        <v>3526536</v>
      </c>
      <c r="C22" s="12">
        <v>881595</v>
      </c>
      <c r="D22" s="12">
        <v>65420</v>
      </c>
      <c r="E22" s="12">
        <v>44205</v>
      </c>
      <c r="F22" s="12">
        <v>76638</v>
      </c>
      <c r="G22" s="12">
        <v>9017</v>
      </c>
      <c r="H22" s="12">
        <v>203779</v>
      </c>
      <c r="I22" s="12">
        <v>45874</v>
      </c>
      <c r="J22" s="12">
        <v>52039</v>
      </c>
      <c r="K22" s="12">
        <v>9.9999999947613105E-3</v>
      </c>
      <c r="L22" s="10">
        <v>17068</v>
      </c>
      <c r="M22" s="11">
        <f t="shared" si="0"/>
        <v>4922171.01</v>
      </c>
      <c r="O22" s="19"/>
    </row>
    <row r="23" spans="1:15" x14ac:dyDescent="0.25">
      <c r="A23" s="6" t="s">
        <v>25</v>
      </c>
      <c r="B23" s="12">
        <v>3809380</v>
      </c>
      <c r="C23" s="12">
        <v>952303</v>
      </c>
      <c r="D23" s="12">
        <v>70666</v>
      </c>
      <c r="E23" s="12">
        <v>47750</v>
      </c>
      <c r="F23" s="12">
        <v>83241</v>
      </c>
      <c r="G23" s="12">
        <v>9741</v>
      </c>
      <c r="H23" s="12">
        <v>221336</v>
      </c>
      <c r="I23" s="12">
        <v>55794</v>
      </c>
      <c r="J23" s="12">
        <v>63292</v>
      </c>
      <c r="K23" s="12">
        <v>333388</v>
      </c>
      <c r="L23" s="10">
        <v>18538</v>
      </c>
      <c r="M23" s="11">
        <f t="shared" si="0"/>
        <v>5665429</v>
      </c>
      <c r="O23" s="19"/>
    </row>
    <row r="24" spans="1:15" x14ac:dyDescent="0.25">
      <c r="A24" s="6" t="s">
        <v>26</v>
      </c>
      <c r="B24" s="12">
        <v>4937774</v>
      </c>
      <c r="C24" s="12">
        <v>1234389</v>
      </c>
      <c r="D24" s="12">
        <v>91599</v>
      </c>
      <c r="E24" s="12">
        <v>61894</v>
      </c>
      <c r="F24" s="12">
        <v>107998</v>
      </c>
      <c r="G24" s="12">
        <v>12626</v>
      </c>
      <c r="H24" s="12">
        <v>287166</v>
      </c>
      <c r="I24" s="12">
        <v>116175</v>
      </c>
      <c r="J24" s="12">
        <v>131786</v>
      </c>
      <c r="K24" s="12">
        <v>454107</v>
      </c>
      <c r="L24" s="10">
        <v>24052</v>
      </c>
      <c r="M24" s="11">
        <f t="shared" si="0"/>
        <v>7459566</v>
      </c>
      <c r="O24" s="19"/>
    </row>
    <row r="25" spans="1:15" x14ac:dyDescent="0.25">
      <c r="A25" s="6" t="s">
        <v>27</v>
      </c>
      <c r="B25" s="12">
        <v>12100905</v>
      </c>
      <c r="C25" s="12">
        <v>3025094</v>
      </c>
      <c r="D25" s="12">
        <v>224480</v>
      </c>
      <c r="E25" s="12">
        <v>151683</v>
      </c>
      <c r="F25" s="12">
        <v>254809</v>
      </c>
      <c r="G25" s="12">
        <v>30942</v>
      </c>
      <c r="H25" s="12">
        <v>677534</v>
      </c>
      <c r="I25" s="12">
        <v>354937</v>
      </c>
      <c r="J25" s="12">
        <v>402634</v>
      </c>
      <c r="K25" s="12">
        <v>2531556</v>
      </c>
      <c r="L25" s="10">
        <v>56748</v>
      </c>
      <c r="M25" s="11">
        <f t="shared" si="0"/>
        <v>19811322</v>
      </c>
      <c r="O25" s="19"/>
    </row>
    <row r="26" spans="1:15" x14ac:dyDescent="0.25">
      <c r="A26" s="6" t="s">
        <v>28</v>
      </c>
      <c r="B26" s="12">
        <v>3637817</v>
      </c>
      <c r="C26" s="12">
        <v>909415</v>
      </c>
      <c r="D26" s="12">
        <v>67484</v>
      </c>
      <c r="E26" s="12">
        <v>45599</v>
      </c>
      <c r="F26" s="12">
        <v>79546</v>
      </c>
      <c r="G26" s="12">
        <v>9302</v>
      </c>
      <c r="H26" s="12">
        <v>211513</v>
      </c>
      <c r="I26" s="12">
        <v>48115</v>
      </c>
      <c r="J26" s="12">
        <v>54581</v>
      </c>
      <c r="K26" s="12">
        <v>177237</v>
      </c>
      <c r="L26" s="10">
        <v>17716</v>
      </c>
      <c r="M26" s="11">
        <f t="shared" si="0"/>
        <v>5258325</v>
      </c>
      <c r="O26" s="19"/>
    </row>
    <row r="27" spans="1:15" x14ac:dyDescent="0.25">
      <c r="A27" s="6" t="s">
        <v>29</v>
      </c>
      <c r="B27" s="12">
        <v>4408224</v>
      </c>
      <c r="C27" s="12">
        <v>1102008</v>
      </c>
      <c r="D27" s="12">
        <v>81775</v>
      </c>
      <c r="E27" s="12">
        <v>55256</v>
      </c>
      <c r="F27" s="12">
        <v>94910</v>
      </c>
      <c r="G27" s="12">
        <v>11272</v>
      </c>
      <c r="H27" s="12">
        <v>252365</v>
      </c>
      <c r="I27" s="12">
        <v>81640</v>
      </c>
      <c r="J27" s="12">
        <v>92611</v>
      </c>
      <c r="K27" s="12">
        <v>0</v>
      </c>
      <c r="L27" s="10">
        <v>21137</v>
      </c>
      <c r="M27" s="11">
        <f t="shared" si="0"/>
        <v>6201198</v>
      </c>
      <c r="O27" s="19"/>
    </row>
    <row r="28" spans="1:15" x14ac:dyDescent="0.25">
      <c r="A28" s="6" t="s">
        <v>30</v>
      </c>
      <c r="B28" s="12">
        <v>6309034</v>
      </c>
      <c r="C28" s="12">
        <v>1577190</v>
      </c>
      <c r="D28" s="12">
        <v>117037</v>
      </c>
      <c r="E28" s="12">
        <v>79083</v>
      </c>
      <c r="F28" s="12">
        <v>137736</v>
      </c>
      <c r="G28" s="12">
        <v>16132</v>
      </c>
      <c r="H28" s="12">
        <v>366237</v>
      </c>
      <c r="I28" s="12">
        <v>159631</v>
      </c>
      <c r="J28" s="12">
        <v>181082</v>
      </c>
      <c r="K28" s="12">
        <v>1.0000000009313226E-2</v>
      </c>
      <c r="L28" s="10">
        <v>30675</v>
      </c>
      <c r="M28" s="11">
        <f t="shared" si="0"/>
        <v>8973837.0099999998</v>
      </c>
      <c r="O28" s="19"/>
    </row>
    <row r="29" spans="1:15" x14ac:dyDescent="0.25">
      <c r="A29" s="6" t="s">
        <v>31</v>
      </c>
      <c r="B29" s="12">
        <v>3291702</v>
      </c>
      <c r="C29" s="12">
        <v>822889</v>
      </c>
      <c r="D29" s="12">
        <v>61063</v>
      </c>
      <c r="E29" s="12">
        <v>41261</v>
      </c>
      <c r="F29" s="12">
        <v>71486</v>
      </c>
      <c r="G29" s="12">
        <v>8417</v>
      </c>
      <c r="H29" s="12">
        <v>190081</v>
      </c>
      <c r="I29" s="12">
        <v>22113</v>
      </c>
      <c r="J29" s="12">
        <v>25084</v>
      </c>
      <c r="K29" s="12">
        <v>306177</v>
      </c>
      <c r="L29" s="10">
        <v>15921</v>
      </c>
      <c r="M29" s="11">
        <f t="shared" si="0"/>
        <v>4856194</v>
      </c>
      <c r="O29" s="19"/>
    </row>
    <row r="30" spans="1:15" x14ac:dyDescent="0.25">
      <c r="A30" s="6" t="s">
        <v>32</v>
      </c>
      <c r="B30" s="12">
        <v>3502877</v>
      </c>
      <c r="C30" s="12">
        <v>875681</v>
      </c>
      <c r="D30" s="12">
        <v>64981</v>
      </c>
      <c r="E30" s="12">
        <v>43908</v>
      </c>
      <c r="F30" s="12">
        <v>76338</v>
      </c>
      <c r="G30" s="12">
        <v>8957</v>
      </c>
      <c r="H30" s="12">
        <v>202980</v>
      </c>
      <c r="I30" s="12">
        <v>43119</v>
      </c>
      <c r="J30" s="12">
        <v>48914</v>
      </c>
      <c r="K30" s="12">
        <v>0</v>
      </c>
      <c r="L30" s="10">
        <v>17001</v>
      </c>
      <c r="M30" s="11">
        <f t="shared" si="0"/>
        <v>4884756</v>
      </c>
      <c r="O30" s="19"/>
    </row>
    <row r="31" spans="1:15" x14ac:dyDescent="0.25">
      <c r="A31" s="6" t="s">
        <v>33</v>
      </c>
      <c r="B31" s="12">
        <v>3611879</v>
      </c>
      <c r="C31" s="12">
        <v>902930</v>
      </c>
      <c r="D31" s="12">
        <v>67003</v>
      </c>
      <c r="E31" s="12">
        <v>45274</v>
      </c>
      <c r="F31" s="12">
        <v>77906</v>
      </c>
      <c r="G31" s="12">
        <v>9236</v>
      </c>
      <c r="H31" s="12">
        <v>207151</v>
      </c>
      <c r="I31" s="12">
        <v>23059</v>
      </c>
      <c r="J31" s="12">
        <v>26158</v>
      </c>
      <c r="K31" s="12">
        <v>262278</v>
      </c>
      <c r="L31" s="10">
        <v>17350</v>
      </c>
      <c r="M31" s="11">
        <f t="shared" si="0"/>
        <v>5250224</v>
      </c>
      <c r="O31" s="19"/>
    </row>
    <row r="32" spans="1:15" x14ac:dyDescent="0.25">
      <c r="A32" s="6" t="s">
        <v>34</v>
      </c>
      <c r="B32" s="12">
        <v>5932626</v>
      </c>
      <c r="C32" s="12">
        <v>1483092</v>
      </c>
      <c r="D32" s="12">
        <v>110054</v>
      </c>
      <c r="E32" s="12">
        <v>74365</v>
      </c>
      <c r="F32" s="12">
        <v>129842</v>
      </c>
      <c r="G32" s="12">
        <v>15170</v>
      </c>
      <c r="H32" s="12">
        <v>345247</v>
      </c>
      <c r="I32" s="12">
        <v>152118</v>
      </c>
      <c r="J32" s="12">
        <v>172559</v>
      </c>
      <c r="K32" s="12">
        <v>300901</v>
      </c>
      <c r="L32" s="10">
        <v>28917</v>
      </c>
      <c r="M32" s="11">
        <f t="shared" si="0"/>
        <v>8744891</v>
      </c>
      <c r="O32" s="19"/>
    </row>
    <row r="33" spans="1:15" x14ac:dyDescent="0.25">
      <c r="A33" s="6" t="s">
        <v>35</v>
      </c>
      <c r="B33" s="12">
        <v>4536877</v>
      </c>
      <c r="C33" s="12">
        <v>1134170</v>
      </c>
      <c r="D33" s="12">
        <v>84162</v>
      </c>
      <c r="E33" s="12">
        <v>56869</v>
      </c>
      <c r="F33" s="12">
        <v>100093</v>
      </c>
      <c r="G33" s="12">
        <v>11601</v>
      </c>
      <c r="H33" s="12">
        <v>266146</v>
      </c>
      <c r="I33" s="12">
        <v>98092</v>
      </c>
      <c r="J33" s="12">
        <v>111273</v>
      </c>
      <c r="K33" s="12">
        <v>1125927</v>
      </c>
      <c r="L33" s="10">
        <v>22291</v>
      </c>
      <c r="M33" s="11">
        <f t="shared" si="0"/>
        <v>7547501</v>
      </c>
      <c r="O33" s="19"/>
    </row>
    <row r="34" spans="1:15" x14ac:dyDescent="0.25">
      <c r="A34" s="6" t="s">
        <v>36</v>
      </c>
      <c r="B34" s="12">
        <v>3937267</v>
      </c>
      <c r="C34" s="12">
        <v>984274</v>
      </c>
      <c r="D34" s="12">
        <v>73039</v>
      </c>
      <c r="E34" s="12">
        <v>49353</v>
      </c>
      <c r="F34" s="12">
        <v>85847</v>
      </c>
      <c r="G34" s="12">
        <v>10068</v>
      </c>
      <c r="H34" s="12">
        <v>228265</v>
      </c>
      <c r="I34" s="12">
        <v>56343</v>
      </c>
      <c r="J34" s="12">
        <v>63914</v>
      </c>
      <c r="K34" s="12">
        <v>647976</v>
      </c>
      <c r="L34" s="10">
        <v>19119</v>
      </c>
      <c r="M34" s="11">
        <f t="shared" si="0"/>
        <v>6155465</v>
      </c>
      <c r="O34" s="19"/>
    </row>
    <row r="35" spans="1:15" x14ac:dyDescent="0.25">
      <c r="A35" s="6" t="s">
        <v>37</v>
      </c>
      <c r="B35" s="12">
        <v>3800098</v>
      </c>
      <c r="C35" s="12">
        <v>949983</v>
      </c>
      <c r="D35" s="12">
        <v>70494</v>
      </c>
      <c r="E35" s="12">
        <v>47634</v>
      </c>
      <c r="F35" s="12">
        <v>82906</v>
      </c>
      <c r="G35" s="12">
        <v>9717</v>
      </c>
      <c r="H35" s="12">
        <v>220444</v>
      </c>
      <c r="I35" s="12">
        <v>37014</v>
      </c>
      <c r="J35" s="12">
        <v>41988</v>
      </c>
      <c r="K35" s="12">
        <v>422270</v>
      </c>
      <c r="L35" s="10">
        <v>18464</v>
      </c>
      <c r="M35" s="11">
        <f t="shared" si="0"/>
        <v>5701012</v>
      </c>
      <c r="O35" s="19"/>
    </row>
    <row r="36" spans="1:15" x14ac:dyDescent="0.25">
      <c r="A36" s="6" t="s">
        <v>38</v>
      </c>
      <c r="B36" s="12">
        <v>7925565</v>
      </c>
      <c r="C36" s="12">
        <v>1981305</v>
      </c>
      <c r="D36" s="12">
        <v>147025</v>
      </c>
      <c r="E36" s="12">
        <v>99346</v>
      </c>
      <c r="F36" s="12">
        <v>176677</v>
      </c>
      <c r="G36" s="12">
        <v>20266</v>
      </c>
      <c r="H36" s="12">
        <v>469780</v>
      </c>
      <c r="I36" s="12">
        <v>213488</v>
      </c>
      <c r="J36" s="12">
        <v>242177</v>
      </c>
      <c r="K36" s="12">
        <v>800256</v>
      </c>
      <c r="L36" s="10">
        <v>39347</v>
      </c>
      <c r="M36" s="11">
        <f t="shared" si="0"/>
        <v>12115232</v>
      </c>
      <c r="O36" s="19"/>
    </row>
    <row r="37" spans="1:15" x14ac:dyDescent="0.25">
      <c r="A37" s="6" t="s">
        <v>51</v>
      </c>
      <c r="B37" s="12">
        <v>4445385</v>
      </c>
      <c r="C37" s="12">
        <v>1111298</v>
      </c>
      <c r="D37" s="12">
        <v>82465</v>
      </c>
      <c r="E37" s="12">
        <v>55722</v>
      </c>
      <c r="F37" s="12">
        <v>99304</v>
      </c>
      <c r="G37" s="12">
        <v>11367</v>
      </c>
      <c r="H37" s="12">
        <v>264049</v>
      </c>
      <c r="I37" s="12">
        <v>80720</v>
      </c>
      <c r="J37" s="12">
        <v>91567</v>
      </c>
      <c r="K37" s="12">
        <v>628020</v>
      </c>
      <c r="L37" s="10">
        <v>22116</v>
      </c>
      <c r="M37" s="11">
        <f t="shared" si="0"/>
        <v>6892013</v>
      </c>
      <c r="O37" s="19"/>
    </row>
    <row r="38" spans="1:15" x14ac:dyDescent="0.25">
      <c r="A38" s="6" t="s">
        <v>39</v>
      </c>
      <c r="B38" s="12">
        <v>11065092</v>
      </c>
      <c r="C38" s="12">
        <v>2766152</v>
      </c>
      <c r="D38" s="12">
        <v>205265</v>
      </c>
      <c r="E38" s="12">
        <v>138699</v>
      </c>
      <c r="F38" s="12">
        <v>243473</v>
      </c>
      <c r="G38" s="12">
        <v>28294</v>
      </c>
      <c r="H38" s="12">
        <v>647391</v>
      </c>
      <c r="I38" s="12">
        <v>307086</v>
      </c>
      <c r="J38" s="12">
        <v>348353</v>
      </c>
      <c r="K38" s="12">
        <v>1.0000000009313226E-2</v>
      </c>
      <c r="L38" s="10">
        <v>54223</v>
      </c>
      <c r="M38" s="11">
        <f t="shared" si="0"/>
        <v>15804028.01</v>
      </c>
      <c r="O38" s="19"/>
    </row>
    <row r="39" spans="1:15" x14ac:dyDescent="0.25">
      <c r="A39" s="6" t="s">
        <v>40</v>
      </c>
      <c r="B39" s="12">
        <v>6577208</v>
      </c>
      <c r="C39" s="12">
        <v>1644230</v>
      </c>
      <c r="D39" s="12">
        <v>122012</v>
      </c>
      <c r="E39" s="12">
        <v>82444</v>
      </c>
      <c r="F39" s="12">
        <v>143353</v>
      </c>
      <c r="G39" s="12">
        <v>16818</v>
      </c>
      <c r="H39" s="12">
        <v>381172</v>
      </c>
      <c r="I39" s="12">
        <v>162812</v>
      </c>
      <c r="J39" s="12">
        <v>184691</v>
      </c>
      <c r="K39" s="12">
        <v>140197</v>
      </c>
      <c r="L39" s="10">
        <v>31926</v>
      </c>
      <c r="M39" s="11">
        <f t="shared" si="0"/>
        <v>9486863</v>
      </c>
      <c r="O39" s="19"/>
    </row>
    <row r="40" spans="1:15" x14ac:dyDescent="0.25">
      <c r="A40" s="6" t="s">
        <v>41</v>
      </c>
      <c r="B40" s="12">
        <v>4418065</v>
      </c>
      <c r="C40" s="12">
        <v>1104468</v>
      </c>
      <c r="D40" s="12">
        <v>81958</v>
      </c>
      <c r="E40" s="12">
        <v>55380</v>
      </c>
      <c r="F40" s="12">
        <v>96313</v>
      </c>
      <c r="G40" s="12">
        <v>11297</v>
      </c>
      <c r="H40" s="12">
        <v>256095</v>
      </c>
      <c r="I40" s="12">
        <v>104783</v>
      </c>
      <c r="J40" s="12">
        <v>118864</v>
      </c>
      <c r="K40" s="12">
        <v>0</v>
      </c>
      <c r="L40" s="10">
        <v>21450</v>
      </c>
      <c r="M40" s="11">
        <f t="shared" si="0"/>
        <v>6268673</v>
      </c>
      <c r="O40" s="19"/>
    </row>
    <row r="41" spans="1:15" x14ac:dyDescent="0.25">
      <c r="A41" s="6" t="s">
        <v>42</v>
      </c>
      <c r="B41" s="12">
        <v>3289300</v>
      </c>
      <c r="C41" s="12">
        <v>822289</v>
      </c>
      <c r="D41" s="12">
        <v>61019</v>
      </c>
      <c r="E41" s="12">
        <v>41231</v>
      </c>
      <c r="F41" s="12">
        <v>71558</v>
      </c>
      <c r="G41" s="12">
        <v>8411</v>
      </c>
      <c r="H41" s="12">
        <v>190271</v>
      </c>
      <c r="I41" s="12">
        <v>28929</v>
      </c>
      <c r="J41" s="12">
        <v>32817</v>
      </c>
      <c r="K41" s="12">
        <v>1.0000000009313226E-2</v>
      </c>
      <c r="L41" s="10">
        <v>15936</v>
      </c>
      <c r="M41" s="11">
        <f t="shared" si="0"/>
        <v>4561761.01</v>
      </c>
      <c r="O41" s="19"/>
    </row>
    <row r="42" spans="1:15" ht="15.75" thickBot="1" x14ac:dyDescent="0.3">
      <c r="A42" s="7" t="s">
        <v>43</v>
      </c>
      <c r="B42" s="13">
        <f>SUM(B6:B41)</f>
        <v>237768869</v>
      </c>
      <c r="C42" s="13">
        <f t="shared" ref="C42:M42" si="1">SUM(C6:C41)</f>
        <v>59439620</v>
      </c>
      <c r="D42" s="13">
        <f t="shared" si="1"/>
        <v>4410775</v>
      </c>
      <c r="E42" s="13">
        <f t="shared" si="1"/>
        <v>2980395</v>
      </c>
      <c r="F42" s="13">
        <f t="shared" si="1"/>
        <v>5265245</v>
      </c>
      <c r="G42" s="13">
        <f t="shared" si="1"/>
        <v>607981</v>
      </c>
      <c r="H42" s="13">
        <f t="shared" si="1"/>
        <v>14000198</v>
      </c>
      <c r="I42" s="13">
        <f t="shared" si="1"/>
        <v>5723446</v>
      </c>
      <c r="J42" s="13">
        <f>SUM(J6:J41)</f>
        <v>6492569</v>
      </c>
      <c r="K42" s="13">
        <f t="shared" si="1"/>
        <v>24951967.050000004</v>
      </c>
      <c r="L42" s="13">
        <f t="shared" si="1"/>
        <v>1172613</v>
      </c>
      <c r="M42" s="14">
        <f t="shared" si="1"/>
        <v>362813678.04999995</v>
      </c>
    </row>
    <row r="43" spans="1:15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</row>
    <row r="44" spans="1:15" x14ac:dyDescent="0.25">
      <c r="A44" s="21"/>
      <c r="B44" s="22"/>
      <c r="C44" s="23"/>
      <c r="D44" s="27"/>
    </row>
  </sheetData>
  <sheetProtection algorithmName="SHA-512" hashValue="qt0VTefY6M7y3d2N5er1MkC3Up085fw28e5qOaChnkqZMz9T5TLwtK7xB6/AVLC1NSdpQyrD/tp3V1XAZ6Vr4A==" saltValue="7lssQZQNmMHqWqo7IOBvhA==" spinCount="100000" sheet="1" objects="1" scenarios="1"/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topLeftCell="A28" zoomScale="90" zoomScaleNormal="90" workbookViewId="0">
      <selection activeCell="F37" sqref="F37"/>
    </sheetView>
  </sheetViews>
  <sheetFormatPr baseColWidth="10" defaultRowHeight="15" x14ac:dyDescent="0.25"/>
  <cols>
    <col min="1" max="1" width="23.42578125" customWidth="1"/>
    <col min="2" max="5" width="21.140625" customWidth="1"/>
    <col min="6" max="8" width="23.42578125" customWidth="1"/>
    <col min="9" max="9" width="20.7109375" customWidth="1"/>
    <col min="10" max="10" width="19" customWidth="1"/>
    <col min="11" max="14" width="20.7109375" customWidth="1"/>
  </cols>
  <sheetData>
    <row r="1" spans="1:14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45</v>
      </c>
      <c r="I5" s="3" t="s">
        <v>53</v>
      </c>
      <c r="J5" s="3" t="s">
        <v>68</v>
      </c>
      <c r="K5" s="3" t="s">
        <v>47</v>
      </c>
      <c r="L5" s="3" t="s">
        <v>55</v>
      </c>
      <c r="M5" s="3" t="s">
        <v>69</v>
      </c>
      <c r="N5" s="2" t="s">
        <v>9</v>
      </c>
    </row>
    <row r="6" spans="1:14" ht="21" customHeight="1" x14ac:dyDescent="0.25">
      <c r="A6" s="6" t="s">
        <v>10</v>
      </c>
      <c r="B6" s="9">
        <v>4781352</v>
      </c>
      <c r="C6" s="9">
        <v>1098805</v>
      </c>
      <c r="D6" s="9">
        <v>74992</v>
      </c>
      <c r="E6" s="9">
        <v>45108</v>
      </c>
      <c r="F6" s="9">
        <v>81445</v>
      </c>
      <c r="G6" s="9">
        <v>9460</v>
      </c>
      <c r="H6" s="10">
        <v>0</v>
      </c>
      <c r="I6" s="9">
        <v>68226</v>
      </c>
      <c r="J6" s="9">
        <v>80862</v>
      </c>
      <c r="K6" s="10">
        <v>0</v>
      </c>
      <c r="L6" s="10">
        <v>47880</v>
      </c>
      <c r="M6" s="10">
        <v>650</v>
      </c>
      <c r="N6" s="17">
        <f>SUM(B6:M6)</f>
        <v>6288780</v>
      </c>
    </row>
    <row r="7" spans="1:14" x14ac:dyDescent="0.25">
      <c r="A7" s="6" t="s">
        <v>11</v>
      </c>
      <c r="B7" s="12">
        <v>6433340</v>
      </c>
      <c r="C7" s="12">
        <v>1478450</v>
      </c>
      <c r="D7" s="12">
        <v>100903</v>
      </c>
      <c r="E7" s="12">
        <v>60693</v>
      </c>
      <c r="F7" s="12">
        <v>110619</v>
      </c>
      <c r="G7" s="12">
        <v>12729</v>
      </c>
      <c r="H7" s="10">
        <v>0</v>
      </c>
      <c r="I7" s="12">
        <v>97823</v>
      </c>
      <c r="J7" s="12">
        <v>115939</v>
      </c>
      <c r="K7" s="10">
        <v>921556</v>
      </c>
      <c r="L7" s="10">
        <v>65031</v>
      </c>
      <c r="M7" s="10">
        <v>874</v>
      </c>
      <c r="N7" s="17">
        <f t="shared" ref="N7:N41" si="0">SUM(B7:M7)</f>
        <v>9397957</v>
      </c>
    </row>
    <row r="8" spans="1:14" x14ac:dyDescent="0.25">
      <c r="A8" s="6" t="s">
        <v>12</v>
      </c>
      <c r="B8" s="12">
        <v>6693563</v>
      </c>
      <c r="C8" s="12">
        <v>1538252</v>
      </c>
      <c r="D8" s="12">
        <v>104984</v>
      </c>
      <c r="E8" s="12">
        <v>63148</v>
      </c>
      <c r="F8" s="12">
        <v>113885</v>
      </c>
      <c r="G8" s="12">
        <v>13243</v>
      </c>
      <c r="H8" s="10">
        <v>0</v>
      </c>
      <c r="I8" s="12">
        <v>151875</v>
      </c>
      <c r="J8" s="12">
        <v>180002</v>
      </c>
      <c r="K8" s="10">
        <v>517916</v>
      </c>
      <c r="L8" s="10">
        <v>66951</v>
      </c>
      <c r="M8" s="10">
        <v>910</v>
      </c>
      <c r="N8" s="17">
        <f t="shared" si="0"/>
        <v>9444729</v>
      </c>
    </row>
    <row r="9" spans="1:14" x14ac:dyDescent="0.25">
      <c r="A9" s="6" t="s">
        <v>13</v>
      </c>
      <c r="B9" s="12">
        <v>11281013</v>
      </c>
      <c r="C9" s="12">
        <v>2592496</v>
      </c>
      <c r="D9" s="12">
        <v>176935</v>
      </c>
      <c r="E9" s="12">
        <v>106426</v>
      </c>
      <c r="F9" s="12">
        <v>196589</v>
      </c>
      <c r="G9" s="12">
        <v>22320</v>
      </c>
      <c r="H9" s="10">
        <v>0</v>
      </c>
      <c r="I9" s="12">
        <v>348282</v>
      </c>
      <c r="J9" s="12">
        <v>412781</v>
      </c>
      <c r="K9" s="10">
        <v>652739</v>
      </c>
      <c r="L9" s="10">
        <v>115572</v>
      </c>
      <c r="M9" s="10">
        <v>1533</v>
      </c>
      <c r="N9" s="17">
        <f t="shared" si="0"/>
        <v>15906686</v>
      </c>
    </row>
    <row r="10" spans="1:14" x14ac:dyDescent="0.25">
      <c r="A10" s="6" t="s">
        <v>49</v>
      </c>
      <c r="B10" s="12">
        <v>4700251</v>
      </c>
      <c r="C10" s="12">
        <v>1080168</v>
      </c>
      <c r="D10" s="12">
        <v>73720</v>
      </c>
      <c r="E10" s="12">
        <v>44343</v>
      </c>
      <c r="F10" s="12">
        <v>79061</v>
      </c>
      <c r="G10" s="12">
        <v>9300</v>
      </c>
      <c r="H10" s="10">
        <v>0</v>
      </c>
      <c r="I10" s="12">
        <v>43992</v>
      </c>
      <c r="J10" s="12">
        <v>52139</v>
      </c>
      <c r="K10" s="10">
        <v>125086</v>
      </c>
      <c r="L10" s="10">
        <v>46479</v>
      </c>
      <c r="M10" s="10">
        <v>639</v>
      </c>
      <c r="N10" s="17">
        <f t="shared" si="0"/>
        <v>6255178</v>
      </c>
    </row>
    <row r="11" spans="1:14" x14ac:dyDescent="0.25">
      <c r="A11" s="6" t="s">
        <v>14</v>
      </c>
      <c r="B11" s="12">
        <v>4463684</v>
      </c>
      <c r="C11" s="12">
        <v>1025802</v>
      </c>
      <c r="D11" s="12">
        <v>70010</v>
      </c>
      <c r="E11" s="12">
        <v>42111</v>
      </c>
      <c r="F11" s="12">
        <v>75089</v>
      </c>
      <c r="G11" s="12">
        <v>8832</v>
      </c>
      <c r="H11" s="10">
        <v>0</v>
      </c>
      <c r="I11" s="12">
        <v>40785</v>
      </c>
      <c r="J11" s="12">
        <v>48339</v>
      </c>
      <c r="K11" s="10">
        <v>419058</v>
      </c>
      <c r="L11" s="10">
        <v>44144</v>
      </c>
      <c r="M11" s="10">
        <v>607</v>
      </c>
      <c r="N11" s="17">
        <f t="shared" si="0"/>
        <v>6238461</v>
      </c>
    </row>
    <row r="12" spans="1:14" x14ac:dyDescent="0.25">
      <c r="A12" s="6" t="s">
        <v>15</v>
      </c>
      <c r="B12" s="12">
        <v>21046067</v>
      </c>
      <c r="C12" s="12">
        <v>4836610</v>
      </c>
      <c r="D12" s="12">
        <v>330094</v>
      </c>
      <c r="E12" s="12">
        <v>198551</v>
      </c>
      <c r="F12" s="12">
        <v>359029</v>
      </c>
      <c r="G12" s="12">
        <v>41640</v>
      </c>
      <c r="H12" s="10">
        <v>0</v>
      </c>
      <c r="I12" s="12">
        <v>725446</v>
      </c>
      <c r="J12" s="12">
        <v>859794</v>
      </c>
      <c r="K12" s="10">
        <v>1517784</v>
      </c>
      <c r="L12" s="10">
        <v>211068</v>
      </c>
      <c r="M12" s="10">
        <v>2861</v>
      </c>
      <c r="N12" s="17">
        <f t="shared" si="0"/>
        <v>30128944</v>
      </c>
    </row>
    <row r="13" spans="1:14" x14ac:dyDescent="0.25">
      <c r="A13" s="6" t="s">
        <v>16</v>
      </c>
      <c r="B13" s="12">
        <v>43803427</v>
      </c>
      <c r="C13" s="12">
        <v>10066492</v>
      </c>
      <c r="D13" s="12">
        <v>687028</v>
      </c>
      <c r="E13" s="12">
        <v>413246</v>
      </c>
      <c r="F13" s="12">
        <v>771413</v>
      </c>
      <c r="G13" s="12">
        <v>86667</v>
      </c>
      <c r="H13" s="10">
        <v>0</v>
      </c>
      <c r="I13" s="12">
        <v>1467331</v>
      </c>
      <c r="J13" s="12">
        <v>1739071</v>
      </c>
      <c r="K13" s="10">
        <v>113690</v>
      </c>
      <c r="L13" s="10">
        <v>453503</v>
      </c>
      <c r="M13" s="10">
        <v>5954</v>
      </c>
      <c r="N13" s="17">
        <f t="shared" si="0"/>
        <v>59607822</v>
      </c>
    </row>
    <row r="14" spans="1:14" x14ac:dyDescent="0.25">
      <c r="A14" s="6" t="s">
        <v>17</v>
      </c>
      <c r="B14" s="12">
        <v>13382541</v>
      </c>
      <c r="C14" s="12">
        <v>3075450</v>
      </c>
      <c r="D14" s="12">
        <v>209897</v>
      </c>
      <c r="E14" s="12">
        <v>126252</v>
      </c>
      <c r="F14" s="12">
        <v>231570</v>
      </c>
      <c r="G14" s="12">
        <v>26478</v>
      </c>
      <c r="H14" s="10">
        <v>0</v>
      </c>
      <c r="I14" s="12">
        <v>415039</v>
      </c>
      <c r="J14" s="12">
        <v>491901</v>
      </c>
      <c r="K14" s="10">
        <v>793424</v>
      </c>
      <c r="L14" s="10">
        <v>136137</v>
      </c>
      <c r="M14" s="10">
        <v>1819</v>
      </c>
      <c r="N14" s="17">
        <f t="shared" si="0"/>
        <v>18890508</v>
      </c>
    </row>
    <row r="15" spans="1:14" x14ac:dyDescent="0.25">
      <c r="A15" s="6" t="s">
        <v>50</v>
      </c>
      <c r="B15" s="12">
        <v>4289191</v>
      </c>
      <c r="C15" s="12">
        <v>985702</v>
      </c>
      <c r="D15" s="12">
        <v>67273</v>
      </c>
      <c r="E15" s="12">
        <v>40465</v>
      </c>
      <c r="F15" s="12">
        <v>72020</v>
      </c>
      <c r="G15" s="12">
        <v>8486</v>
      </c>
      <c r="H15" s="10">
        <v>0</v>
      </c>
      <c r="I15" s="12">
        <v>30453</v>
      </c>
      <c r="J15" s="12">
        <v>36093</v>
      </c>
      <c r="K15" s="10">
        <v>117045</v>
      </c>
      <c r="L15" s="10">
        <v>42339</v>
      </c>
      <c r="M15" s="10">
        <v>583</v>
      </c>
      <c r="N15" s="17">
        <f t="shared" si="0"/>
        <v>5689650</v>
      </c>
    </row>
    <row r="16" spans="1:14" x14ac:dyDescent="0.25">
      <c r="A16" s="6" t="s">
        <v>18</v>
      </c>
      <c r="B16" s="12">
        <v>5173776</v>
      </c>
      <c r="C16" s="12">
        <v>1188989</v>
      </c>
      <c r="D16" s="12">
        <v>81147</v>
      </c>
      <c r="E16" s="12">
        <v>48810</v>
      </c>
      <c r="F16" s="12">
        <v>88087</v>
      </c>
      <c r="G16" s="12">
        <v>10236</v>
      </c>
      <c r="H16" s="10">
        <v>0</v>
      </c>
      <c r="I16" s="12">
        <v>95043</v>
      </c>
      <c r="J16" s="12">
        <v>112645</v>
      </c>
      <c r="K16" s="10">
        <v>0</v>
      </c>
      <c r="L16" s="10">
        <v>51785</v>
      </c>
      <c r="M16" s="10">
        <v>703</v>
      </c>
      <c r="N16" s="17">
        <f t="shared" si="0"/>
        <v>6851221</v>
      </c>
    </row>
    <row r="17" spans="1:14" x14ac:dyDescent="0.25">
      <c r="A17" s="6" t="s">
        <v>19</v>
      </c>
      <c r="B17" s="12">
        <v>4807456</v>
      </c>
      <c r="C17" s="12">
        <v>1104805</v>
      </c>
      <c r="D17" s="12">
        <v>75402</v>
      </c>
      <c r="E17" s="12">
        <v>45354</v>
      </c>
      <c r="F17" s="12">
        <v>81338</v>
      </c>
      <c r="G17" s="12">
        <v>9512</v>
      </c>
      <c r="H17" s="10">
        <v>0</v>
      </c>
      <c r="I17" s="12">
        <v>71344</v>
      </c>
      <c r="J17" s="12">
        <v>84556</v>
      </c>
      <c r="K17" s="10">
        <v>0</v>
      </c>
      <c r="L17" s="10">
        <v>47817</v>
      </c>
      <c r="M17" s="10">
        <v>653</v>
      </c>
      <c r="N17" s="17">
        <f t="shared" si="0"/>
        <v>6328237</v>
      </c>
    </row>
    <row r="18" spans="1:14" x14ac:dyDescent="0.25">
      <c r="A18" s="6" t="s">
        <v>20</v>
      </c>
      <c r="B18" s="12">
        <v>23247085</v>
      </c>
      <c r="C18" s="12">
        <v>5342426</v>
      </c>
      <c r="D18" s="12">
        <v>364616</v>
      </c>
      <c r="E18" s="12">
        <v>219315</v>
      </c>
      <c r="F18" s="12">
        <v>421398</v>
      </c>
      <c r="G18" s="12">
        <v>45995</v>
      </c>
      <c r="H18" s="10">
        <v>0</v>
      </c>
      <c r="I18" s="12">
        <v>834927</v>
      </c>
      <c r="J18" s="12">
        <v>989550</v>
      </c>
      <c r="K18" s="10">
        <v>2546192</v>
      </c>
      <c r="L18" s="10">
        <v>247734</v>
      </c>
      <c r="M18" s="10">
        <v>3160</v>
      </c>
      <c r="N18" s="17">
        <f t="shared" si="0"/>
        <v>34262398</v>
      </c>
    </row>
    <row r="19" spans="1:14" x14ac:dyDescent="0.25">
      <c r="A19" s="6" t="s">
        <v>21</v>
      </c>
      <c r="B19" s="12">
        <v>8411689</v>
      </c>
      <c r="C19" s="12">
        <v>1933096</v>
      </c>
      <c r="D19" s="12">
        <v>131932</v>
      </c>
      <c r="E19" s="12">
        <v>79357</v>
      </c>
      <c r="F19" s="12">
        <v>141565</v>
      </c>
      <c r="G19" s="12">
        <v>16643</v>
      </c>
      <c r="H19" s="10">
        <v>0</v>
      </c>
      <c r="I19" s="12">
        <v>223630</v>
      </c>
      <c r="J19" s="12">
        <v>265045</v>
      </c>
      <c r="K19" s="10">
        <v>1.0000000009313226E-2</v>
      </c>
      <c r="L19" s="10">
        <v>83224</v>
      </c>
      <c r="M19" s="10">
        <v>1143</v>
      </c>
      <c r="N19" s="17">
        <f t="shared" si="0"/>
        <v>11287324.01</v>
      </c>
    </row>
    <row r="20" spans="1:14" x14ac:dyDescent="0.25">
      <c r="A20" s="6" t="s">
        <v>22</v>
      </c>
      <c r="B20" s="12">
        <v>4656268</v>
      </c>
      <c r="C20" s="12">
        <v>1070059</v>
      </c>
      <c r="D20" s="12">
        <v>73031</v>
      </c>
      <c r="E20" s="12">
        <v>43928</v>
      </c>
      <c r="F20" s="12">
        <v>79267</v>
      </c>
      <c r="G20" s="12">
        <v>9213</v>
      </c>
      <c r="H20" s="10">
        <v>0</v>
      </c>
      <c r="I20" s="12">
        <v>64722</v>
      </c>
      <c r="J20" s="12">
        <v>76708</v>
      </c>
      <c r="K20" s="10">
        <v>9.9999999999909051E-3</v>
      </c>
      <c r="L20" s="10">
        <v>46600</v>
      </c>
      <c r="M20" s="10">
        <v>633</v>
      </c>
      <c r="N20" s="17">
        <f t="shared" si="0"/>
        <v>6120429.0099999998</v>
      </c>
    </row>
    <row r="21" spans="1:14" x14ac:dyDescent="0.25">
      <c r="A21" s="6" t="s">
        <v>23</v>
      </c>
      <c r="B21" s="12">
        <v>4334619</v>
      </c>
      <c r="C21" s="12">
        <v>996141</v>
      </c>
      <c r="D21" s="12">
        <v>67986</v>
      </c>
      <c r="E21" s="12">
        <v>40893</v>
      </c>
      <c r="F21" s="12">
        <v>72896</v>
      </c>
      <c r="G21" s="12">
        <v>8576</v>
      </c>
      <c r="H21" s="10">
        <v>0</v>
      </c>
      <c r="I21" s="12">
        <v>37424</v>
      </c>
      <c r="J21" s="12">
        <v>44355</v>
      </c>
      <c r="K21" s="10">
        <v>88687</v>
      </c>
      <c r="L21" s="10">
        <v>42855</v>
      </c>
      <c r="M21" s="10">
        <v>589</v>
      </c>
      <c r="N21" s="17">
        <f t="shared" si="0"/>
        <v>5735021</v>
      </c>
    </row>
    <row r="22" spans="1:14" x14ac:dyDescent="0.25">
      <c r="A22" s="6" t="s">
        <v>24</v>
      </c>
      <c r="B22" s="12">
        <v>4557616</v>
      </c>
      <c r="C22" s="12">
        <v>1047389</v>
      </c>
      <c r="D22" s="12">
        <v>71483</v>
      </c>
      <c r="E22" s="12">
        <v>42997</v>
      </c>
      <c r="F22" s="12">
        <v>76638</v>
      </c>
      <c r="G22" s="12">
        <v>9017</v>
      </c>
      <c r="H22" s="10">
        <v>0</v>
      </c>
      <c r="I22" s="12">
        <v>61264</v>
      </c>
      <c r="J22" s="12">
        <v>72609</v>
      </c>
      <c r="K22" s="10">
        <v>0</v>
      </c>
      <c r="L22" s="10">
        <v>45054</v>
      </c>
      <c r="M22" s="10">
        <v>620</v>
      </c>
      <c r="N22" s="17">
        <f t="shared" si="0"/>
        <v>5984687</v>
      </c>
    </row>
    <row r="23" spans="1:14" x14ac:dyDescent="0.25">
      <c r="A23" s="6" t="s">
        <v>25</v>
      </c>
      <c r="B23" s="12">
        <v>4923158</v>
      </c>
      <c r="C23" s="12">
        <v>1131394</v>
      </c>
      <c r="D23" s="12">
        <v>77217</v>
      </c>
      <c r="E23" s="12">
        <v>46445</v>
      </c>
      <c r="F23" s="12">
        <v>83241</v>
      </c>
      <c r="G23" s="12">
        <v>9741</v>
      </c>
      <c r="H23" s="10">
        <v>0</v>
      </c>
      <c r="I23" s="12">
        <v>74511</v>
      </c>
      <c r="J23" s="12">
        <v>88310</v>
      </c>
      <c r="K23" s="10">
        <v>582840</v>
      </c>
      <c r="L23" s="10">
        <v>48936</v>
      </c>
      <c r="M23" s="10">
        <v>669</v>
      </c>
      <c r="N23" s="17">
        <f t="shared" si="0"/>
        <v>7066462</v>
      </c>
    </row>
    <row r="24" spans="1:14" x14ac:dyDescent="0.25">
      <c r="A24" s="6" t="s">
        <v>26</v>
      </c>
      <c r="B24" s="12">
        <v>6381469</v>
      </c>
      <c r="C24" s="12">
        <v>1466529</v>
      </c>
      <c r="D24" s="12">
        <v>100089</v>
      </c>
      <c r="E24" s="12">
        <v>60203</v>
      </c>
      <c r="F24" s="12">
        <v>107998</v>
      </c>
      <c r="G24" s="12">
        <v>12626</v>
      </c>
      <c r="H24" s="10">
        <v>0</v>
      </c>
      <c r="I24" s="12">
        <v>155148</v>
      </c>
      <c r="J24" s="12">
        <v>183880</v>
      </c>
      <c r="K24" s="10">
        <v>238777</v>
      </c>
      <c r="L24" s="10">
        <v>63491</v>
      </c>
      <c r="M24" s="10">
        <v>867</v>
      </c>
      <c r="N24" s="17">
        <f t="shared" si="0"/>
        <v>8771077</v>
      </c>
    </row>
    <row r="25" spans="1:14" x14ac:dyDescent="0.25">
      <c r="A25" s="6" t="s">
        <v>27</v>
      </c>
      <c r="B25" s="12">
        <v>15638940</v>
      </c>
      <c r="C25" s="12">
        <v>3593994</v>
      </c>
      <c r="D25" s="12">
        <v>245287</v>
      </c>
      <c r="E25" s="12">
        <v>147539</v>
      </c>
      <c r="F25" s="12">
        <v>254809</v>
      </c>
      <c r="G25" s="12">
        <v>30942</v>
      </c>
      <c r="H25" s="10">
        <v>0</v>
      </c>
      <c r="I25" s="12">
        <v>474007</v>
      </c>
      <c r="J25" s="12">
        <v>561790</v>
      </c>
      <c r="K25" s="10">
        <v>1164844</v>
      </c>
      <c r="L25" s="10">
        <v>149799</v>
      </c>
      <c r="M25" s="10">
        <v>2126</v>
      </c>
      <c r="N25" s="17">
        <f t="shared" si="0"/>
        <v>22264077</v>
      </c>
    </row>
    <row r="26" spans="1:14" x14ac:dyDescent="0.25">
      <c r="A26" s="6" t="s">
        <v>28</v>
      </c>
      <c r="B26" s="12">
        <v>4701434</v>
      </c>
      <c r="C26" s="12">
        <v>1080440</v>
      </c>
      <c r="D26" s="12">
        <v>73739</v>
      </c>
      <c r="E26" s="12">
        <v>44354</v>
      </c>
      <c r="F26" s="12">
        <v>79546</v>
      </c>
      <c r="G26" s="12">
        <v>9302</v>
      </c>
      <c r="H26" s="10">
        <v>0</v>
      </c>
      <c r="I26" s="12">
        <v>64257</v>
      </c>
      <c r="J26" s="12">
        <v>76156</v>
      </c>
      <c r="K26" s="10">
        <v>173362</v>
      </c>
      <c r="L26" s="10">
        <v>46764</v>
      </c>
      <c r="M26" s="10">
        <v>639</v>
      </c>
      <c r="N26" s="17">
        <f t="shared" si="0"/>
        <v>6349993</v>
      </c>
    </row>
    <row r="27" spans="1:14" x14ac:dyDescent="0.25">
      <c r="A27" s="6" t="s">
        <v>29</v>
      </c>
      <c r="B27" s="12">
        <v>5697091</v>
      </c>
      <c r="C27" s="12">
        <v>1309252</v>
      </c>
      <c r="D27" s="12">
        <v>89355</v>
      </c>
      <c r="E27" s="12">
        <v>53747</v>
      </c>
      <c r="F27" s="12">
        <v>94910</v>
      </c>
      <c r="G27" s="12">
        <v>11272</v>
      </c>
      <c r="H27" s="10">
        <v>0</v>
      </c>
      <c r="I27" s="12">
        <v>109027</v>
      </c>
      <c r="J27" s="12">
        <v>129219</v>
      </c>
      <c r="K27" s="10">
        <v>1.0000000009313226E-2</v>
      </c>
      <c r="L27" s="10">
        <v>55796</v>
      </c>
      <c r="M27" s="10">
        <v>774</v>
      </c>
      <c r="N27" s="17">
        <f t="shared" si="0"/>
        <v>7550443.0099999998</v>
      </c>
    </row>
    <row r="28" spans="1:14" x14ac:dyDescent="0.25">
      <c r="A28" s="6" t="s">
        <v>30</v>
      </c>
      <c r="B28" s="12">
        <v>8153655</v>
      </c>
      <c r="C28" s="12">
        <v>1873796</v>
      </c>
      <c r="D28" s="12">
        <v>127885</v>
      </c>
      <c r="E28" s="12">
        <v>76922</v>
      </c>
      <c r="F28" s="12">
        <v>137736</v>
      </c>
      <c r="G28" s="12">
        <v>16132</v>
      </c>
      <c r="H28" s="10">
        <v>0</v>
      </c>
      <c r="I28" s="12">
        <v>213182</v>
      </c>
      <c r="J28" s="12">
        <v>252661</v>
      </c>
      <c r="K28" s="10">
        <v>1922248</v>
      </c>
      <c r="L28" s="10">
        <v>80973</v>
      </c>
      <c r="M28" s="10">
        <v>1108</v>
      </c>
      <c r="N28" s="17">
        <f t="shared" si="0"/>
        <v>12856298</v>
      </c>
    </row>
    <row r="29" spans="1:14" x14ac:dyDescent="0.25">
      <c r="A29" s="6" t="s">
        <v>31</v>
      </c>
      <c r="B29" s="12">
        <v>4254122</v>
      </c>
      <c r="C29" s="12">
        <v>977642</v>
      </c>
      <c r="D29" s="12">
        <v>66723</v>
      </c>
      <c r="E29" s="12">
        <v>40134</v>
      </c>
      <c r="F29" s="12">
        <v>71486</v>
      </c>
      <c r="G29" s="12">
        <v>8417</v>
      </c>
      <c r="H29" s="10">
        <v>0</v>
      </c>
      <c r="I29" s="12">
        <v>29531</v>
      </c>
      <c r="J29" s="12">
        <v>35000</v>
      </c>
      <c r="K29" s="10">
        <v>276298</v>
      </c>
      <c r="L29" s="10">
        <v>42026</v>
      </c>
      <c r="M29" s="10">
        <v>578</v>
      </c>
      <c r="N29" s="17">
        <f t="shared" si="0"/>
        <v>5801957</v>
      </c>
    </row>
    <row r="30" spans="1:14" x14ac:dyDescent="0.25">
      <c r="A30" s="6" t="s">
        <v>32</v>
      </c>
      <c r="B30" s="12">
        <v>4527040</v>
      </c>
      <c r="C30" s="12">
        <v>1040362</v>
      </c>
      <c r="D30" s="12">
        <v>71004</v>
      </c>
      <c r="E30" s="12">
        <v>42708</v>
      </c>
      <c r="F30" s="12">
        <v>76338</v>
      </c>
      <c r="G30" s="12">
        <v>8957</v>
      </c>
      <c r="H30" s="10">
        <v>0</v>
      </c>
      <c r="I30" s="12">
        <v>57584</v>
      </c>
      <c r="J30" s="12">
        <v>68249</v>
      </c>
      <c r="K30" s="10">
        <v>295932</v>
      </c>
      <c r="L30" s="10">
        <v>44878</v>
      </c>
      <c r="M30" s="10">
        <v>615</v>
      </c>
      <c r="N30" s="17">
        <f t="shared" si="0"/>
        <v>6233667</v>
      </c>
    </row>
    <row r="31" spans="1:14" x14ac:dyDescent="0.25">
      <c r="A31" s="6" t="s">
        <v>33</v>
      </c>
      <c r="B31" s="12">
        <v>4667912</v>
      </c>
      <c r="C31" s="12">
        <v>1072735</v>
      </c>
      <c r="D31" s="12">
        <v>73213</v>
      </c>
      <c r="E31" s="12">
        <v>44037</v>
      </c>
      <c r="F31" s="12">
        <v>77906</v>
      </c>
      <c r="G31" s="12">
        <v>9236</v>
      </c>
      <c r="H31" s="10">
        <v>0</v>
      </c>
      <c r="I31" s="12">
        <v>30795</v>
      </c>
      <c r="J31" s="12">
        <v>36498</v>
      </c>
      <c r="K31" s="10">
        <v>218115</v>
      </c>
      <c r="L31" s="10">
        <v>45800</v>
      </c>
      <c r="M31" s="10">
        <v>634</v>
      </c>
      <c r="N31" s="17">
        <f t="shared" si="0"/>
        <v>6276881</v>
      </c>
    </row>
    <row r="32" spans="1:14" x14ac:dyDescent="0.25">
      <c r="A32" s="6" t="s">
        <v>34</v>
      </c>
      <c r="B32" s="12">
        <v>7667193</v>
      </c>
      <c r="C32" s="12">
        <v>1762002</v>
      </c>
      <c r="D32" s="12">
        <v>120255</v>
      </c>
      <c r="E32" s="12">
        <v>72333</v>
      </c>
      <c r="F32" s="12">
        <v>129842</v>
      </c>
      <c r="G32" s="12">
        <v>15170</v>
      </c>
      <c r="H32" s="10">
        <v>0</v>
      </c>
      <c r="I32" s="12">
        <v>203148</v>
      </c>
      <c r="J32" s="12">
        <v>240770</v>
      </c>
      <c r="K32" s="10">
        <v>0</v>
      </c>
      <c r="L32" s="10">
        <v>76332</v>
      </c>
      <c r="M32" s="10">
        <v>1042</v>
      </c>
      <c r="N32" s="17">
        <f t="shared" si="0"/>
        <v>10288087</v>
      </c>
    </row>
    <row r="33" spans="1:14" x14ac:dyDescent="0.25">
      <c r="A33" s="6" t="s">
        <v>35</v>
      </c>
      <c r="B33" s="12">
        <v>5863359</v>
      </c>
      <c r="C33" s="12">
        <v>1347462</v>
      </c>
      <c r="D33" s="12">
        <v>91963</v>
      </c>
      <c r="E33" s="12">
        <v>55315</v>
      </c>
      <c r="F33" s="12">
        <v>100093</v>
      </c>
      <c r="G33" s="12">
        <v>11601</v>
      </c>
      <c r="H33" s="10">
        <v>0</v>
      </c>
      <c r="I33" s="12">
        <v>130998</v>
      </c>
      <c r="J33" s="12">
        <v>155258</v>
      </c>
      <c r="K33" s="10">
        <v>383783</v>
      </c>
      <c r="L33" s="10">
        <v>58843</v>
      </c>
      <c r="M33" s="10">
        <v>797</v>
      </c>
      <c r="N33" s="17">
        <f t="shared" si="0"/>
        <v>8199472</v>
      </c>
    </row>
    <row r="34" spans="1:14" x14ac:dyDescent="0.25">
      <c r="A34" s="6" t="s">
        <v>36</v>
      </c>
      <c r="B34" s="12">
        <v>5088436</v>
      </c>
      <c r="C34" s="12">
        <v>1169377</v>
      </c>
      <c r="D34" s="12">
        <v>79809</v>
      </c>
      <c r="E34" s="12">
        <v>48005</v>
      </c>
      <c r="F34" s="12">
        <v>85847</v>
      </c>
      <c r="G34" s="12">
        <v>10068</v>
      </c>
      <c r="H34" s="10">
        <v>0</v>
      </c>
      <c r="I34" s="12">
        <v>75244</v>
      </c>
      <c r="J34" s="12">
        <v>89178</v>
      </c>
      <c r="K34" s="10">
        <v>366386</v>
      </c>
      <c r="L34" s="10">
        <v>50468</v>
      </c>
      <c r="M34" s="10">
        <v>692</v>
      </c>
      <c r="N34" s="17">
        <f t="shared" si="0"/>
        <v>7063510</v>
      </c>
    </row>
    <row r="35" spans="1:14" x14ac:dyDescent="0.25">
      <c r="A35" s="6" t="s">
        <v>37</v>
      </c>
      <c r="B35" s="12">
        <v>4911162</v>
      </c>
      <c r="C35" s="12">
        <v>1128637</v>
      </c>
      <c r="D35" s="12">
        <v>77028</v>
      </c>
      <c r="E35" s="12">
        <v>46332</v>
      </c>
      <c r="F35" s="12">
        <v>82906</v>
      </c>
      <c r="G35" s="12">
        <v>9717</v>
      </c>
      <c r="H35" s="10">
        <v>0</v>
      </c>
      <c r="I35" s="12">
        <v>49431</v>
      </c>
      <c r="J35" s="12">
        <v>58585</v>
      </c>
      <c r="K35" s="10">
        <v>0</v>
      </c>
      <c r="L35" s="10">
        <v>48739</v>
      </c>
      <c r="M35" s="10">
        <v>668</v>
      </c>
      <c r="N35" s="17">
        <f t="shared" si="0"/>
        <v>6413205</v>
      </c>
    </row>
    <row r="36" spans="1:14" x14ac:dyDescent="0.25">
      <c r="A36" s="6" t="s">
        <v>38</v>
      </c>
      <c r="B36" s="12">
        <v>10242823</v>
      </c>
      <c r="C36" s="12">
        <v>2353910</v>
      </c>
      <c r="D36" s="12">
        <v>160652</v>
      </c>
      <c r="E36" s="12">
        <v>96632</v>
      </c>
      <c r="F36" s="12">
        <v>176677</v>
      </c>
      <c r="G36" s="12">
        <v>20266</v>
      </c>
      <c r="H36" s="10">
        <v>0</v>
      </c>
      <c r="I36" s="12">
        <v>285107</v>
      </c>
      <c r="J36" s="12">
        <v>337907</v>
      </c>
      <c r="K36" s="10">
        <v>730246</v>
      </c>
      <c r="L36" s="10">
        <v>103866</v>
      </c>
      <c r="M36" s="10">
        <v>1392</v>
      </c>
      <c r="N36" s="17">
        <f t="shared" si="0"/>
        <v>14509478</v>
      </c>
    </row>
    <row r="37" spans="1:14" x14ac:dyDescent="0.25">
      <c r="A37" s="6" t="s">
        <v>51</v>
      </c>
      <c r="B37" s="12">
        <v>5745116</v>
      </c>
      <c r="C37" s="12">
        <v>1320289</v>
      </c>
      <c r="D37" s="12">
        <v>90108</v>
      </c>
      <c r="E37" s="12">
        <v>54200</v>
      </c>
      <c r="F37" s="12">
        <v>99304</v>
      </c>
      <c r="G37" s="12">
        <v>11367</v>
      </c>
      <c r="H37" s="10">
        <v>0</v>
      </c>
      <c r="I37" s="12">
        <v>107798</v>
      </c>
      <c r="J37" s="12">
        <v>127762</v>
      </c>
      <c r="K37" s="10">
        <v>1.0000000009313226E-2</v>
      </c>
      <c r="L37" s="10">
        <v>58380</v>
      </c>
      <c r="M37" s="10">
        <v>781</v>
      </c>
      <c r="N37" s="17">
        <f t="shared" si="0"/>
        <v>7615105.0099999998</v>
      </c>
    </row>
    <row r="38" spans="1:14" x14ac:dyDescent="0.25">
      <c r="A38" s="6" t="s">
        <v>39</v>
      </c>
      <c r="B38" s="12">
        <v>14300279</v>
      </c>
      <c r="C38" s="12">
        <v>3286356</v>
      </c>
      <c r="D38" s="12">
        <v>224291</v>
      </c>
      <c r="E38" s="12">
        <v>134910</v>
      </c>
      <c r="F38" s="12">
        <v>243473</v>
      </c>
      <c r="G38" s="12">
        <v>28294</v>
      </c>
      <c r="H38" s="10">
        <v>0</v>
      </c>
      <c r="I38" s="12">
        <v>410103</v>
      </c>
      <c r="J38" s="12">
        <v>486052</v>
      </c>
      <c r="K38" s="10">
        <v>2167493</v>
      </c>
      <c r="L38" s="10">
        <v>143134</v>
      </c>
      <c r="M38" s="10">
        <v>1944</v>
      </c>
      <c r="N38" s="17">
        <f t="shared" si="0"/>
        <v>21426329</v>
      </c>
    </row>
    <row r="39" spans="1:14" x14ac:dyDescent="0.25">
      <c r="A39" s="6" t="s">
        <v>40</v>
      </c>
      <c r="B39" s="12">
        <v>8500237</v>
      </c>
      <c r="C39" s="12">
        <v>1953445</v>
      </c>
      <c r="D39" s="12">
        <v>133321</v>
      </c>
      <c r="E39" s="12">
        <v>80192</v>
      </c>
      <c r="F39" s="12">
        <v>143353</v>
      </c>
      <c r="G39" s="12">
        <v>16818</v>
      </c>
      <c r="H39" s="10">
        <v>0</v>
      </c>
      <c r="I39" s="12">
        <v>217431</v>
      </c>
      <c r="J39" s="12">
        <v>257697</v>
      </c>
      <c r="K39" s="10">
        <v>165179</v>
      </c>
      <c r="L39" s="10">
        <v>84275</v>
      </c>
      <c r="M39" s="10">
        <v>1155</v>
      </c>
      <c r="N39" s="17">
        <f t="shared" si="0"/>
        <v>11553103</v>
      </c>
    </row>
    <row r="40" spans="1:14" x14ac:dyDescent="0.25">
      <c r="A40" s="6" t="s">
        <v>41</v>
      </c>
      <c r="B40" s="12">
        <v>5709808</v>
      </c>
      <c r="C40" s="12">
        <v>1312175</v>
      </c>
      <c r="D40" s="12">
        <v>89555</v>
      </c>
      <c r="E40" s="12">
        <v>53867</v>
      </c>
      <c r="F40" s="12">
        <v>96313</v>
      </c>
      <c r="G40" s="12">
        <v>11297</v>
      </c>
      <c r="H40" s="10">
        <v>0</v>
      </c>
      <c r="I40" s="12">
        <v>139934</v>
      </c>
      <c r="J40" s="12">
        <v>165849</v>
      </c>
      <c r="K40" s="10">
        <v>0</v>
      </c>
      <c r="L40" s="10">
        <v>56621</v>
      </c>
      <c r="M40" s="10">
        <v>776</v>
      </c>
      <c r="N40" s="17">
        <f t="shared" si="0"/>
        <v>7636195</v>
      </c>
    </row>
    <row r="41" spans="1:14" x14ac:dyDescent="0.25">
      <c r="A41" s="6" t="s">
        <v>42</v>
      </c>
      <c r="B41" s="12">
        <v>4251018</v>
      </c>
      <c r="C41" s="12">
        <v>976929</v>
      </c>
      <c r="D41" s="12">
        <v>66674</v>
      </c>
      <c r="E41" s="12">
        <v>40104</v>
      </c>
      <c r="F41" s="12">
        <v>71558</v>
      </c>
      <c r="G41" s="12">
        <v>8411</v>
      </c>
      <c r="H41" s="10">
        <v>0</v>
      </c>
      <c r="I41" s="12">
        <v>38634</v>
      </c>
      <c r="J41" s="12">
        <v>45788</v>
      </c>
      <c r="K41" s="10">
        <v>0</v>
      </c>
      <c r="L41" s="10">
        <v>42068</v>
      </c>
      <c r="M41" s="10">
        <v>578</v>
      </c>
      <c r="N41" s="17">
        <f t="shared" si="0"/>
        <v>5541762</v>
      </c>
    </row>
    <row r="42" spans="1:14" ht="15.75" thickBot="1" x14ac:dyDescent="0.3">
      <c r="A42" s="7" t="s">
        <v>43</v>
      </c>
      <c r="B42" s="13">
        <f t="shared" ref="B42:G42" si="1">SUM(B6:B41)</f>
        <v>307287190</v>
      </c>
      <c r="C42" s="13">
        <f t="shared" si="1"/>
        <v>70617858</v>
      </c>
      <c r="D42" s="13">
        <f t="shared" si="1"/>
        <v>4819601</v>
      </c>
      <c r="E42" s="13">
        <f t="shared" si="1"/>
        <v>2898976</v>
      </c>
      <c r="F42" s="13">
        <f t="shared" si="1"/>
        <v>5265245</v>
      </c>
      <c r="G42" s="13">
        <f t="shared" si="1"/>
        <v>607981</v>
      </c>
      <c r="H42" s="13">
        <f t="shared" ref="H42" si="2">SUM(H6:H41)</f>
        <v>0</v>
      </c>
      <c r="I42" s="13">
        <f t="shared" ref="I42:N42" si="3">SUM(I6:I41)</f>
        <v>7643476</v>
      </c>
      <c r="J42" s="13">
        <f t="shared" si="3"/>
        <v>9058998</v>
      </c>
      <c r="K42" s="13">
        <f t="shared" si="3"/>
        <v>16498680.039999999</v>
      </c>
      <c r="L42" s="13">
        <f t="shared" si="3"/>
        <v>3095362</v>
      </c>
      <c r="M42" s="14">
        <f t="shared" si="3"/>
        <v>41766</v>
      </c>
      <c r="N42" s="18">
        <f t="shared" si="3"/>
        <v>427835133.03999996</v>
      </c>
    </row>
    <row r="43" spans="1:14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  <c r="N43" s="16"/>
    </row>
    <row r="44" spans="1:14" x14ac:dyDescent="0.25">
      <c r="A44" s="21" t="s">
        <v>59</v>
      </c>
      <c r="B44" s="22" t="s">
        <v>70</v>
      </c>
      <c r="C44" s="22" t="s">
        <v>70</v>
      </c>
      <c r="D44" s="27"/>
    </row>
    <row r="45" spans="1:14" x14ac:dyDescent="0.25">
      <c r="B45" s="31" t="s">
        <v>80</v>
      </c>
      <c r="C45" s="22"/>
      <c r="D45" s="29"/>
    </row>
    <row r="46" spans="1:14" x14ac:dyDescent="0.25">
      <c r="B46" s="25" t="s">
        <v>71</v>
      </c>
      <c r="C46" s="21"/>
      <c r="D46" s="27"/>
    </row>
    <row r="47" spans="1:14" x14ac:dyDescent="0.25">
      <c r="B47" s="28"/>
      <c r="C47" s="21"/>
    </row>
    <row r="48" spans="1:14" x14ac:dyDescent="0.25">
      <c r="B48" s="28"/>
      <c r="C48" s="21"/>
    </row>
    <row r="49" spans="2:3" x14ac:dyDescent="0.25">
      <c r="B49" s="28"/>
      <c r="C49" s="26"/>
    </row>
  </sheetData>
  <sheetProtection algorithmName="SHA-512" hashValue="i/Z2VWOaaiZmsQX/cL9pG8V+n7V7UK41l5Fl1xFOnhKzFOj5MFyiwnbOnOrVoUY3zStIaBHT5dstO/y0YIAfkg==" saltValue="lS31a96r1XGKPw3Ip2FCuQ==" spinCount="100000" sheet="1" objects="1" scenarios="1"/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6"/>
  <sheetViews>
    <sheetView topLeftCell="G1" zoomScale="90" zoomScaleNormal="90" workbookViewId="0">
      <selection activeCell="L9" sqref="L9"/>
    </sheetView>
  </sheetViews>
  <sheetFormatPr baseColWidth="10" defaultRowHeight="15" x14ac:dyDescent="0.25"/>
  <cols>
    <col min="1" max="1" width="23.42578125" customWidth="1"/>
    <col min="2" max="2" width="24.5703125" customWidth="1"/>
    <col min="3" max="4" width="26.140625" customWidth="1"/>
    <col min="5" max="5" width="25.28515625" customWidth="1"/>
    <col min="6" max="8" width="23.42578125" customWidth="1"/>
    <col min="9" max="15" width="20.42578125" customWidth="1"/>
  </cols>
  <sheetData>
    <row r="1" spans="1:15" ht="18.75" x14ac:dyDescent="0.3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65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34" t="s">
        <v>2</v>
      </c>
      <c r="B6" s="32" t="s">
        <v>3</v>
      </c>
      <c r="C6" s="32" t="s">
        <v>4</v>
      </c>
      <c r="D6" s="32" t="s">
        <v>5</v>
      </c>
      <c r="E6" s="32" t="s">
        <v>6</v>
      </c>
      <c r="F6" s="32" t="s">
        <v>7</v>
      </c>
      <c r="G6" s="32" t="s">
        <v>8</v>
      </c>
      <c r="H6" s="32" t="s">
        <v>45</v>
      </c>
      <c r="I6" s="32" t="s">
        <v>54</v>
      </c>
      <c r="J6" s="32" t="s">
        <v>73</v>
      </c>
      <c r="K6" s="32" t="s">
        <v>47</v>
      </c>
      <c r="L6" s="32" t="s">
        <v>57</v>
      </c>
      <c r="M6" s="36" t="s">
        <v>74</v>
      </c>
      <c r="N6" s="37"/>
      <c r="O6" s="34" t="s">
        <v>9</v>
      </c>
    </row>
    <row r="7" spans="1:15" s="1" customFormat="1" ht="48.75" customHeight="1" x14ac:dyDescent="0.25">
      <c r="A7" s="35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" t="s">
        <v>60</v>
      </c>
      <c r="N7" s="3" t="s">
        <v>61</v>
      </c>
      <c r="O7" s="35"/>
    </row>
    <row r="8" spans="1:15" ht="21" customHeight="1" x14ac:dyDescent="0.25">
      <c r="A8" s="6" t="s">
        <v>10</v>
      </c>
      <c r="B8" s="9">
        <v>2755503</v>
      </c>
      <c r="C8" s="9">
        <v>861881</v>
      </c>
      <c r="D8" s="9">
        <v>79504</v>
      </c>
      <c r="E8" s="9">
        <v>23609</v>
      </c>
      <c r="F8" s="9">
        <v>60770</v>
      </c>
      <c r="G8" s="9">
        <v>9460</v>
      </c>
      <c r="H8" s="10">
        <v>0</v>
      </c>
      <c r="I8" s="9">
        <v>71806</v>
      </c>
      <c r="J8" s="10">
        <v>77456</v>
      </c>
      <c r="K8" s="10">
        <v>0</v>
      </c>
      <c r="L8" s="10">
        <v>34357</v>
      </c>
      <c r="M8" s="10">
        <v>767859</v>
      </c>
      <c r="N8" s="10">
        <v>234020</v>
      </c>
      <c r="O8" s="17">
        <f t="shared" ref="O8:O43" si="0">SUM(B8:N8)</f>
        <v>4976225</v>
      </c>
    </row>
    <row r="9" spans="1:15" x14ac:dyDescent="0.25">
      <c r="A9" s="6" t="s">
        <v>11</v>
      </c>
      <c r="B9" s="12">
        <v>3707547</v>
      </c>
      <c r="C9" s="12">
        <v>1159667</v>
      </c>
      <c r="D9" s="12">
        <v>106973</v>
      </c>
      <c r="E9" s="12">
        <v>31765</v>
      </c>
      <c r="F9" s="12">
        <v>82537</v>
      </c>
      <c r="G9" s="12">
        <v>12729</v>
      </c>
      <c r="H9" s="10">
        <v>0</v>
      </c>
      <c r="I9" s="12">
        <v>102955</v>
      </c>
      <c r="J9" s="10">
        <v>111056</v>
      </c>
      <c r="K9" s="10">
        <v>0</v>
      </c>
      <c r="L9" s="10">
        <v>46664</v>
      </c>
      <c r="M9" s="10">
        <v>1033159</v>
      </c>
      <c r="N9" s="10">
        <v>314875</v>
      </c>
      <c r="O9" s="17">
        <f t="shared" si="0"/>
        <v>6709927</v>
      </c>
    </row>
    <row r="10" spans="1:15" x14ac:dyDescent="0.25">
      <c r="A10" s="6" t="s">
        <v>12</v>
      </c>
      <c r="B10" s="12">
        <v>3857515</v>
      </c>
      <c r="C10" s="12">
        <v>1206575</v>
      </c>
      <c r="D10" s="12">
        <v>111300</v>
      </c>
      <c r="E10" s="12">
        <v>33050</v>
      </c>
      <c r="F10" s="12">
        <v>84974</v>
      </c>
      <c r="G10" s="12">
        <v>13243</v>
      </c>
      <c r="H10" s="10">
        <v>0</v>
      </c>
      <c r="I10" s="12">
        <v>159843</v>
      </c>
      <c r="J10" s="10">
        <v>172420</v>
      </c>
      <c r="K10" s="10">
        <v>242560</v>
      </c>
      <c r="L10" s="10">
        <v>48041</v>
      </c>
      <c r="M10" s="10">
        <v>1074949</v>
      </c>
      <c r="N10" s="10">
        <v>327611</v>
      </c>
      <c r="O10" s="17">
        <f t="shared" si="0"/>
        <v>7332081</v>
      </c>
    </row>
    <row r="11" spans="1:15" x14ac:dyDescent="0.25">
      <c r="A11" s="6" t="s">
        <v>13</v>
      </c>
      <c r="B11" s="12">
        <v>6501272</v>
      </c>
      <c r="C11" s="12">
        <v>2033504</v>
      </c>
      <c r="D11" s="12">
        <v>187580</v>
      </c>
      <c r="E11" s="12">
        <v>55701</v>
      </c>
      <c r="F11" s="12">
        <v>146683</v>
      </c>
      <c r="G11" s="12">
        <v>22320</v>
      </c>
      <c r="H11" s="10">
        <v>0</v>
      </c>
      <c r="I11" s="12">
        <v>366553</v>
      </c>
      <c r="J11" s="10">
        <v>395395</v>
      </c>
      <c r="K11" s="10">
        <v>804669</v>
      </c>
      <c r="L11" s="10">
        <v>82929</v>
      </c>
      <c r="M11" s="10">
        <v>1811668</v>
      </c>
      <c r="N11" s="10">
        <v>552140</v>
      </c>
      <c r="O11" s="17">
        <f t="shared" si="0"/>
        <v>12960414</v>
      </c>
    </row>
    <row r="12" spans="1:15" x14ac:dyDescent="0.25">
      <c r="A12" s="6" t="s">
        <v>49</v>
      </c>
      <c r="B12" s="12">
        <v>2708765</v>
      </c>
      <c r="C12" s="12">
        <v>847262</v>
      </c>
      <c r="D12" s="12">
        <v>78156</v>
      </c>
      <c r="E12" s="12">
        <v>23208</v>
      </c>
      <c r="F12" s="12">
        <v>58991</v>
      </c>
      <c r="G12" s="12">
        <v>9300</v>
      </c>
      <c r="H12" s="10">
        <v>0</v>
      </c>
      <c r="I12" s="12">
        <v>46300</v>
      </c>
      <c r="J12" s="10">
        <v>49943</v>
      </c>
      <c r="K12" s="10">
        <v>133924</v>
      </c>
      <c r="L12" s="10">
        <v>33351</v>
      </c>
      <c r="M12" s="10">
        <v>754834</v>
      </c>
      <c r="N12" s="10">
        <v>230050</v>
      </c>
      <c r="O12" s="17">
        <f t="shared" si="0"/>
        <v>4974084</v>
      </c>
    </row>
    <row r="13" spans="1:15" x14ac:dyDescent="0.25">
      <c r="A13" s="6" t="s">
        <v>14</v>
      </c>
      <c r="B13" s="12">
        <v>2572430</v>
      </c>
      <c r="C13" s="12">
        <v>804619</v>
      </c>
      <c r="D13" s="12">
        <v>74222</v>
      </c>
      <c r="E13" s="12">
        <v>22040</v>
      </c>
      <c r="F13" s="12">
        <v>56027</v>
      </c>
      <c r="G13" s="12">
        <v>8832</v>
      </c>
      <c r="H13" s="10">
        <v>0</v>
      </c>
      <c r="I13" s="12">
        <v>42925</v>
      </c>
      <c r="J13" s="10">
        <v>46303</v>
      </c>
      <c r="K13" s="10">
        <v>0</v>
      </c>
      <c r="L13" s="10">
        <v>31676</v>
      </c>
      <c r="M13" s="10">
        <v>716843</v>
      </c>
      <c r="N13" s="10">
        <v>218472</v>
      </c>
      <c r="O13" s="17">
        <f t="shared" si="0"/>
        <v>4594389</v>
      </c>
    </row>
    <row r="14" spans="1:15" x14ac:dyDescent="0.25">
      <c r="A14" s="6" t="s">
        <v>15</v>
      </c>
      <c r="B14" s="12">
        <v>12128893</v>
      </c>
      <c r="C14" s="12">
        <v>3793742</v>
      </c>
      <c r="D14" s="12">
        <v>349953</v>
      </c>
      <c r="E14" s="12">
        <v>103917</v>
      </c>
      <c r="F14" s="12">
        <v>267886</v>
      </c>
      <c r="G14" s="12">
        <v>41640</v>
      </c>
      <c r="H14" s="10">
        <v>0</v>
      </c>
      <c r="I14" s="12">
        <v>763506</v>
      </c>
      <c r="J14" s="10">
        <v>823581</v>
      </c>
      <c r="K14" s="10">
        <v>170</v>
      </c>
      <c r="L14" s="10">
        <v>151453</v>
      </c>
      <c r="M14" s="10">
        <v>3379882</v>
      </c>
      <c r="N14" s="10">
        <v>1030083</v>
      </c>
      <c r="O14" s="17">
        <f t="shared" si="0"/>
        <v>22834706</v>
      </c>
    </row>
    <row r="15" spans="1:15" x14ac:dyDescent="0.25">
      <c r="A15" s="6" t="s">
        <v>16</v>
      </c>
      <c r="B15" s="12">
        <v>25244007</v>
      </c>
      <c r="C15" s="12">
        <v>7895960</v>
      </c>
      <c r="D15" s="12">
        <v>728360</v>
      </c>
      <c r="E15" s="12">
        <v>216284</v>
      </c>
      <c r="F15" s="12">
        <v>575581</v>
      </c>
      <c r="G15" s="12">
        <v>86667</v>
      </c>
      <c r="H15" s="10">
        <v>0</v>
      </c>
      <c r="I15" s="12">
        <v>1544312</v>
      </c>
      <c r="J15" s="10">
        <v>1665824</v>
      </c>
      <c r="K15" s="10">
        <v>8251075</v>
      </c>
      <c r="L15" s="10">
        <v>325414</v>
      </c>
      <c r="M15" s="10">
        <v>7034588</v>
      </c>
      <c r="N15" s="10">
        <v>2143924</v>
      </c>
      <c r="O15" s="17">
        <f t="shared" si="0"/>
        <v>55711996</v>
      </c>
    </row>
    <row r="16" spans="1:15" x14ac:dyDescent="0.25">
      <c r="A16" s="6" t="s">
        <v>17</v>
      </c>
      <c r="B16" s="12">
        <v>7712386</v>
      </c>
      <c r="C16" s="12">
        <v>2412323</v>
      </c>
      <c r="D16" s="12">
        <v>222524</v>
      </c>
      <c r="E16" s="12">
        <v>66078</v>
      </c>
      <c r="F16" s="12">
        <v>172783</v>
      </c>
      <c r="G16" s="12">
        <v>26478</v>
      </c>
      <c r="H16" s="10">
        <v>0</v>
      </c>
      <c r="I16" s="12">
        <v>436813</v>
      </c>
      <c r="J16" s="10">
        <v>471183</v>
      </c>
      <c r="K16" s="10">
        <v>1059155</v>
      </c>
      <c r="L16" s="10">
        <v>97686</v>
      </c>
      <c r="M16" s="10">
        <v>2149162</v>
      </c>
      <c r="N16" s="10">
        <v>654998</v>
      </c>
      <c r="O16" s="17">
        <f t="shared" si="0"/>
        <v>15481569</v>
      </c>
    </row>
    <row r="17" spans="1:15" x14ac:dyDescent="0.25">
      <c r="A17" s="6" t="s">
        <v>50</v>
      </c>
      <c r="B17" s="12">
        <v>2471870</v>
      </c>
      <c r="C17" s="12">
        <v>773165</v>
      </c>
      <c r="D17" s="12">
        <v>71320</v>
      </c>
      <c r="E17" s="12">
        <v>21178</v>
      </c>
      <c r="F17" s="12">
        <v>53737</v>
      </c>
      <c r="G17" s="12">
        <v>8486</v>
      </c>
      <c r="H17" s="10">
        <v>0</v>
      </c>
      <c r="I17" s="12">
        <v>32051</v>
      </c>
      <c r="J17" s="10">
        <v>34573</v>
      </c>
      <c r="K17" s="10">
        <v>138281</v>
      </c>
      <c r="L17" s="10">
        <v>30381</v>
      </c>
      <c r="M17" s="10">
        <v>688820</v>
      </c>
      <c r="N17" s="10">
        <v>209931</v>
      </c>
      <c r="O17" s="17">
        <f t="shared" si="0"/>
        <v>4533793</v>
      </c>
    </row>
    <row r="18" spans="1:15" x14ac:dyDescent="0.25">
      <c r="A18" s="6" t="s">
        <v>18</v>
      </c>
      <c r="B18" s="12">
        <v>2981658</v>
      </c>
      <c r="C18" s="12">
        <v>932619</v>
      </c>
      <c r="D18" s="12">
        <v>86029</v>
      </c>
      <c r="E18" s="12">
        <v>25546</v>
      </c>
      <c r="F18" s="12">
        <v>65725</v>
      </c>
      <c r="G18" s="12">
        <v>10236</v>
      </c>
      <c r="H18" s="10">
        <v>0</v>
      </c>
      <c r="I18" s="12">
        <v>100030</v>
      </c>
      <c r="J18" s="10">
        <v>107900</v>
      </c>
      <c r="K18" s="10">
        <v>0</v>
      </c>
      <c r="L18" s="10">
        <v>37159</v>
      </c>
      <c r="M18" s="10">
        <v>830880</v>
      </c>
      <c r="N18" s="10">
        <v>253226</v>
      </c>
      <c r="O18" s="17">
        <f t="shared" si="0"/>
        <v>5431008</v>
      </c>
    </row>
    <row r="19" spans="1:15" x14ac:dyDescent="0.25">
      <c r="A19" s="6" t="s">
        <v>19</v>
      </c>
      <c r="B19" s="12">
        <v>2770547</v>
      </c>
      <c r="C19" s="12">
        <v>866587</v>
      </c>
      <c r="D19" s="12">
        <v>79938</v>
      </c>
      <c r="E19" s="12">
        <v>23737</v>
      </c>
      <c r="F19" s="12">
        <v>60689</v>
      </c>
      <c r="G19" s="12">
        <v>9512</v>
      </c>
      <c r="H19" s="10">
        <v>0</v>
      </c>
      <c r="I19" s="12">
        <v>75086</v>
      </c>
      <c r="J19" s="10">
        <v>80994</v>
      </c>
      <c r="K19" s="10">
        <v>0</v>
      </c>
      <c r="L19" s="10">
        <v>34312</v>
      </c>
      <c r="M19" s="10">
        <v>772051</v>
      </c>
      <c r="N19" s="10">
        <v>235297</v>
      </c>
      <c r="O19" s="17">
        <f t="shared" si="0"/>
        <v>5008750</v>
      </c>
    </row>
    <row r="20" spans="1:15" x14ac:dyDescent="0.25">
      <c r="A20" s="6" t="s">
        <v>20</v>
      </c>
      <c r="B20" s="12">
        <v>13397344</v>
      </c>
      <c r="C20" s="12">
        <v>4190495</v>
      </c>
      <c r="D20" s="12">
        <v>386551</v>
      </c>
      <c r="E20" s="12">
        <v>114785</v>
      </c>
      <c r="F20" s="12">
        <v>314421</v>
      </c>
      <c r="G20" s="12">
        <v>45995</v>
      </c>
      <c r="H20" s="10">
        <v>0</v>
      </c>
      <c r="I20" s="12">
        <v>878730</v>
      </c>
      <c r="J20" s="10">
        <v>947872</v>
      </c>
      <c r="K20" s="10">
        <v>2360949</v>
      </c>
      <c r="L20" s="10">
        <v>177763</v>
      </c>
      <c r="M20" s="10">
        <v>3733353</v>
      </c>
      <c r="N20" s="10">
        <v>1137810</v>
      </c>
      <c r="O20" s="17">
        <f t="shared" si="0"/>
        <v>27686068</v>
      </c>
    </row>
    <row r="21" spans="1:15" x14ac:dyDescent="0.25">
      <c r="A21" s="6" t="s">
        <v>21</v>
      </c>
      <c r="B21" s="12">
        <v>4847674</v>
      </c>
      <c r="C21" s="12">
        <v>1516282</v>
      </c>
      <c r="D21" s="12">
        <v>139869</v>
      </c>
      <c r="E21" s="12">
        <v>41534</v>
      </c>
      <c r="F21" s="12">
        <v>105627</v>
      </c>
      <c r="G21" s="12">
        <v>16643</v>
      </c>
      <c r="H21" s="10">
        <v>0</v>
      </c>
      <c r="I21" s="12">
        <v>235362</v>
      </c>
      <c r="J21" s="10">
        <v>253881</v>
      </c>
      <c r="K21" s="10">
        <v>1.0000000009313226E-2</v>
      </c>
      <c r="L21" s="10">
        <v>59718</v>
      </c>
      <c r="M21" s="10">
        <v>1350871</v>
      </c>
      <c r="N21" s="10">
        <v>411704</v>
      </c>
      <c r="O21" s="17">
        <f t="shared" si="0"/>
        <v>8979165.0099999998</v>
      </c>
    </row>
    <row r="22" spans="1:15" x14ac:dyDescent="0.25">
      <c r="A22" s="6" t="s">
        <v>22</v>
      </c>
      <c r="B22" s="12">
        <v>2683417</v>
      </c>
      <c r="C22" s="12">
        <v>839334</v>
      </c>
      <c r="D22" s="12">
        <v>77424</v>
      </c>
      <c r="E22" s="12">
        <v>22991</v>
      </c>
      <c r="F22" s="12">
        <v>59144</v>
      </c>
      <c r="G22" s="12">
        <v>9213</v>
      </c>
      <c r="H22" s="10">
        <v>0</v>
      </c>
      <c r="I22" s="12">
        <v>68117</v>
      </c>
      <c r="J22" s="10">
        <v>73477</v>
      </c>
      <c r="K22" s="10">
        <v>9.9999999947613105E-3</v>
      </c>
      <c r="L22" s="10">
        <v>33438</v>
      </c>
      <c r="M22" s="10">
        <v>747771</v>
      </c>
      <c r="N22" s="10">
        <v>227897</v>
      </c>
      <c r="O22" s="17">
        <f t="shared" si="0"/>
        <v>4842223.01</v>
      </c>
    </row>
    <row r="23" spans="1:15" x14ac:dyDescent="0.25">
      <c r="A23" s="6" t="s">
        <v>23</v>
      </c>
      <c r="B23" s="12">
        <v>2498050</v>
      </c>
      <c r="C23" s="12">
        <v>781354</v>
      </c>
      <c r="D23" s="12">
        <v>72076</v>
      </c>
      <c r="E23" s="12">
        <v>21403</v>
      </c>
      <c r="F23" s="12">
        <v>54391</v>
      </c>
      <c r="G23" s="12">
        <v>8576</v>
      </c>
      <c r="H23" s="10">
        <v>0</v>
      </c>
      <c r="I23" s="12">
        <v>39388</v>
      </c>
      <c r="J23" s="10">
        <v>42487</v>
      </c>
      <c r="K23" s="10">
        <v>0</v>
      </c>
      <c r="L23" s="10">
        <v>30751</v>
      </c>
      <c r="M23" s="10">
        <v>696116</v>
      </c>
      <c r="N23" s="10">
        <v>212155</v>
      </c>
      <c r="O23" s="17">
        <f t="shared" si="0"/>
        <v>4456747</v>
      </c>
    </row>
    <row r="24" spans="1:15" x14ac:dyDescent="0.25">
      <c r="A24" s="6" t="s">
        <v>24</v>
      </c>
      <c r="B24" s="12">
        <v>2626564</v>
      </c>
      <c r="C24" s="12">
        <v>821551</v>
      </c>
      <c r="D24" s="12">
        <v>75784</v>
      </c>
      <c r="E24" s="12">
        <v>22504</v>
      </c>
      <c r="F24" s="12">
        <v>57183</v>
      </c>
      <c r="G24" s="12">
        <v>9017</v>
      </c>
      <c r="H24" s="10">
        <v>0</v>
      </c>
      <c r="I24" s="12">
        <v>64478</v>
      </c>
      <c r="J24" s="10">
        <v>69551</v>
      </c>
      <c r="K24" s="10">
        <v>0</v>
      </c>
      <c r="L24" s="10">
        <v>32329</v>
      </c>
      <c r="M24" s="10">
        <v>731928</v>
      </c>
      <c r="N24" s="10">
        <v>223069</v>
      </c>
      <c r="O24" s="17">
        <f t="shared" si="0"/>
        <v>4733958</v>
      </c>
    </row>
    <row r="25" spans="1:15" x14ac:dyDescent="0.25">
      <c r="A25" s="6" t="s">
        <v>25</v>
      </c>
      <c r="B25" s="12">
        <v>2837226</v>
      </c>
      <c r="C25" s="12">
        <v>887443</v>
      </c>
      <c r="D25" s="12">
        <v>81862</v>
      </c>
      <c r="E25" s="12">
        <v>24309</v>
      </c>
      <c r="F25" s="12">
        <v>62109</v>
      </c>
      <c r="G25" s="12">
        <v>9741</v>
      </c>
      <c r="H25" s="10">
        <v>0</v>
      </c>
      <c r="I25" s="12">
        <v>78420</v>
      </c>
      <c r="J25" s="10">
        <v>84590</v>
      </c>
      <c r="K25" s="10">
        <v>769959</v>
      </c>
      <c r="L25" s="10">
        <v>35114</v>
      </c>
      <c r="M25" s="10">
        <v>790632</v>
      </c>
      <c r="N25" s="10">
        <v>240960</v>
      </c>
      <c r="O25" s="17">
        <f t="shared" si="0"/>
        <v>5902365</v>
      </c>
    </row>
    <row r="26" spans="1:15" x14ac:dyDescent="0.25">
      <c r="A26" s="6" t="s">
        <v>26</v>
      </c>
      <c r="B26" s="12">
        <v>3677654</v>
      </c>
      <c r="C26" s="12">
        <v>1150317</v>
      </c>
      <c r="D26" s="12">
        <v>106111</v>
      </c>
      <c r="E26" s="12">
        <v>31509</v>
      </c>
      <c r="F26" s="12">
        <v>80582</v>
      </c>
      <c r="G26" s="12">
        <v>12626</v>
      </c>
      <c r="H26" s="10">
        <v>0</v>
      </c>
      <c r="I26" s="12">
        <v>163287</v>
      </c>
      <c r="J26" s="10">
        <v>176135</v>
      </c>
      <c r="K26" s="10">
        <v>186572</v>
      </c>
      <c r="L26" s="10">
        <v>45558</v>
      </c>
      <c r="M26" s="10">
        <v>1024829</v>
      </c>
      <c r="N26" s="10">
        <v>312336</v>
      </c>
      <c r="O26" s="17">
        <f t="shared" si="0"/>
        <v>6967516</v>
      </c>
    </row>
    <row r="27" spans="1:15" x14ac:dyDescent="0.25">
      <c r="A27" s="6" t="s">
        <v>27</v>
      </c>
      <c r="B27" s="12">
        <v>9012754</v>
      </c>
      <c r="C27" s="12">
        <v>2819059</v>
      </c>
      <c r="D27" s="12">
        <v>260043</v>
      </c>
      <c r="E27" s="12">
        <v>77219</v>
      </c>
      <c r="F27" s="12">
        <v>190123</v>
      </c>
      <c r="G27" s="12">
        <v>30942</v>
      </c>
      <c r="H27" s="10">
        <v>0</v>
      </c>
      <c r="I27" s="12">
        <v>498875</v>
      </c>
      <c r="J27" s="10">
        <v>538128</v>
      </c>
      <c r="K27" s="10">
        <v>1234991</v>
      </c>
      <c r="L27" s="10">
        <v>107489</v>
      </c>
      <c r="M27" s="10">
        <v>2511527</v>
      </c>
      <c r="N27" s="10">
        <v>765436</v>
      </c>
      <c r="O27" s="17">
        <f t="shared" si="0"/>
        <v>18046586</v>
      </c>
    </row>
    <row r="28" spans="1:15" x14ac:dyDescent="0.25">
      <c r="A28" s="6" t="s">
        <v>28</v>
      </c>
      <c r="B28" s="12">
        <v>2709446</v>
      </c>
      <c r="C28" s="12">
        <v>847476</v>
      </c>
      <c r="D28" s="12">
        <v>78175</v>
      </c>
      <c r="E28" s="12">
        <v>23214</v>
      </c>
      <c r="F28" s="12">
        <v>59353</v>
      </c>
      <c r="G28" s="12">
        <v>9302</v>
      </c>
      <c r="H28" s="10">
        <v>0</v>
      </c>
      <c r="I28" s="12">
        <v>67628</v>
      </c>
      <c r="J28" s="10">
        <v>72949</v>
      </c>
      <c r="K28" s="10">
        <v>172768</v>
      </c>
      <c r="L28" s="10">
        <v>33556</v>
      </c>
      <c r="M28" s="10">
        <v>755024</v>
      </c>
      <c r="N28" s="10">
        <v>230108</v>
      </c>
      <c r="O28" s="17">
        <f t="shared" si="0"/>
        <v>5058999</v>
      </c>
    </row>
    <row r="29" spans="1:15" x14ac:dyDescent="0.25">
      <c r="A29" s="6" t="s">
        <v>29</v>
      </c>
      <c r="B29" s="12">
        <v>3283245</v>
      </c>
      <c r="C29" s="12">
        <v>1026952</v>
      </c>
      <c r="D29" s="12">
        <v>94731</v>
      </c>
      <c r="E29" s="12">
        <v>28130</v>
      </c>
      <c r="F29" s="12">
        <v>70816</v>
      </c>
      <c r="G29" s="12">
        <v>11272</v>
      </c>
      <c r="H29" s="10">
        <v>0</v>
      </c>
      <c r="I29" s="12">
        <v>114747</v>
      </c>
      <c r="J29" s="10">
        <v>123776</v>
      </c>
      <c r="K29" s="10">
        <v>1.0000000009313226E-2</v>
      </c>
      <c r="L29" s="10">
        <v>40037</v>
      </c>
      <c r="M29" s="10">
        <v>914921</v>
      </c>
      <c r="N29" s="10">
        <v>278840</v>
      </c>
      <c r="O29" s="17">
        <f t="shared" si="0"/>
        <v>5987467.0099999998</v>
      </c>
    </row>
    <row r="30" spans="1:15" x14ac:dyDescent="0.25">
      <c r="A30" s="6" t="s">
        <v>30</v>
      </c>
      <c r="B30" s="12">
        <v>4698968</v>
      </c>
      <c r="C30" s="12">
        <v>1469769</v>
      </c>
      <c r="D30" s="12">
        <v>135578</v>
      </c>
      <c r="E30" s="12">
        <v>40260</v>
      </c>
      <c r="F30" s="12">
        <v>102770</v>
      </c>
      <c r="G30" s="12">
        <v>16132</v>
      </c>
      <c r="H30" s="10">
        <v>0</v>
      </c>
      <c r="I30" s="12">
        <v>224366</v>
      </c>
      <c r="J30" s="10">
        <v>242020</v>
      </c>
      <c r="K30" s="10">
        <v>1.0000000000218279E-2</v>
      </c>
      <c r="L30" s="10">
        <v>58102</v>
      </c>
      <c r="M30" s="10">
        <v>1309432</v>
      </c>
      <c r="N30" s="10">
        <v>399074</v>
      </c>
      <c r="O30" s="17">
        <f t="shared" si="0"/>
        <v>8696471.0099999998</v>
      </c>
    </row>
    <row r="31" spans="1:15" x14ac:dyDescent="0.25">
      <c r="A31" s="6" t="s">
        <v>31</v>
      </c>
      <c r="B31" s="12">
        <v>2451659</v>
      </c>
      <c r="C31" s="12">
        <v>766843</v>
      </c>
      <c r="D31" s="12">
        <v>70737</v>
      </c>
      <c r="E31" s="12">
        <v>21005</v>
      </c>
      <c r="F31" s="12">
        <v>53339</v>
      </c>
      <c r="G31" s="12">
        <v>8417</v>
      </c>
      <c r="H31" s="10">
        <v>0</v>
      </c>
      <c r="I31" s="12">
        <v>31080</v>
      </c>
      <c r="J31" s="10">
        <v>33525</v>
      </c>
      <c r="K31" s="10">
        <v>0</v>
      </c>
      <c r="L31" s="10">
        <v>30156</v>
      </c>
      <c r="M31" s="10">
        <v>683188</v>
      </c>
      <c r="N31" s="10">
        <v>208215</v>
      </c>
      <c r="O31" s="17">
        <f t="shared" si="0"/>
        <v>4358164</v>
      </c>
    </row>
    <row r="32" spans="1:15" x14ac:dyDescent="0.25">
      <c r="A32" s="6" t="s">
        <v>32</v>
      </c>
      <c r="B32" s="12">
        <v>2608943</v>
      </c>
      <c r="C32" s="12">
        <v>816040</v>
      </c>
      <c r="D32" s="12">
        <v>75275</v>
      </c>
      <c r="E32" s="12">
        <v>22353</v>
      </c>
      <c r="F32" s="12">
        <v>56958</v>
      </c>
      <c r="G32" s="12">
        <v>8957</v>
      </c>
      <c r="H32" s="10">
        <v>0</v>
      </c>
      <c r="I32" s="12">
        <v>60605</v>
      </c>
      <c r="J32" s="10">
        <v>65374</v>
      </c>
      <c r="K32" s="10">
        <v>283892</v>
      </c>
      <c r="L32" s="10">
        <v>32202</v>
      </c>
      <c r="M32" s="10">
        <v>727018</v>
      </c>
      <c r="N32" s="10">
        <v>221572</v>
      </c>
      <c r="O32" s="17">
        <f t="shared" si="0"/>
        <v>4979189</v>
      </c>
    </row>
    <row r="33" spans="1:15" x14ac:dyDescent="0.25">
      <c r="A33" s="6" t="s">
        <v>33</v>
      </c>
      <c r="B33" s="12">
        <v>2690128</v>
      </c>
      <c r="C33" s="12">
        <v>841433</v>
      </c>
      <c r="D33" s="12">
        <v>77618</v>
      </c>
      <c r="E33" s="12">
        <v>23048</v>
      </c>
      <c r="F33" s="12">
        <v>58129</v>
      </c>
      <c r="G33" s="12">
        <v>9236</v>
      </c>
      <c r="H33" s="10">
        <v>0</v>
      </c>
      <c r="I33" s="12">
        <v>32410</v>
      </c>
      <c r="J33" s="10">
        <v>34960</v>
      </c>
      <c r="K33" s="10">
        <v>264355</v>
      </c>
      <c r="L33" s="10">
        <v>32864</v>
      </c>
      <c r="M33" s="10">
        <v>749641</v>
      </c>
      <c r="N33" s="10">
        <v>228467</v>
      </c>
      <c r="O33" s="17">
        <f t="shared" si="0"/>
        <v>5042289</v>
      </c>
    </row>
    <row r="34" spans="1:15" x14ac:dyDescent="0.25">
      <c r="A34" s="6" t="s">
        <v>34</v>
      </c>
      <c r="B34" s="12">
        <v>4418619</v>
      </c>
      <c r="C34" s="12">
        <v>1382080</v>
      </c>
      <c r="D34" s="12">
        <v>127490</v>
      </c>
      <c r="E34" s="12">
        <v>37858</v>
      </c>
      <c r="F34" s="12">
        <v>96880</v>
      </c>
      <c r="G34" s="12">
        <v>15170</v>
      </c>
      <c r="H34" s="10">
        <v>0</v>
      </c>
      <c r="I34" s="12">
        <v>213806</v>
      </c>
      <c r="J34" s="10">
        <v>230629</v>
      </c>
      <c r="K34" s="10">
        <v>0</v>
      </c>
      <c r="L34" s="10">
        <v>54773</v>
      </c>
      <c r="M34" s="10">
        <v>1231309</v>
      </c>
      <c r="N34" s="10">
        <v>375265</v>
      </c>
      <c r="O34" s="17">
        <f t="shared" si="0"/>
        <v>8183879</v>
      </c>
    </row>
    <row r="35" spans="1:15" x14ac:dyDescent="0.25">
      <c r="A35" s="6" t="s">
        <v>35</v>
      </c>
      <c r="B35" s="12">
        <v>3379066</v>
      </c>
      <c r="C35" s="12">
        <v>1056923</v>
      </c>
      <c r="D35" s="12">
        <v>97496</v>
      </c>
      <c r="E35" s="12">
        <v>28951</v>
      </c>
      <c r="F35" s="12">
        <v>74683</v>
      </c>
      <c r="G35" s="12">
        <v>11601</v>
      </c>
      <c r="H35" s="10">
        <v>0</v>
      </c>
      <c r="I35" s="12">
        <v>137871</v>
      </c>
      <c r="J35" s="10">
        <v>148719</v>
      </c>
      <c r="K35" s="10">
        <v>372304</v>
      </c>
      <c r="L35" s="10">
        <v>42223</v>
      </c>
      <c r="M35" s="10">
        <v>941623</v>
      </c>
      <c r="N35" s="10">
        <v>286978</v>
      </c>
      <c r="O35" s="17">
        <f t="shared" si="0"/>
        <v>6578438</v>
      </c>
    </row>
    <row r="36" spans="1:15" x14ac:dyDescent="0.25">
      <c r="A36" s="6" t="s">
        <v>36</v>
      </c>
      <c r="B36" s="12">
        <v>2932476</v>
      </c>
      <c r="C36" s="12">
        <v>917236</v>
      </c>
      <c r="D36" s="12">
        <v>84610</v>
      </c>
      <c r="E36" s="12">
        <v>25125</v>
      </c>
      <c r="F36" s="12">
        <v>64054</v>
      </c>
      <c r="G36" s="12">
        <v>10068</v>
      </c>
      <c r="H36" s="10">
        <v>0</v>
      </c>
      <c r="I36" s="12">
        <v>79191</v>
      </c>
      <c r="J36" s="10">
        <v>85422</v>
      </c>
      <c r="K36" s="10">
        <v>370507</v>
      </c>
      <c r="L36" s="10">
        <v>36214</v>
      </c>
      <c r="M36" s="10">
        <v>817175</v>
      </c>
      <c r="N36" s="10">
        <v>249050</v>
      </c>
      <c r="O36" s="17">
        <f t="shared" si="0"/>
        <v>5671128</v>
      </c>
    </row>
    <row r="37" spans="1:15" x14ac:dyDescent="0.25">
      <c r="A37" s="6" t="s">
        <v>37</v>
      </c>
      <c r="B37" s="12">
        <v>2830313</v>
      </c>
      <c r="C37" s="12">
        <v>885281</v>
      </c>
      <c r="D37" s="12">
        <v>81663</v>
      </c>
      <c r="E37" s="12">
        <v>24249</v>
      </c>
      <c r="F37" s="12">
        <v>61859</v>
      </c>
      <c r="G37" s="12">
        <v>9717</v>
      </c>
      <c r="H37" s="10">
        <v>0</v>
      </c>
      <c r="I37" s="12">
        <v>52024</v>
      </c>
      <c r="J37" s="10">
        <v>56118</v>
      </c>
      <c r="K37" s="10">
        <v>365365</v>
      </c>
      <c r="L37" s="10">
        <v>34973</v>
      </c>
      <c r="M37" s="10">
        <v>788706</v>
      </c>
      <c r="N37" s="10">
        <v>240373</v>
      </c>
      <c r="O37" s="17">
        <f t="shared" si="0"/>
        <v>5430641</v>
      </c>
    </row>
    <row r="38" spans="1:15" x14ac:dyDescent="0.25">
      <c r="A38" s="6" t="s">
        <v>38</v>
      </c>
      <c r="B38" s="12">
        <v>5902961</v>
      </c>
      <c r="C38" s="12">
        <v>1846361</v>
      </c>
      <c r="D38" s="12">
        <v>170317</v>
      </c>
      <c r="E38" s="12">
        <v>50575</v>
      </c>
      <c r="F38" s="12">
        <v>131825</v>
      </c>
      <c r="G38" s="12">
        <v>20266</v>
      </c>
      <c r="H38" s="10">
        <v>0</v>
      </c>
      <c r="I38" s="12">
        <v>300064</v>
      </c>
      <c r="J38" s="10">
        <v>323674</v>
      </c>
      <c r="K38" s="10">
        <v>601603</v>
      </c>
      <c r="L38" s="10">
        <v>74529</v>
      </c>
      <c r="M38" s="10">
        <v>1644941</v>
      </c>
      <c r="N38" s="10">
        <v>501327</v>
      </c>
      <c r="O38" s="17">
        <f t="shared" si="0"/>
        <v>11568443</v>
      </c>
    </row>
    <row r="39" spans="1:15" x14ac:dyDescent="0.25">
      <c r="A39" s="6" t="s">
        <v>51</v>
      </c>
      <c r="B39" s="12">
        <v>3310923</v>
      </c>
      <c r="C39" s="12">
        <v>1035609</v>
      </c>
      <c r="D39" s="12">
        <v>95529</v>
      </c>
      <c r="E39" s="12">
        <v>28367</v>
      </c>
      <c r="F39" s="12">
        <v>74095</v>
      </c>
      <c r="G39" s="12">
        <v>11367</v>
      </c>
      <c r="H39" s="10">
        <v>0</v>
      </c>
      <c r="I39" s="12">
        <v>113454</v>
      </c>
      <c r="J39" s="10">
        <v>122381</v>
      </c>
      <c r="K39" s="10">
        <v>0</v>
      </c>
      <c r="L39" s="10">
        <v>41891</v>
      </c>
      <c r="M39" s="10">
        <v>922634</v>
      </c>
      <c r="N39" s="10">
        <v>281190</v>
      </c>
      <c r="O39" s="17">
        <f t="shared" si="0"/>
        <v>6037440</v>
      </c>
    </row>
    <row r="40" spans="1:15" x14ac:dyDescent="0.25">
      <c r="A40" s="6" t="s">
        <v>39</v>
      </c>
      <c r="B40" s="12">
        <v>8241281</v>
      </c>
      <c r="C40" s="12">
        <v>2577753</v>
      </c>
      <c r="D40" s="12">
        <v>237784</v>
      </c>
      <c r="E40" s="12">
        <v>70609</v>
      </c>
      <c r="F40" s="12">
        <v>181665</v>
      </c>
      <c r="G40" s="12">
        <v>28294</v>
      </c>
      <c r="H40" s="10">
        <v>0</v>
      </c>
      <c r="I40" s="12">
        <v>431619</v>
      </c>
      <c r="J40" s="10">
        <v>465580</v>
      </c>
      <c r="K40" s="10">
        <v>181030</v>
      </c>
      <c r="L40" s="10">
        <v>102707</v>
      </c>
      <c r="M40" s="10">
        <v>2296546</v>
      </c>
      <c r="N40" s="10">
        <v>699916</v>
      </c>
      <c r="O40" s="17">
        <f t="shared" si="0"/>
        <v>15514784</v>
      </c>
    </row>
    <row r="41" spans="1:15" x14ac:dyDescent="0.25">
      <c r="A41" s="6" t="s">
        <v>40</v>
      </c>
      <c r="B41" s="12">
        <v>4898704</v>
      </c>
      <c r="C41" s="12">
        <v>1532244</v>
      </c>
      <c r="D41" s="12">
        <v>141341</v>
      </c>
      <c r="E41" s="12">
        <v>41971</v>
      </c>
      <c r="F41" s="12">
        <v>106961</v>
      </c>
      <c r="G41" s="12">
        <v>16818</v>
      </c>
      <c r="H41" s="10">
        <v>0</v>
      </c>
      <c r="I41" s="12">
        <v>228838</v>
      </c>
      <c r="J41" s="10">
        <v>246844</v>
      </c>
      <c r="K41" s="10">
        <v>174676</v>
      </c>
      <c r="L41" s="10">
        <v>60472</v>
      </c>
      <c r="M41" s="10">
        <v>1365091</v>
      </c>
      <c r="N41" s="10">
        <v>416037</v>
      </c>
      <c r="O41" s="17">
        <f t="shared" si="0"/>
        <v>9229997</v>
      </c>
    </row>
    <row r="42" spans="1:15" x14ac:dyDescent="0.25">
      <c r="A42" s="6" t="s">
        <v>41</v>
      </c>
      <c r="B42" s="12">
        <v>3290575</v>
      </c>
      <c r="C42" s="12">
        <v>1029244</v>
      </c>
      <c r="D42" s="12">
        <v>94942</v>
      </c>
      <c r="E42" s="12">
        <v>28193</v>
      </c>
      <c r="F42" s="12">
        <v>71863</v>
      </c>
      <c r="G42" s="12">
        <v>11297</v>
      </c>
      <c r="H42" s="10">
        <v>0</v>
      </c>
      <c r="I42" s="12">
        <v>147276</v>
      </c>
      <c r="J42" s="10">
        <v>158864</v>
      </c>
      <c r="K42" s="10">
        <v>0</v>
      </c>
      <c r="L42" s="10">
        <v>40629</v>
      </c>
      <c r="M42" s="10">
        <v>916964</v>
      </c>
      <c r="N42" s="10">
        <v>279462</v>
      </c>
      <c r="O42" s="17">
        <f t="shared" si="0"/>
        <v>6069309</v>
      </c>
    </row>
    <row r="43" spans="1:15" x14ac:dyDescent="0.25">
      <c r="A43" s="6" t="s">
        <v>42</v>
      </c>
      <c r="B43" s="12">
        <v>2449871</v>
      </c>
      <c r="C43" s="12">
        <v>766284</v>
      </c>
      <c r="D43" s="12">
        <v>70686</v>
      </c>
      <c r="E43" s="12">
        <v>20990</v>
      </c>
      <c r="F43" s="12">
        <v>53392</v>
      </c>
      <c r="G43" s="12">
        <v>8411</v>
      </c>
      <c r="H43" s="10">
        <v>0</v>
      </c>
      <c r="I43" s="12">
        <v>40661</v>
      </c>
      <c r="J43" s="10">
        <v>43860</v>
      </c>
      <c r="K43" s="10">
        <v>1.0000000009313226E-2</v>
      </c>
      <c r="L43" s="10">
        <v>30186</v>
      </c>
      <c r="M43" s="10">
        <v>682690</v>
      </c>
      <c r="N43" s="10">
        <v>208063</v>
      </c>
      <c r="O43" s="17">
        <f t="shared" si="0"/>
        <v>4375094.01</v>
      </c>
    </row>
    <row r="44" spans="1:15" ht="15.75" thickBot="1" x14ac:dyDescent="0.3">
      <c r="A44" s="7" t="s">
        <v>43</v>
      </c>
      <c r="B44" s="13">
        <f t="shared" ref="B44:O44" si="1">SUM(B8:B43)</f>
        <v>177090254</v>
      </c>
      <c r="C44" s="13">
        <f t="shared" si="1"/>
        <v>55391267</v>
      </c>
      <c r="D44" s="13">
        <f t="shared" si="1"/>
        <v>5109551</v>
      </c>
      <c r="E44" s="13">
        <f t="shared" si="1"/>
        <v>1517265</v>
      </c>
      <c r="F44" s="13">
        <f t="shared" si="1"/>
        <v>3928605</v>
      </c>
      <c r="G44" s="13">
        <f t="shared" si="1"/>
        <v>607981</v>
      </c>
      <c r="H44" s="13">
        <f t="shared" si="1"/>
        <v>0</v>
      </c>
      <c r="I44" s="13">
        <f t="shared" si="1"/>
        <v>8044477</v>
      </c>
      <c r="J44" s="13">
        <f t="shared" si="1"/>
        <v>8677444</v>
      </c>
      <c r="K44" s="13">
        <f t="shared" si="1"/>
        <v>17968805.050000001</v>
      </c>
      <c r="L44" s="13">
        <f t="shared" si="1"/>
        <v>2221097</v>
      </c>
      <c r="M44" s="14">
        <f t="shared" si="1"/>
        <v>49348625</v>
      </c>
      <c r="N44" s="14">
        <f t="shared" si="1"/>
        <v>15039931</v>
      </c>
      <c r="O44" s="18">
        <f t="shared" si="1"/>
        <v>344945302.04999995</v>
      </c>
    </row>
    <row r="45" spans="1:15" ht="15.75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</row>
    <row r="46" spans="1:15" x14ac:dyDescent="0.25">
      <c r="A46" s="21" t="s">
        <v>59</v>
      </c>
      <c r="B46" s="24" t="s">
        <v>78</v>
      </c>
      <c r="C46" s="23"/>
      <c r="D46" s="27"/>
      <c r="O46" s="20"/>
    </row>
    <row r="47" spans="1:15" x14ac:dyDescent="0.25">
      <c r="B47" s="24" t="s">
        <v>77</v>
      </c>
      <c r="C47" s="25"/>
      <c r="D47" s="27"/>
      <c r="O47" s="20"/>
    </row>
    <row r="48" spans="1:15" x14ac:dyDescent="0.25">
      <c r="B48" s="24" t="s">
        <v>79</v>
      </c>
      <c r="C48" s="25"/>
      <c r="D48" s="27"/>
      <c r="O48" s="20"/>
    </row>
    <row r="49" spans="2:15" x14ac:dyDescent="0.25">
      <c r="B49" s="30" t="s">
        <v>76</v>
      </c>
    </row>
    <row r="53" spans="2:15" x14ac:dyDescent="0.25">
      <c r="O53" s="20"/>
    </row>
    <row r="54" spans="2:15" x14ac:dyDescent="0.25">
      <c r="O54" s="20"/>
    </row>
    <row r="55" spans="2:15" x14ac:dyDescent="0.25">
      <c r="O55" s="20"/>
    </row>
    <row r="56" spans="2:15" x14ac:dyDescent="0.25">
      <c r="O56" s="20"/>
    </row>
  </sheetData>
  <sheetProtection algorithmName="SHA-512" hashValue="vnHCYDHyQ6BcULo7tK6coMYLaIrVLAhVhbajjWH3aPKjPkakxcxOqqzYgGkXdmmck5uF0l3Dbv68fvlcN0YHjg==" saltValue="s/mG4D0UNaaYRumM0w14DQ==" spinCount="100000" sheet="1" objects="1" scenarios="1"/>
  <mergeCells count="14">
    <mergeCell ref="F6:F7"/>
    <mergeCell ref="A6:A7"/>
    <mergeCell ref="B6:B7"/>
    <mergeCell ref="C6:C7"/>
    <mergeCell ref="D6:D7"/>
    <mergeCell ref="E6:E7"/>
    <mergeCell ref="M6:N6"/>
    <mergeCell ref="O6:O7"/>
    <mergeCell ref="G6:G7"/>
    <mergeCell ref="H6:H7"/>
    <mergeCell ref="I6:I7"/>
    <mergeCell ref="J6:J7"/>
    <mergeCell ref="K6:K7"/>
    <mergeCell ref="L6:L7"/>
  </mergeCells>
  <pageMargins left="0.44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hdamorelos@outlook.com</cp:lastModifiedBy>
  <cp:lastPrinted>2023-07-05T18:51:10Z</cp:lastPrinted>
  <dcterms:created xsi:type="dcterms:W3CDTF">2014-04-11T21:27:33Z</dcterms:created>
  <dcterms:modified xsi:type="dcterms:W3CDTF">2024-07-05T23:47:02Z</dcterms:modified>
</cp:coreProperties>
</file>