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Pagina Hacienda\Trimestral y Mensual\Trimestral\"/>
    </mc:Choice>
  </mc:AlternateContent>
  <xr:revisionPtr revIDLastSave="0" documentId="13_ncr:1_{F1F26385-72AF-44C0-A424-85E66EDE71BE}" xr6:coauthVersionLast="47" xr6:coauthVersionMax="47" xr10:uidLastSave="{00000000-0000-0000-0000-000000000000}"/>
  <bookViews>
    <workbookView xWindow="23880" yWindow="-120" windowWidth="20730" windowHeight="11160" activeTab="3" xr2:uid="{00000000-000D-0000-FFFF-FFFF00000000}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91029"/>
</workbook>
</file>

<file path=xl/calcChain.xml><?xml version="1.0" encoding="utf-8"?>
<calcChain xmlns="http://schemas.openxmlformats.org/spreadsheetml/2006/main">
  <c r="J44" i="7" l="1"/>
  <c r="J42" i="4"/>
  <c r="J42" i="8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44" i="1" s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4" i="1" s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44" i="7"/>
  <c r="M44" i="7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42" i="4" s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M6" i="8" l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44" i="7"/>
  <c r="L42" i="4"/>
  <c r="B44" i="7"/>
  <c r="B42" i="4"/>
  <c r="J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8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43" i="1"/>
  <c r="O43" i="1" s="1"/>
  <c r="B42" i="1"/>
  <c r="B41" i="1"/>
  <c r="O41" i="1" s="1"/>
  <c r="B40" i="1"/>
  <c r="O40" i="1" s="1"/>
  <c r="B39" i="1"/>
  <c r="O39" i="1" s="1"/>
  <c r="B38" i="1"/>
  <c r="O38" i="1" s="1"/>
  <c r="B37" i="1"/>
  <c r="B36" i="1"/>
  <c r="B35" i="1"/>
  <c r="O35" i="1" s="1"/>
  <c r="B34" i="1"/>
  <c r="B33" i="1"/>
  <c r="O33" i="1" s="1"/>
  <c r="B32" i="1"/>
  <c r="O32" i="1" s="1"/>
  <c r="B31" i="1"/>
  <c r="O31" i="1" s="1"/>
  <c r="B30" i="1"/>
  <c r="O30" i="1" s="1"/>
  <c r="B29" i="1"/>
  <c r="B28" i="1"/>
  <c r="B27" i="1"/>
  <c r="O27" i="1" s="1"/>
  <c r="B26" i="1"/>
  <c r="B25" i="1"/>
  <c r="O25" i="1" s="1"/>
  <c r="B24" i="1"/>
  <c r="O24" i="1" s="1"/>
  <c r="B23" i="1"/>
  <c r="O23" i="1" s="1"/>
  <c r="B22" i="1"/>
  <c r="O22" i="1" s="1"/>
  <c r="B21" i="1"/>
  <c r="B20" i="1"/>
  <c r="B19" i="1"/>
  <c r="O19" i="1" s="1"/>
  <c r="B18" i="1"/>
  <c r="B17" i="1"/>
  <c r="O17" i="1" s="1"/>
  <c r="B16" i="1"/>
  <c r="O16" i="1" s="1"/>
  <c r="B15" i="1"/>
  <c r="B14" i="1"/>
  <c r="O14" i="1" s="1"/>
  <c r="B13" i="1"/>
  <c r="B12" i="1"/>
  <c r="B11" i="1"/>
  <c r="O11" i="1" s="1"/>
  <c r="B10" i="1"/>
  <c r="B9" i="1"/>
  <c r="O9" i="1" s="1"/>
  <c r="B8" i="1"/>
  <c r="O8" i="1" s="1"/>
  <c r="O15" i="1" l="1"/>
  <c r="O10" i="1"/>
  <c r="O18" i="1"/>
  <c r="O26" i="1"/>
  <c r="O34" i="1"/>
  <c r="O42" i="1"/>
  <c r="O12" i="1"/>
  <c r="O20" i="1"/>
  <c r="O28" i="1"/>
  <c r="O36" i="1"/>
  <c r="O13" i="1"/>
  <c r="O21" i="1"/>
  <c r="O29" i="1"/>
  <c r="O37" i="1"/>
  <c r="O44" i="7"/>
  <c r="C44" i="1"/>
  <c r="K44" i="7"/>
  <c r="I44" i="7"/>
  <c r="H44" i="7"/>
  <c r="G44" i="7"/>
  <c r="F44" i="7"/>
  <c r="E44" i="7"/>
  <c r="D44" i="7"/>
  <c r="C44" i="7"/>
  <c r="L42" i="8" l="1"/>
  <c r="K42" i="8"/>
  <c r="I42" i="8"/>
  <c r="H42" i="8"/>
  <c r="G42" i="8"/>
  <c r="F42" i="8"/>
  <c r="E42" i="8"/>
  <c r="D42" i="8"/>
  <c r="C42" i="8"/>
  <c r="B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44" i="1" l="1"/>
  <c r="K42" i="4" l="1"/>
  <c r="K44" i="1" l="1"/>
  <c r="I44" i="1" l="1"/>
  <c r="I42" i="4" l="1"/>
  <c r="H42" i="4" l="1"/>
  <c r="G42" i="4"/>
  <c r="F42" i="4"/>
  <c r="E42" i="4"/>
  <c r="D42" i="4"/>
  <c r="C42" i="4"/>
  <c r="M42" i="8" l="1"/>
  <c r="H44" i="1"/>
  <c r="F44" i="1"/>
  <c r="E44" i="1"/>
  <c r="D44" i="1"/>
  <c r="B44" i="1"/>
  <c r="G44" i="1"/>
  <c r="O44" i="1" l="1"/>
</calcChain>
</file>

<file path=xl/sharedStrings.xml><?xml version="1.0" encoding="utf-8"?>
<sst xmlns="http://schemas.openxmlformats.org/spreadsheetml/2006/main" count="222" uniqueCount="70">
  <si>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</si>
  <si>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</si>
  <si>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</si>
  <si>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</si>
  <si>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</si>
  <si>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</si>
  <si>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</si>
  <si>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</si>
  <si>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</si>
  <si>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</si>
  <si>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</si>
  <si>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</si>
  <si>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</si>
  <si>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</si>
  <si>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</si>
  <si>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</si>
  <si>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</si>
  <si>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</si>
  <si>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</si>
  <si>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</si>
  <si>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</si>
  <si>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</si>
  <si>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</si>
  <si>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</si>
  <si>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</si>
  <si>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</si>
  <si>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</si>
  <si>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</si>
  <si>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</si>
  <si>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</si>
  <si>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</si>
  <si>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</si>
  <si>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</si>
  <si>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</si>
  <si>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</si>
  <si>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</si>
  <si>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</si>
  <si>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</si>
  <si>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</si>
  <si>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</si>
  <si>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</si>
  <si>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</si>
  <si>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</si>
  <si>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</si>
  <si>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</si>
  <si>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</si>
  <si>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</si>
  <si>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</si>
  <si>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</si>
  <si>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</si>
  <si>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</si>
  <si>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</si>
  <si>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 xml:space="preserve">ISR ENAJENACION INMUEBLES ENERO </t>
  </si>
  <si>
    <t>ISR ENAJENACION DE INMUEBLES</t>
  </si>
  <si>
    <t xml:space="preserve">ISR ENAJENACION DE INMUEBLES FEBRERO </t>
  </si>
  <si>
    <t>EN EL MES DE ENERO DEL EJERCICIO 2024</t>
  </si>
  <si>
    <t>PARTICIPACIONES DE
GASOLINA Y DIESEL DICIEMBRE 2023</t>
  </si>
  <si>
    <t>ISR ENAJENACION INMUEBLES DICIEMBRE 2023</t>
  </si>
  <si>
    <t>EN EL MES DE FEBRERO DEL EJERCICIO 2024</t>
  </si>
  <si>
    <t>PARTICIPACIONES FONDO DE COMPENSACIÓN
GASOLINA Y DIESEL DICIEMBRE 2023</t>
  </si>
  <si>
    <t>PARTICIPACIONES FONDO DE COMPENSACIÓN
GASOLINA Y DIESEL ENERO 2024</t>
  </si>
  <si>
    <t>PARTICIPACIONES DE
GASOLINA Y DIESEL ENERO 2024</t>
  </si>
  <si>
    <t>PARTICIPACIONES DE
GASOLINA Y DIESEL FEBRERO 2024</t>
  </si>
  <si>
    <t>PARTICIPACIONES FONDO DE COMPENSACIÓN
GASOLINA Y DIESEL FEBRERO 2024</t>
  </si>
  <si>
    <t>EN EL MES DE MARZO DEL EJERCICIO 2024</t>
  </si>
  <si>
    <t>EN EL PRIMER TRIMESTRE DEL EJERCICIO FISCAL 2024</t>
  </si>
  <si>
    <t>PARTICIPACIONES FONDO DE COMPENSACION GASOLINA Y DIESEL</t>
  </si>
  <si>
    <t>F.G.P.</t>
  </si>
  <si>
    <t>F.F.M.</t>
  </si>
  <si>
    <t>3ER. AJUSTE CUATRIMESTRAL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</si>
</sst>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3" fontId="3" fillId="0" borderId="7" xfId="0" applyNumberFormat="1" applyFont="1" applyBorder="1"/>
    <xf numFmtId="3" fontId="3" fillId="0" borderId="9" xfId="0" applyNumberFormat="1" applyFont="1" applyBorder="1"/>
    <xf numFmtId="3" fontId="6" fillId="0" borderId="7" xfId="0" applyNumberFormat="1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R50"/>
  <sheetViews>
    <sheetView topLeftCell="A4" zoomScale="90" zoomScaleNormal="90" workbookViewId="0">
      <selection activeCell="B24" sqref="B24"/>
    </sheetView>
  </sheetViews>
  <sheetFormatPr baseColWidth="10" defaultRowHeight="15" x14ac:dyDescent="0.25"/>
  <cols>
    <col min="1" max="1" width="23.42578125" customWidth="1"/>
    <col min="2" max="5" width="21" customWidth="1"/>
    <col min="6" max="8" width="23.42578125" customWidth="1"/>
    <col min="9" max="9" width="21.140625" customWidth="1"/>
    <col min="10" max="10" width="25.140625" customWidth="1"/>
    <col min="11" max="15" width="21.140625" customWidth="1"/>
  </cols>
  <sheetData>
    <row r="1" spans="1:18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.75" x14ac:dyDescent="0.3">
      <c r="A3" s="4" t="s">
        <v>65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x14ac:dyDescent="0.25">
      <c r="A6" s="27" t="s">
        <v>2</v>
      </c>
      <c r="B6" s="25" t="s">
        <v>3</v>
      </c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45</v>
      </c>
      <c r="I6" s="25" t="s">
        <v>46</v>
      </c>
      <c r="J6" s="25" t="s">
        <v>66</v>
      </c>
      <c r="K6" s="25" t="s">
        <v>47</v>
      </c>
      <c r="L6" s="25" t="s">
        <v>53</v>
      </c>
      <c r="M6" s="29" t="s">
        <v>69</v>
      </c>
      <c r="N6" s="30"/>
      <c r="O6" s="27" t="s">
        <v>9</v>
      </c>
    </row>
    <row r="7" spans="1:18" s="1" customFormat="1" x14ac:dyDescent="0.25">
      <c r="A7" s="28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4" t="s">
        <v>67</v>
      </c>
      <c r="N7" s="3" t="s">
        <v>68</v>
      </c>
      <c r="O7" s="28"/>
    </row>
    <row r="8" spans="1:18" ht="21" customHeight="1" x14ac:dyDescent="0.25">
      <c r="A8" s="6" t="s">
        <v>10</v>
      </c>
      <c r="B8" s="9">
        <f>'ANEXO VII ENERO'!B6+'ANEXO VII FEBRERO'!B8+'ANEXO VII MARZO'!B6</f>
        <v>10956043</v>
      </c>
      <c r="C8" s="9">
        <f>+'ANEXO VII ENERO'!C6+'ANEXO VII FEBRERO'!C8+'ANEXO VII MARZO'!C6</f>
        <v>2749198</v>
      </c>
      <c r="D8" s="9">
        <f>+'ANEXO VII ENERO'!D6+'ANEXO VII FEBRERO'!D8+'ANEXO VII MARZO'!D6</f>
        <v>223499</v>
      </c>
      <c r="E8" s="9">
        <f>+'ANEXO VII ENERO'!E6+'ANEXO VII FEBRERO'!E8+'ANEXO VII MARZO'!E6</f>
        <v>180956</v>
      </c>
      <c r="F8" s="9">
        <f>+'ANEXO VII ENERO'!F6+'ANEXO VII FEBRERO'!F8+'ANEXO VII MARZO'!F6</f>
        <v>246259</v>
      </c>
      <c r="G8" s="9">
        <f>'ANEXO VII ENERO'!G6+'ANEXO VII FEBRERO'!G8+'ANEXO VII MARZO'!G6</f>
        <v>28380</v>
      </c>
      <c r="H8" s="10">
        <f>+'ANEXO VII ENERO'!H6+'ANEXO VII FEBRERO'!H8+'ANEXO VII MARZO'!H6</f>
        <v>204241</v>
      </c>
      <c r="I8" s="10">
        <f>+'ANEXO VII ENERO'!I6+'ANEXO VII FEBRERO'!I8+'ANEXO VII MARZO'!I6</f>
        <v>177502</v>
      </c>
      <c r="J8" s="10">
        <f>+'ANEXO VII ENERO'!J6+'ANEXO VII FEBRERO'!J8+'ANEXO VII MARZO'!J6</f>
        <v>204009</v>
      </c>
      <c r="K8" s="10">
        <f>+'ANEXO VII ENERO'!K6+'ANEXO VII FEBRERO'!K8+'ANEXO VII MARZO'!K6</f>
        <v>277100</v>
      </c>
      <c r="L8" s="10">
        <f>+'ANEXO VII ENERO'!L6+'ANEXO VII FEBRERO'!L8+'ANEXO VII MARZO'!L6</f>
        <v>209817</v>
      </c>
      <c r="M8" s="10">
        <f>'ANEXO VII FEBRERO'!M8</f>
        <v>812329</v>
      </c>
      <c r="N8" s="10">
        <f>'ANEXO VII FEBRERO'!N8</f>
        <v>169840</v>
      </c>
      <c r="O8" s="11">
        <f>SUM(B8:N8)</f>
        <v>16439173</v>
      </c>
      <c r="R8" s="19"/>
    </row>
    <row r="9" spans="1:18" x14ac:dyDescent="0.25">
      <c r="A9" s="6" t="s">
        <v>11</v>
      </c>
      <c r="B9" s="12">
        <f>+'ANEXO VII ENERO'!B7+'ANEXO VII FEBRERO'!B9+'ANEXO VII MARZO'!B7</f>
        <v>14741427</v>
      </c>
      <c r="C9" s="12">
        <f>+'ANEXO VII ENERO'!C7+'ANEXO VII FEBRERO'!C9+'ANEXO VII MARZO'!C7</f>
        <v>3699064</v>
      </c>
      <c r="D9" s="12">
        <f>+'ANEXO VII ENERO'!D7+'ANEXO VII FEBRERO'!D9+'ANEXO VII MARZO'!D7</f>
        <v>300719</v>
      </c>
      <c r="E9" s="12">
        <f>+'ANEXO VII ENERO'!E7+'ANEXO VII FEBRERO'!E9+'ANEXO VII MARZO'!E7</f>
        <v>243479</v>
      </c>
      <c r="F9" s="12">
        <f>+'ANEXO VII ENERO'!F7+'ANEXO VII FEBRERO'!F9+'ANEXO VII MARZO'!F7</f>
        <v>341984</v>
      </c>
      <c r="G9" s="12">
        <f>+'ANEXO VII ENERO'!G7+'ANEXO VII FEBRERO'!G9+'ANEXO VII MARZO'!G7</f>
        <v>38187</v>
      </c>
      <c r="H9" s="10">
        <f>+'ANEXO VII ENERO'!H7+'ANEXO VII FEBRERO'!H9+'ANEXO VII MARZO'!H7</f>
        <v>269888</v>
      </c>
      <c r="I9" s="12">
        <f>+'ANEXO VII ENERO'!I7+'ANEXO VII FEBRERO'!I9+'ANEXO VII MARZO'!I7</f>
        <v>254501</v>
      </c>
      <c r="J9" s="10">
        <f>+'ANEXO VII ENERO'!J7+'ANEXO VII FEBRERO'!J9+'ANEXO VII MARZO'!J7</f>
        <v>292508</v>
      </c>
      <c r="K9" s="10">
        <f>+'ANEXO VII ENERO'!K7+'ANEXO VII FEBRERO'!K9+'ANEXO VII MARZO'!K7</f>
        <v>2653262</v>
      </c>
      <c r="L9" s="10">
        <f>+'ANEXO VII ENERO'!L7+'ANEXO VII FEBRERO'!L9+'ANEXO VII MARZO'!L7</f>
        <v>284974</v>
      </c>
      <c r="M9" s="10">
        <f>'ANEXO VII FEBRERO'!M9</f>
        <v>1092993</v>
      </c>
      <c r="N9" s="10">
        <f>'ANEXO VII FEBRERO'!N9</f>
        <v>228521</v>
      </c>
      <c r="O9" s="11">
        <f t="shared" ref="O9:O43" si="0">SUM(B9:N9)</f>
        <v>24441507</v>
      </c>
      <c r="R9" s="19"/>
    </row>
    <row r="10" spans="1:18" x14ac:dyDescent="0.25">
      <c r="A10" s="6" t="s">
        <v>12</v>
      </c>
      <c r="B10" s="12">
        <f>+'ANEXO VII ENERO'!B8+'ANEXO VII FEBRERO'!B10+'ANEXO VII MARZO'!B8</f>
        <v>15337706</v>
      </c>
      <c r="C10" s="12">
        <f>+'ANEXO VII ENERO'!C8+'ANEXO VII FEBRERO'!C10+'ANEXO VII MARZO'!C8</f>
        <v>3848688</v>
      </c>
      <c r="D10" s="12">
        <f>+'ANEXO VII ENERO'!D8+'ANEXO VII FEBRERO'!D10+'ANEXO VII MARZO'!D8</f>
        <v>312882</v>
      </c>
      <c r="E10" s="12">
        <f>+'ANEXO VII ENERO'!E8+'ANEXO VII FEBRERO'!E10+'ANEXO VII MARZO'!E8</f>
        <v>253327</v>
      </c>
      <c r="F10" s="12">
        <f>+'ANEXO VII ENERO'!F8+'ANEXO VII FEBRERO'!F10+'ANEXO VII MARZO'!F8</f>
        <v>340532</v>
      </c>
      <c r="G10" s="12">
        <f>+'ANEXO VII ENERO'!G8+'ANEXO VII FEBRERO'!G10+'ANEXO VII MARZO'!G8</f>
        <v>39729</v>
      </c>
      <c r="H10" s="10">
        <f>+'ANEXO VII ENERO'!H8+'ANEXO VII FEBRERO'!H10+'ANEXO VII MARZO'!H8</f>
        <v>289404</v>
      </c>
      <c r="I10" s="12">
        <f>+'ANEXO VII ENERO'!I8+'ANEXO VII FEBRERO'!I10+'ANEXO VII MARZO'!I8</f>
        <v>395126</v>
      </c>
      <c r="J10" s="10">
        <f>+'ANEXO VII ENERO'!J8+'ANEXO VII FEBRERO'!J10+'ANEXO VII MARZO'!J8</f>
        <v>454135</v>
      </c>
      <c r="K10" s="10">
        <f>+'ANEXO VII ENERO'!K8+'ANEXO VII FEBRERO'!K10+'ANEXO VII MARZO'!K8</f>
        <v>1206640</v>
      </c>
      <c r="L10" s="10">
        <f>+'ANEXO VII ENERO'!L8+'ANEXO VII FEBRERO'!L10+'ANEXO VII MARZO'!L8</f>
        <v>293386</v>
      </c>
      <c r="M10" s="10">
        <f>'ANEXO VII FEBRERO'!M10</f>
        <v>1137204</v>
      </c>
      <c r="N10" s="10">
        <f>'ANEXO VII FEBRERO'!N10</f>
        <v>237764</v>
      </c>
      <c r="O10" s="11">
        <f t="shared" si="0"/>
        <v>24146523</v>
      </c>
      <c r="R10" s="19"/>
    </row>
    <row r="11" spans="1:18" x14ac:dyDescent="0.25">
      <c r="A11" s="6" t="s">
        <v>13</v>
      </c>
      <c r="B11" s="12">
        <f>+'ANEXO VII ENERO'!B9+'ANEXO VII FEBRERO'!B11+'ANEXO VII MARZO'!B9</f>
        <v>25849439</v>
      </c>
      <c r="C11" s="12">
        <f>+'ANEXO VII ENERO'!C9+'ANEXO VII FEBRERO'!C11+'ANEXO VII MARZO'!C9</f>
        <v>6486395</v>
      </c>
      <c r="D11" s="12">
        <f>+'ANEXO VII ENERO'!D9+'ANEXO VII FEBRERO'!D11+'ANEXO VII MARZO'!D9</f>
        <v>527317</v>
      </c>
      <c r="E11" s="12">
        <f>+'ANEXO VII ENERO'!E9+'ANEXO VII FEBRERO'!E11+'ANEXO VII MARZO'!E9</f>
        <v>426945</v>
      </c>
      <c r="F11" s="12">
        <f>+'ANEXO VII ENERO'!F9+'ANEXO VII FEBRERO'!F11+'ANEXO VII MARZO'!F9</f>
        <v>566777</v>
      </c>
      <c r="G11" s="12">
        <f>+'ANEXO VII ENERO'!G9+'ANEXO VII FEBRERO'!G11+'ANEXO VII MARZO'!G9</f>
        <v>66960</v>
      </c>
      <c r="H11" s="10">
        <f>+'ANEXO VII ENERO'!H9+'ANEXO VII FEBRERO'!H11+'ANEXO VII MARZO'!H9</f>
        <v>520625</v>
      </c>
      <c r="I11" s="12">
        <f>+'ANEXO VII ENERO'!I9+'ANEXO VII FEBRERO'!I11+'ANEXO VII MARZO'!I9</f>
        <v>906106</v>
      </c>
      <c r="J11" s="10">
        <f>+'ANEXO VII ENERO'!J9+'ANEXO VII FEBRERO'!J11+'ANEXO VII MARZO'!J9</f>
        <v>1041423</v>
      </c>
      <c r="K11" s="10">
        <f>+'ANEXO VII ENERO'!K9+'ANEXO VII FEBRERO'!K11+'ANEXO VII MARZO'!K9</f>
        <v>3823186</v>
      </c>
      <c r="L11" s="10">
        <f>+'ANEXO VII ENERO'!L9+'ANEXO VII FEBRERO'!L11+'ANEXO VII MARZO'!L9</f>
        <v>506448</v>
      </c>
      <c r="M11" s="10">
        <f>'ANEXO VII FEBRERO'!M11</f>
        <v>1916590</v>
      </c>
      <c r="N11" s="10">
        <f>'ANEXO VII FEBRERO'!N11</f>
        <v>400716</v>
      </c>
      <c r="O11" s="11">
        <f t="shared" si="0"/>
        <v>43038927</v>
      </c>
      <c r="R11" s="19"/>
    </row>
    <row r="12" spans="1:18" x14ac:dyDescent="0.25">
      <c r="A12" s="6" t="s">
        <v>49</v>
      </c>
      <c r="B12" s="12">
        <f>+'ANEXO VII ENERO'!B10+'ANEXO VII FEBRERO'!B12+'ANEXO VII MARZO'!B10</f>
        <v>10770208</v>
      </c>
      <c r="C12" s="12">
        <f>+'ANEXO VII ENERO'!C10+'ANEXO VII FEBRERO'!C12+'ANEXO VII MARZO'!C10</f>
        <v>2702566</v>
      </c>
      <c r="D12" s="12">
        <f>+'ANEXO VII ENERO'!D10+'ANEXO VII FEBRERO'!D12+'ANEXO VII MARZO'!D10</f>
        <v>219708</v>
      </c>
      <c r="E12" s="12">
        <f>+'ANEXO VII ENERO'!E10+'ANEXO VII FEBRERO'!E12+'ANEXO VII MARZO'!E10</f>
        <v>177888</v>
      </c>
      <c r="F12" s="12">
        <f>+'ANEXO VII ENERO'!F10+'ANEXO VII FEBRERO'!F12+'ANEXO VII MARZO'!F10</f>
        <v>242213</v>
      </c>
      <c r="G12" s="12">
        <f>+'ANEXO VII ENERO'!G10+'ANEXO VII FEBRERO'!G12+'ANEXO VII MARZO'!G10</f>
        <v>27900</v>
      </c>
      <c r="H12" s="10">
        <f>+'ANEXO VII ENERO'!H10+'ANEXO VII FEBRERO'!H12+'ANEXO VII MARZO'!H10</f>
        <v>195101</v>
      </c>
      <c r="I12" s="12">
        <f>+'ANEXO VII ENERO'!I10+'ANEXO VII FEBRERO'!I12+'ANEXO VII MARZO'!I10</f>
        <v>114451</v>
      </c>
      <c r="J12" s="10">
        <f>+'ANEXO VII ENERO'!J10+'ANEXO VII FEBRERO'!J12+'ANEXO VII MARZO'!J10</f>
        <v>131543</v>
      </c>
      <c r="K12" s="10">
        <f>+'ANEXO VII ENERO'!K10+'ANEXO VII FEBRERO'!K12+'ANEXO VII MARZO'!K10</f>
        <v>1070186</v>
      </c>
      <c r="L12" s="10">
        <f>+'ANEXO VII ENERO'!L10+'ANEXO VII FEBRERO'!L12+'ANEXO VII MARZO'!L10</f>
        <v>203675</v>
      </c>
      <c r="M12" s="10">
        <f>'ANEXO VII FEBRERO'!M12</f>
        <v>798550</v>
      </c>
      <c r="N12" s="10">
        <f>'ANEXO VII FEBRERO'!N12</f>
        <v>166959</v>
      </c>
      <c r="O12" s="11">
        <f t="shared" si="0"/>
        <v>16820948</v>
      </c>
      <c r="R12" s="19"/>
    </row>
    <row r="13" spans="1:18" x14ac:dyDescent="0.25">
      <c r="A13" s="6" t="s">
        <v>14</v>
      </c>
      <c r="B13" s="12">
        <f>+'ANEXO VII ENERO'!B11+'ANEXO VII FEBRERO'!B13+'ANEXO VII MARZO'!B11</f>
        <v>10228135</v>
      </c>
      <c r="C13" s="12">
        <f>+'ANEXO VII ENERO'!C11+'ANEXO VII FEBRERO'!C13+'ANEXO VII MARZO'!C11</f>
        <v>2566544</v>
      </c>
      <c r="D13" s="12">
        <f>+'ANEXO VII ENERO'!D11+'ANEXO VII FEBRERO'!D13+'ANEXO VII MARZO'!D11</f>
        <v>208649</v>
      </c>
      <c r="E13" s="12">
        <f>+'ANEXO VII ENERO'!E11+'ANEXO VII FEBRERO'!E13+'ANEXO VII MARZO'!E11</f>
        <v>168934</v>
      </c>
      <c r="F13" s="12">
        <f>+'ANEXO VII ENERO'!F11+'ANEXO VII FEBRERO'!F13+'ANEXO VII MARZO'!F11</f>
        <v>226078</v>
      </c>
      <c r="G13" s="12">
        <f>+'ANEXO VII ENERO'!G11+'ANEXO VII FEBRERO'!G13+'ANEXO VII MARZO'!G11</f>
        <v>26496</v>
      </c>
      <c r="H13" s="10">
        <f>+'ANEXO VII ENERO'!H11+'ANEXO VII FEBRERO'!H13+'ANEXO VII MARZO'!H11</f>
        <v>189265</v>
      </c>
      <c r="I13" s="12">
        <f>+'ANEXO VII ENERO'!I11+'ANEXO VII FEBRERO'!I13+'ANEXO VII MARZO'!I11</f>
        <v>106110</v>
      </c>
      <c r="J13" s="10">
        <f>+'ANEXO VII ENERO'!J11+'ANEXO VII FEBRERO'!J13+'ANEXO VII MARZO'!J11</f>
        <v>121956</v>
      </c>
      <c r="K13" s="10">
        <f>+'ANEXO VII ENERO'!K11+'ANEXO VII FEBRERO'!K13+'ANEXO VII MARZO'!K11</f>
        <v>389883</v>
      </c>
      <c r="L13" s="10">
        <f>+'ANEXO VII ENERO'!L11+'ANEXO VII FEBRERO'!L13+'ANEXO VII MARZO'!L11</f>
        <v>193442</v>
      </c>
      <c r="M13" s="10">
        <f>'ANEXO VII FEBRERO'!M13</f>
        <v>758358</v>
      </c>
      <c r="N13" s="10">
        <f>'ANEXO VII FEBRERO'!N13</f>
        <v>158556</v>
      </c>
      <c r="O13" s="11">
        <f t="shared" si="0"/>
        <v>15342406</v>
      </c>
      <c r="R13" s="19"/>
    </row>
    <row r="14" spans="1:18" x14ac:dyDescent="0.25">
      <c r="A14" s="6" t="s">
        <v>15</v>
      </c>
      <c r="B14" s="12">
        <f>+'ANEXO VII ENERO'!B12+'ANEXO VII FEBRERO'!B14+'ANEXO VII MARZO'!B12</f>
        <v>48225193</v>
      </c>
      <c r="C14" s="12">
        <f>+'ANEXO VII ENERO'!C12+'ANEXO VII FEBRERO'!C14+'ANEXO VII MARZO'!C12</f>
        <v>12101141</v>
      </c>
      <c r="D14" s="12">
        <f>+'ANEXO VII ENERO'!D12+'ANEXO VII FEBRERO'!D14+'ANEXO VII MARZO'!D12</f>
        <v>983773</v>
      </c>
      <c r="E14" s="12">
        <f>+'ANEXO VII ENERO'!E12+'ANEXO VII FEBRERO'!E14+'ANEXO VII MARZO'!E12</f>
        <v>796519</v>
      </c>
      <c r="F14" s="12">
        <f>+'ANEXO VII ENERO'!F12+'ANEXO VII FEBRERO'!F14+'ANEXO VII MARZO'!F12</f>
        <v>1067314</v>
      </c>
      <c r="G14" s="12">
        <f>+'ANEXO VII ENERO'!G12+'ANEXO VII FEBRERO'!G14+'ANEXO VII MARZO'!G12</f>
        <v>124920</v>
      </c>
      <c r="H14" s="10">
        <f>+'ANEXO VII ENERO'!H12+'ANEXO VII FEBRERO'!H14+'ANEXO VII MARZO'!H12</f>
        <v>918598</v>
      </c>
      <c r="I14" s="12">
        <f>+'ANEXO VII ENERO'!I12+'ANEXO VII FEBRERO'!I14+'ANEXO VII MARZO'!I12</f>
        <v>1887357</v>
      </c>
      <c r="J14" s="10">
        <f>+'ANEXO VII ENERO'!J12+'ANEXO VII FEBRERO'!J14+'ANEXO VII MARZO'!J12</f>
        <v>2169213</v>
      </c>
      <c r="K14" s="10">
        <f>+'ANEXO VII ENERO'!K12+'ANEXO VII FEBRERO'!K14+'ANEXO VII MARZO'!K12</f>
        <v>8757486</v>
      </c>
      <c r="L14" s="10">
        <f>+'ANEXO VII ENERO'!L12+'ANEXO VII FEBRERO'!L14+'ANEXO VII MARZO'!L12</f>
        <v>924921</v>
      </c>
      <c r="M14" s="10">
        <f>'ANEXO VII FEBRERO'!M14</f>
        <v>3575625</v>
      </c>
      <c r="N14" s="10">
        <f>'ANEXO VII FEBRERO'!N14</f>
        <v>747584</v>
      </c>
      <c r="O14" s="11">
        <f t="shared" si="0"/>
        <v>82279644</v>
      </c>
      <c r="R14" s="19"/>
    </row>
    <row r="15" spans="1:18" x14ac:dyDescent="0.25">
      <c r="A15" s="6" t="s">
        <v>16</v>
      </c>
      <c r="B15" s="12">
        <f>+'ANEXO VII ENERO'!B13+'ANEXO VII FEBRERO'!B15+'ANEXO VII MARZO'!B13</f>
        <v>100371663</v>
      </c>
      <c r="C15" s="12">
        <f>+'ANEXO VII ENERO'!C13+'ANEXO VII FEBRERO'!C15+'ANEXO VII MARZO'!C13</f>
        <v>25186246</v>
      </c>
      <c r="D15" s="12">
        <f>+'ANEXO VII ENERO'!D13+'ANEXO VII FEBRERO'!D15+'ANEXO VII MARZO'!D13</f>
        <v>2047536</v>
      </c>
      <c r="E15" s="12">
        <f>+'ANEXO VII ENERO'!E13+'ANEXO VII FEBRERO'!E15+'ANEXO VII MARZO'!E13</f>
        <v>1657802</v>
      </c>
      <c r="F15" s="12">
        <f>+'ANEXO VII ENERO'!F13+'ANEXO VII FEBRERO'!F15+'ANEXO VII MARZO'!F13</f>
        <v>2311061</v>
      </c>
      <c r="G15" s="12">
        <f>+'ANEXO VII ENERO'!G13+'ANEXO VII FEBRERO'!G15+'ANEXO VII MARZO'!G13</f>
        <v>260001</v>
      </c>
      <c r="H15" s="10">
        <f>+'ANEXO VII ENERO'!H13+'ANEXO VII FEBRERO'!H15+'ANEXO VII MARZO'!H13</f>
        <v>1955886</v>
      </c>
      <c r="I15" s="12">
        <f>+'ANEXO VII ENERO'!I13+'ANEXO VII FEBRERO'!I15+'ANEXO VII MARZO'!I13</f>
        <v>3817480</v>
      </c>
      <c r="J15" s="10">
        <f>+'ANEXO VII ENERO'!J13+'ANEXO VII FEBRERO'!J15+'ANEXO VII MARZO'!J13</f>
        <v>4387578</v>
      </c>
      <c r="K15" s="10">
        <f>+'ANEXO VII ENERO'!K13+'ANEXO VII FEBRERO'!K15+'ANEXO VII MARZO'!K13</f>
        <v>36167252</v>
      </c>
      <c r="L15" s="10">
        <f>+'ANEXO VII ENERO'!L13+'ANEXO VII FEBRERO'!L15+'ANEXO VII MARZO'!L13</f>
        <v>1987292</v>
      </c>
      <c r="M15" s="10">
        <f>'ANEXO VII FEBRERO'!M15</f>
        <v>7441991</v>
      </c>
      <c r="N15" s="10">
        <f>'ANEXO VII FEBRERO'!N15</f>
        <v>1555954</v>
      </c>
      <c r="O15" s="11">
        <f t="shared" si="0"/>
        <v>189147742</v>
      </c>
      <c r="R15" s="19"/>
    </row>
    <row r="16" spans="1:18" x14ac:dyDescent="0.25">
      <c r="A16" s="6" t="s">
        <v>17</v>
      </c>
      <c r="B16" s="12">
        <f>+'ANEXO VII ENERO'!B14+'ANEXO VII FEBRERO'!B16+'ANEXO VII MARZO'!B14</f>
        <v>30664903</v>
      </c>
      <c r="C16" s="12">
        <f>+'ANEXO VII ENERO'!C14+'ANEXO VII FEBRERO'!C16+'ANEXO VII MARZO'!C14</f>
        <v>7694739</v>
      </c>
      <c r="D16" s="12">
        <f>+'ANEXO VII ENERO'!D14+'ANEXO VII FEBRERO'!D16+'ANEXO VII MARZO'!D14</f>
        <v>625551</v>
      </c>
      <c r="E16" s="12">
        <f>+'ANEXO VII ENERO'!E14+'ANEXO VII FEBRERO'!E16+'ANEXO VII MARZO'!E14</f>
        <v>506481</v>
      </c>
      <c r="F16" s="12">
        <f>+'ANEXO VII ENERO'!F14+'ANEXO VII FEBRERO'!F16+'ANEXO VII MARZO'!F14</f>
        <v>689625</v>
      </c>
      <c r="G16" s="12">
        <f>+'ANEXO VII ENERO'!G14+'ANEXO VII FEBRERO'!G16+'ANEXO VII MARZO'!G14</f>
        <v>79434</v>
      </c>
      <c r="H16" s="10">
        <f>+'ANEXO VII ENERO'!H14+'ANEXO VII FEBRERO'!H16+'ANEXO VII MARZO'!H14</f>
        <v>591267</v>
      </c>
      <c r="I16" s="12">
        <f>+'ANEXO VII ENERO'!I14+'ANEXO VII FEBRERO'!I16+'ANEXO VII MARZO'!I14</f>
        <v>1079784</v>
      </c>
      <c r="J16" s="10">
        <f>+'ANEXO VII ENERO'!J14+'ANEXO VII FEBRERO'!J16+'ANEXO VII MARZO'!J14</f>
        <v>1241038</v>
      </c>
      <c r="K16" s="10">
        <f>+'ANEXO VII ENERO'!K14+'ANEXO VII FEBRERO'!K16+'ANEXO VII MARZO'!K14</f>
        <v>6525639</v>
      </c>
      <c r="L16" s="10">
        <f>+'ANEXO VII ENERO'!L14+'ANEXO VII FEBRERO'!L16+'ANEXO VII MARZO'!L14</f>
        <v>596564</v>
      </c>
      <c r="M16" s="10">
        <f>'ANEXO VII FEBRERO'!M16</f>
        <v>2273629</v>
      </c>
      <c r="N16" s="10">
        <f>'ANEXO VII FEBRERO'!N16</f>
        <v>475365</v>
      </c>
      <c r="O16" s="11">
        <f t="shared" si="0"/>
        <v>53044019</v>
      </c>
      <c r="R16" s="19"/>
    </row>
    <row r="17" spans="1:18" x14ac:dyDescent="0.25">
      <c r="A17" s="6" t="s">
        <v>50</v>
      </c>
      <c r="B17" s="12">
        <f>+'ANEXO VII ENERO'!B15+'ANEXO VII FEBRERO'!B17+'ANEXO VII MARZO'!B15</f>
        <v>9828300</v>
      </c>
      <c r="C17" s="12">
        <f>+'ANEXO VII ENERO'!C15+'ANEXO VII FEBRERO'!C17+'ANEXO VII MARZO'!C15</f>
        <v>2466214</v>
      </c>
      <c r="D17" s="12">
        <f>+'ANEXO VII ENERO'!D15+'ANEXO VII FEBRERO'!D17+'ANEXO VII MARZO'!D15</f>
        <v>200493</v>
      </c>
      <c r="E17" s="12">
        <f>+'ANEXO VII ENERO'!E15+'ANEXO VII FEBRERO'!E17+'ANEXO VII MARZO'!E15</f>
        <v>162331</v>
      </c>
      <c r="F17" s="12">
        <f>+'ANEXO VII ENERO'!F15+'ANEXO VII FEBRERO'!F17+'ANEXO VII MARZO'!F15</f>
        <v>221318</v>
      </c>
      <c r="G17" s="12">
        <f>+'ANEXO VII ENERO'!G15+'ANEXO VII FEBRERO'!G17+'ANEXO VII MARZO'!G15</f>
        <v>25458</v>
      </c>
      <c r="H17" s="10">
        <f>+'ANEXO VII ENERO'!H15+'ANEXO VII FEBRERO'!H17+'ANEXO VII MARZO'!H15</f>
        <v>177048</v>
      </c>
      <c r="I17" s="12">
        <f>+'ANEXO VII ENERO'!I15+'ANEXO VII FEBRERO'!I17+'ANEXO VII MARZO'!I15</f>
        <v>79229</v>
      </c>
      <c r="J17" s="10">
        <f>+'ANEXO VII ENERO'!J15+'ANEXO VII FEBRERO'!J17+'ANEXO VII MARZO'!J15</f>
        <v>91062</v>
      </c>
      <c r="K17" s="10">
        <f>+'ANEXO VII ENERO'!K15+'ANEXO VII FEBRERO'!K17+'ANEXO VII MARZO'!K15</f>
        <v>382766</v>
      </c>
      <c r="L17" s="10">
        <f>+'ANEXO VII ENERO'!L15+'ANEXO VII FEBRERO'!L17+'ANEXO VII MARZO'!L15</f>
        <v>185535</v>
      </c>
      <c r="M17" s="10">
        <f>'ANEXO VII FEBRERO'!M17</f>
        <v>728713</v>
      </c>
      <c r="N17" s="10">
        <f>'ANEXO VII FEBRERO'!N17</f>
        <v>152358</v>
      </c>
      <c r="O17" s="11">
        <f t="shared" si="0"/>
        <v>14700825</v>
      </c>
      <c r="R17" s="19"/>
    </row>
    <row r="18" spans="1:18" x14ac:dyDescent="0.25">
      <c r="A18" s="6" t="s">
        <v>18</v>
      </c>
      <c r="B18" s="12">
        <f>+'ANEXO VII ENERO'!B16+'ANEXO VII FEBRERO'!B18+'ANEXO VII MARZO'!B16</f>
        <v>11855249</v>
      </c>
      <c r="C18" s="12">
        <f>+'ANEXO VII ENERO'!C16+'ANEXO VII FEBRERO'!C18+'ANEXO VII MARZO'!C16</f>
        <v>2974835</v>
      </c>
      <c r="D18" s="12">
        <f>+'ANEXO VII ENERO'!D16+'ANEXO VII FEBRERO'!D18+'ANEXO VII MARZO'!D16</f>
        <v>241842</v>
      </c>
      <c r="E18" s="12">
        <f>+'ANEXO VII ENERO'!E16+'ANEXO VII FEBRERO'!E18+'ANEXO VII MARZO'!E16</f>
        <v>195808</v>
      </c>
      <c r="F18" s="12">
        <f>+'ANEXO VII ENERO'!F16+'ANEXO VII FEBRERO'!F18+'ANEXO VII MARZO'!F16</f>
        <v>265491</v>
      </c>
      <c r="G18" s="12">
        <f>+'ANEXO VII ENERO'!G16+'ANEXO VII FEBRERO'!G18+'ANEXO VII MARZO'!G16</f>
        <v>30708</v>
      </c>
      <c r="H18" s="10">
        <f>+'ANEXO VII ENERO'!H16+'ANEXO VII FEBRERO'!H18+'ANEXO VII MARZO'!H16</f>
        <v>221748</v>
      </c>
      <c r="I18" s="12">
        <f>+'ANEXO VII ENERO'!I16+'ANEXO VII FEBRERO'!I18+'ANEXO VII MARZO'!I16</f>
        <v>247269</v>
      </c>
      <c r="J18" s="10">
        <f>+'ANEXO VII ENERO'!J16+'ANEXO VII FEBRERO'!J18+'ANEXO VII MARZO'!J16</f>
        <v>284196</v>
      </c>
      <c r="K18" s="10">
        <f>+'ANEXO VII ENERO'!K16+'ANEXO VII FEBRERO'!K18+'ANEXO VII MARZO'!K16</f>
        <v>1385852</v>
      </c>
      <c r="L18" s="10">
        <f>+'ANEXO VII ENERO'!L16+'ANEXO VII FEBRERO'!L18+'ANEXO VII MARZO'!L16</f>
        <v>226927</v>
      </c>
      <c r="M18" s="10">
        <f>'ANEXO VII FEBRERO'!M18</f>
        <v>879000</v>
      </c>
      <c r="N18" s="10">
        <f>'ANEXO VII FEBRERO'!N18</f>
        <v>183779</v>
      </c>
      <c r="O18" s="11">
        <f t="shared" si="0"/>
        <v>18992704</v>
      </c>
      <c r="R18" s="19"/>
    </row>
    <row r="19" spans="1:18" x14ac:dyDescent="0.25">
      <c r="A19" s="6" t="s">
        <v>19</v>
      </c>
      <c r="B19" s="12">
        <f>+'ANEXO VII ENERO'!B17+'ANEXO VII FEBRERO'!B19+'ANEXO VII MARZO'!B17</f>
        <v>11015860</v>
      </c>
      <c r="C19" s="12">
        <f>+'ANEXO VII ENERO'!C17+'ANEXO VII FEBRERO'!C19+'ANEXO VII MARZO'!C17</f>
        <v>2764208</v>
      </c>
      <c r="D19" s="12">
        <f>+'ANEXO VII ENERO'!D17+'ANEXO VII FEBRERO'!D19+'ANEXO VII MARZO'!D17</f>
        <v>224719</v>
      </c>
      <c r="E19" s="12">
        <f>+'ANEXO VII ENERO'!E17+'ANEXO VII FEBRERO'!E19+'ANEXO VII MARZO'!E17</f>
        <v>181945</v>
      </c>
      <c r="F19" s="12">
        <f>+'ANEXO VII ENERO'!F17+'ANEXO VII FEBRERO'!F19+'ANEXO VII MARZO'!F17</f>
        <v>244325</v>
      </c>
      <c r="G19" s="12">
        <f>+'ANEXO VII ENERO'!G17+'ANEXO VII FEBRERO'!G19+'ANEXO VII MARZO'!G17</f>
        <v>28536</v>
      </c>
      <c r="H19" s="10">
        <f>+'ANEXO VII ENERO'!H17+'ANEXO VII FEBRERO'!H19+'ANEXO VII MARZO'!H17</f>
        <v>205583</v>
      </c>
      <c r="I19" s="12">
        <f>+'ANEXO VII ENERO'!I17+'ANEXO VII FEBRERO'!I19+'ANEXO VII MARZO'!I17</f>
        <v>185611</v>
      </c>
      <c r="J19" s="10">
        <f>+'ANEXO VII ENERO'!J17+'ANEXO VII FEBRERO'!J19+'ANEXO VII MARZO'!J17</f>
        <v>213330</v>
      </c>
      <c r="K19" s="10">
        <f>+'ANEXO VII ENERO'!K17+'ANEXO VII FEBRERO'!K19+'ANEXO VII MARZO'!K17</f>
        <v>0</v>
      </c>
      <c r="L19" s="10">
        <f>+'ANEXO VII ENERO'!L17+'ANEXO VII FEBRERO'!L19+'ANEXO VII MARZO'!L17</f>
        <v>209540</v>
      </c>
      <c r="M19" s="10">
        <f>'ANEXO VII FEBRERO'!M19</f>
        <v>816764</v>
      </c>
      <c r="N19" s="10">
        <f>'ANEXO VII FEBRERO'!N19</f>
        <v>170767</v>
      </c>
      <c r="O19" s="11">
        <f t="shared" si="0"/>
        <v>16261188</v>
      </c>
      <c r="R19" s="19"/>
    </row>
    <row r="20" spans="1:18" x14ac:dyDescent="0.25">
      <c r="A20" s="6" t="s">
        <v>20</v>
      </c>
      <c r="B20" s="12">
        <f>+'ANEXO VII ENERO'!B18+'ANEXO VII FEBRERO'!B20+'ANEXO VII MARZO'!B18</f>
        <v>53268631</v>
      </c>
      <c r="C20" s="12">
        <f>+'ANEXO VII ENERO'!C18+'ANEXO VII FEBRERO'!C20+'ANEXO VII MARZO'!C18</f>
        <v>13366690</v>
      </c>
      <c r="D20" s="12">
        <f>+'ANEXO VII ENERO'!D18+'ANEXO VII FEBRERO'!D20+'ANEXO VII MARZO'!D18</f>
        <v>1086656</v>
      </c>
      <c r="E20" s="12">
        <f>+'ANEXO VII ENERO'!E18+'ANEXO VII FEBRERO'!E20+'ANEXO VII MARZO'!E18</f>
        <v>879818</v>
      </c>
      <c r="F20" s="12">
        <f>+'ANEXO VII ENERO'!F18+'ANEXO VII FEBRERO'!F20+'ANEXO VII MARZO'!F18</f>
        <v>1249966</v>
      </c>
      <c r="G20" s="12">
        <f>+'ANEXO VII ENERO'!G18+'ANEXO VII FEBRERO'!G20+'ANEXO VII MARZO'!G18</f>
        <v>137985</v>
      </c>
      <c r="H20" s="10">
        <f>+'ANEXO VII ENERO'!H18+'ANEXO VII FEBRERO'!H20+'ANEXO VII MARZO'!H18</f>
        <v>1080928</v>
      </c>
      <c r="I20" s="12">
        <f>+'ANEXO VII ENERO'!I18+'ANEXO VII FEBRERO'!I20+'ANEXO VII MARZO'!I18</f>
        <v>2172189</v>
      </c>
      <c r="J20" s="10">
        <f>+'ANEXO VII ENERO'!J18+'ANEXO VII FEBRERO'!J20+'ANEXO VII MARZO'!J18</f>
        <v>2496580</v>
      </c>
      <c r="K20" s="10">
        <f>+'ANEXO VII ENERO'!K18+'ANEXO VII FEBRERO'!K20+'ANEXO VII MARZO'!K18</f>
        <v>16836880</v>
      </c>
      <c r="L20" s="10">
        <f>+'ANEXO VII ENERO'!L18+'ANEXO VII FEBRERO'!L20+'ANEXO VII MARZO'!L18</f>
        <v>1085591</v>
      </c>
      <c r="M20" s="10">
        <f>'ANEXO VII FEBRERO'!M20</f>
        <v>3949568</v>
      </c>
      <c r="N20" s="10">
        <f>'ANEXO VII FEBRERO'!N20</f>
        <v>825767</v>
      </c>
      <c r="O20" s="11">
        <f t="shared" si="0"/>
        <v>98437249</v>
      </c>
      <c r="R20" s="19"/>
    </row>
    <row r="21" spans="1:18" x14ac:dyDescent="0.25">
      <c r="A21" s="6" t="s">
        <v>21</v>
      </c>
      <c r="B21" s="12">
        <f>+'ANEXO VII ENERO'!B19+'ANEXO VII FEBRERO'!B21+'ANEXO VII MARZO'!B19</f>
        <v>19274638</v>
      </c>
      <c r="C21" s="12">
        <f>+'ANEXO VII ENERO'!C19+'ANEXO VII FEBRERO'!C21+'ANEXO VII MARZO'!C19</f>
        <v>4836582</v>
      </c>
      <c r="D21" s="12">
        <f>+'ANEXO VII ENERO'!D19+'ANEXO VII FEBRERO'!D21+'ANEXO VII MARZO'!D19</f>
        <v>393194</v>
      </c>
      <c r="E21" s="12">
        <f>+'ANEXO VII ENERO'!E19+'ANEXO VII FEBRERO'!E21+'ANEXO VII MARZO'!E19</f>
        <v>318352</v>
      </c>
      <c r="F21" s="12">
        <f>+'ANEXO VII ENERO'!F19+'ANEXO VII FEBRERO'!F21+'ANEXO VII MARZO'!F19</f>
        <v>427337</v>
      </c>
      <c r="G21" s="12">
        <f>+'ANEXO VII ENERO'!G19+'ANEXO VII FEBRERO'!G21+'ANEXO VII MARZO'!G19</f>
        <v>49929</v>
      </c>
      <c r="H21" s="10">
        <f>+'ANEXO VII ENERO'!H19+'ANEXO VII FEBRERO'!H21+'ANEXO VII MARZO'!H19</f>
        <v>355707</v>
      </c>
      <c r="I21" s="12">
        <f>+'ANEXO VII ENERO'!I19+'ANEXO VII FEBRERO'!I21+'ANEXO VII MARZO'!I19</f>
        <v>581807</v>
      </c>
      <c r="J21" s="10">
        <f>+'ANEXO VII ENERO'!J19+'ANEXO VII FEBRERO'!J21+'ANEXO VII MARZO'!J19</f>
        <v>668693</v>
      </c>
      <c r="K21" s="10">
        <f>+'ANEXO VII ENERO'!K19+'ANEXO VII FEBRERO'!K21+'ANEXO VII MARZO'!K19</f>
        <v>1685020</v>
      </c>
      <c r="L21" s="10">
        <f>+'ANEXO VII ENERO'!L19+'ANEXO VII FEBRERO'!L21+'ANEXO VII MARZO'!L19</f>
        <v>364695</v>
      </c>
      <c r="M21" s="10">
        <f>'ANEXO VII FEBRERO'!M21</f>
        <v>1429105</v>
      </c>
      <c r="N21" s="10">
        <f>'ANEXO VII FEBRERO'!N21</f>
        <v>298794</v>
      </c>
      <c r="O21" s="11">
        <f t="shared" si="0"/>
        <v>30683853</v>
      </c>
      <c r="R21" s="19"/>
    </row>
    <row r="22" spans="1:18" x14ac:dyDescent="0.25">
      <c r="A22" s="6" t="s">
        <v>22</v>
      </c>
      <c r="B22" s="12">
        <f>+'ANEXO VII ENERO'!B20+'ANEXO VII FEBRERO'!B22+'ANEXO VII MARZO'!B20</f>
        <v>10669426</v>
      </c>
      <c r="C22" s="12">
        <f>+'ANEXO VII ENERO'!C20+'ANEXO VII FEBRERO'!C22+'ANEXO VII MARZO'!C20</f>
        <v>2677277</v>
      </c>
      <c r="D22" s="12">
        <f>+'ANEXO VII ENERO'!D20+'ANEXO VII FEBRERO'!D22+'ANEXO VII MARZO'!D20</f>
        <v>217652</v>
      </c>
      <c r="E22" s="12">
        <f>+'ANEXO VII ENERO'!E20+'ANEXO VII FEBRERO'!E22+'ANEXO VII MARZO'!E20</f>
        <v>176223</v>
      </c>
      <c r="F22" s="12">
        <f>+'ANEXO VII ENERO'!F20+'ANEXO VII FEBRERO'!F22+'ANEXO VII MARZO'!F20</f>
        <v>239575</v>
      </c>
      <c r="G22" s="12">
        <f>+'ANEXO VII ENERO'!G20+'ANEXO VII FEBRERO'!G22+'ANEXO VII MARZO'!G20</f>
        <v>27639</v>
      </c>
      <c r="H22" s="10">
        <f>+'ANEXO VII ENERO'!H20+'ANEXO VII FEBRERO'!H22+'ANEXO VII MARZO'!H20</f>
        <v>198877</v>
      </c>
      <c r="I22" s="12">
        <f>+'ANEXO VII ENERO'!I20+'ANEXO VII FEBRERO'!I22+'ANEXO VII MARZO'!I20</f>
        <v>168383</v>
      </c>
      <c r="J22" s="10">
        <f>+'ANEXO VII ENERO'!J20+'ANEXO VII FEBRERO'!J22+'ANEXO VII MARZO'!J20</f>
        <v>193529</v>
      </c>
      <c r="K22" s="10">
        <f>+'ANEXO VII ENERO'!K20+'ANEXO VII FEBRERO'!K22+'ANEXO VII MARZO'!K20</f>
        <v>143349</v>
      </c>
      <c r="L22" s="10">
        <f>+'ANEXO VII ENERO'!L20+'ANEXO VII FEBRERO'!L22+'ANEXO VII MARZO'!L20</f>
        <v>204204</v>
      </c>
      <c r="M22" s="10">
        <f>'ANEXO VII FEBRERO'!M22</f>
        <v>791077</v>
      </c>
      <c r="N22" s="10">
        <f>'ANEXO VII FEBRERO'!N22</f>
        <v>165397</v>
      </c>
      <c r="O22" s="11">
        <f t="shared" si="0"/>
        <v>15872608</v>
      </c>
      <c r="R22" s="19"/>
    </row>
    <row r="23" spans="1:18" x14ac:dyDescent="0.25">
      <c r="A23" s="6" t="s">
        <v>23</v>
      </c>
      <c r="B23" s="12">
        <f>+'ANEXO VII ENERO'!B21+'ANEXO VII FEBRERO'!B23+'ANEXO VII MARZO'!B21</f>
        <v>9932395</v>
      </c>
      <c r="C23" s="12">
        <f>+'ANEXO VII ENERO'!C21+'ANEXO VII FEBRERO'!C23+'ANEXO VII MARZO'!C21</f>
        <v>2492333</v>
      </c>
      <c r="D23" s="12">
        <f>+'ANEXO VII ENERO'!D21+'ANEXO VII FEBRERO'!D23+'ANEXO VII MARZO'!D21</f>
        <v>202616</v>
      </c>
      <c r="E23" s="12">
        <f>+'ANEXO VII ENERO'!E21+'ANEXO VII FEBRERO'!E23+'ANEXO VII MARZO'!E21</f>
        <v>164049</v>
      </c>
      <c r="F23" s="12">
        <f>+'ANEXO VII ENERO'!F21+'ANEXO VII FEBRERO'!F23+'ANEXO VII MARZO'!F21</f>
        <v>219730</v>
      </c>
      <c r="G23" s="12">
        <f>+'ANEXO VII ENERO'!G21+'ANEXO VII FEBRERO'!G23+'ANEXO VII MARZO'!G21</f>
        <v>25728</v>
      </c>
      <c r="H23" s="10">
        <f>+'ANEXO VII ENERO'!H21+'ANEXO VII FEBRERO'!H23+'ANEXO VII MARZO'!H21</f>
        <v>183483</v>
      </c>
      <c r="I23" s="12">
        <f>+'ANEXO VII ENERO'!I21+'ANEXO VII FEBRERO'!I23+'ANEXO VII MARZO'!I21</f>
        <v>97364</v>
      </c>
      <c r="J23" s="10">
        <f>+'ANEXO VII ENERO'!J21+'ANEXO VII FEBRERO'!J23+'ANEXO VII MARZO'!J21</f>
        <v>111904</v>
      </c>
      <c r="K23" s="10">
        <f>+'ANEXO VII ENERO'!K21+'ANEXO VII FEBRERO'!K23+'ANEXO VII MARZO'!K21</f>
        <v>48378</v>
      </c>
      <c r="L23" s="10">
        <f>+'ANEXO VII ENERO'!L21+'ANEXO VII FEBRERO'!L23+'ANEXO VII MARZO'!L21</f>
        <v>187793</v>
      </c>
      <c r="M23" s="10">
        <f>'ANEXO VII FEBRERO'!M23</f>
        <v>736431</v>
      </c>
      <c r="N23" s="10">
        <f>'ANEXO VII FEBRERO'!N23</f>
        <v>153971</v>
      </c>
      <c r="O23" s="11">
        <f t="shared" si="0"/>
        <v>14556175</v>
      </c>
      <c r="R23" s="19"/>
    </row>
    <row r="24" spans="1:18" x14ac:dyDescent="0.25">
      <c r="A24" s="6" t="s">
        <v>24</v>
      </c>
      <c r="B24" s="12">
        <f>+'ANEXO VII ENERO'!B22+'ANEXO VII FEBRERO'!B24+'ANEXO VII MARZO'!B22</f>
        <v>10443372</v>
      </c>
      <c r="C24" s="12">
        <f>+'ANEXO VII ENERO'!C22+'ANEXO VII FEBRERO'!C24+'ANEXO VII MARZO'!C22</f>
        <v>2620554</v>
      </c>
      <c r="D24" s="12">
        <f>+'ANEXO VII ENERO'!D22+'ANEXO VII FEBRERO'!D24+'ANEXO VII MARZO'!D22</f>
        <v>213041</v>
      </c>
      <c r="E24" s="12">
        <f>+'ANEXO VII ENERO'!E22+'ANEXO VII FEBRERO'!E24+'ANEXO VII MARZO'!E22</f>
        <v>172490</v>
      </c>
      <c r="F24" s="12">
        <f>+'ANEXO VII ENERO'!F22+'ANEXO VII FEBRERO'!F24+'ANEXO VII MARZO'!F22</f>
        <v>232697</v>
      </c>
      <c r="G24" s="12">
        <f>+'ANEXO VII ENERO'!G22+'ANEXO VII FEBRERO'!G24+'ANEXO VII MARZO'!G22</f>
        <v>27051</v>
      </c>
      <c r="H24" s="10">
        <f>+'ANEXO VII ENERO'!H22+'ANEXO VII FEBRERO'!H24+'ANEXO VII MARZO'!H22</f>
        <v>191213</v>
      </c>
      <c r="I24" s="12">
        <f>+'ANEXO VII ENERO'!I22+'ANEXO VII FEBRERO'!I24+'ANEXO VII MARZO'!I22</f>
        <v>159386</v>
      </c>
      <c r="J24" s="10">
        <f>+'ANEXO VII ENERO'!J22+'ANEXO VII FEBRERO'!J24+'ANEXO VII MARZO'!J22</f>
        <v>183189</v>
      </c>
      <c r="K24" s="10">
        <f>+'ANEXO VII ENERO'!K22+'ANEXO VII FEBRERO'!K24+'ANEXO VII MARZO'!K22</f>
        <v>23407</v>
      </c>
      <c r="L24" s="10">
        <f>+'ANEXO VII ENERO'!L22+'ANEXO VII FEBRERO'!L24+'ANEXO VII MARZO'!L22</f>
        <v>197432</v>
      </c>
      <c r="M24" s="10">
        <f>'ANEXO VII FEBRERO'!M24</f>
        <v>774317</v>
      </c>
      <c r="N24" s="10">
        <f>'ANEXO VII FEBRERO'!N24</f>
        <v>161892</v>
      </c>
      <c r="O24" s="11">
        <f t="shared" si="0"/>
        <v>15400041</v>
      </c>
      <c r="R24" s="19"/>
    </row>
    <row r="25" spans="1:18" x14ac:dyDescent="0.25">
      <c r="A25" s="6" t="s">
        <v>25</v>
      </c>
      <c r="B25" s="12">
        <f>+'ANEXO VII ENERO'!B23+'ANEXO VII FEBRERO'!B25+'ANEXO VII MARZO'!B23</f>
        <v>11280979</v>
      </c>
      <c r="C25" s="12">
        <f>+'ANEXO VII ENERO'!C23+'ANEXO VII FEBRERO'!C25+'ANEXO VII MARZO'!C23</f>
        <v>2830735</v>
      </c>
      <c r="D25" s="12">
        <f>+'ANEXO VII ENERO'!D23+'ANEXO VII FEBRERO'!D25+'ANEXO VII MARZO'!D23</f>
        <v>230127</v>
      </c>
      <c r="E25" s="12">
        <f>+'ANEXO VII ENERO'!E23+'ANEXO VII FEBRERO'!E25+'ANEXO VII MARZO'!E23</f>
        <v>186324</v>
      </c>
      <c r="F25" s="12">
        <f>+'ANEXO VII ENERO'!F23+'ANEXO VII FEBRERO'!F25+'ANEXO VII MARZO'!F23</f>
        <v>249556</v>
      </c>
      <c r="G25" s="12">
        <f>+'ANEXO VII ENERO'!G23+'ANEXO VII FEBRERO'!G25+'ANEXO VII MARZO'!G23</f>
        <v>29223</v>
      </c>
      <c r="H25" s="10">
        <f>+'ANEXO VII ENERO'!H23+'ANEXO VII FEBRERO'!H25+'ANEXO VII MARZO'!H23</f>
        <v>210877</v>
      </c>
      <c r="I25" s="12">
        <f>+'ANEXO VII ENERO'!I23+'ANEXO VII FEBRERO'!I25+'ANEXO VII MARZO'!I23</f>
        <v>193852</v>
      </c>
      <c r="J25" s="10">
        <f>+'ANEXO VII ENERO'!J23+'ANEXO VII FEBRERO'!J25+'ANEXO VII MARZO'!J23</f>
        <v>222801</v>
      </c>
      <c r="K25" s="10">
        <f>+'ANEXO VII ENERO'!K23+'ANEXO VII FEBRERO'!K25+'ANEXO VII MARZO'!K23</f>
        <v>1533860</v>
      </c>
      <c r="L25" s="10">
        <f>+'ANEXO VII ENERO'!L23+'ANEXO VII FEBRERO'!L25+'ANEXO VII MARZO'!L23</f>
        <v>214443</v>
      </c>
      <c r="M25" s="10">
        <f>'ANEXO VII FEBRERO'!M25</f>
        <v>836421</v>
      </c>
      <c r="N25" s="10">
        <f>'ANEXO VII FEBRERO'!N25</f>
        <v>174877</v>
      </c>
      <c r="O25" s="11">
        <f t="shared" si="0"/>
        <v>18194075</v>
      </c>
      <c r="R25" s="19"/>
    </row>
    <row r="26" spans="1:18" x14ac:dyDescent="0.25">
      <c r="A26" s="6" t="s">
        <v>26</v>
      </c>
      <c r="B26" s="12">
        <f>+'ANEXO VII ENERO'!B24+'ANEXO VII FEBRERO'!B26+'ANEXO VII MARZO'!B24</f>
        <v>14622569</v>
      </c>
      <c r="C26" s="12">
        <f>+'ANEXO VII ENERO'!C24+'ANEXO VII FEBRERO'!C26+'ANEXO VII MARZO'!C24</f>
        <v>3669238</v>
      </c>
      <c r="D26" s="12">
        <f>+'ANEXO VII ENERO'!D24+'ANEXO VII FEBRERO'!D26+'ANEXO VII MARZO'!D24</f>
        <v>298294</v>
      </c>
      <c r="E26" s="12">
        <f>+'ANEXO VII ENERO'!E24+'ANEXO VII FEBRERO'!E26+'ANEXO VII MARZO'!E24</f>
        <v>241516</v>
      </c>
      <c r="F26" s="12">
        <f>+'ANEXO VII ENERO'!F24+'ANEXO VII FEBRERO'!F26+'ANEXO VII MARZO'!F24</f>
        <v>324869</v>
      </c>
      <c r="G26" s="12">
        <f>+'ANEXO VII ENERO'!G24+'ANEXO VII FEBRERO'!G26+'ANEXO VII MARZO'!G24</f>
        <v>37878</v>
      </c>
      <c r="H26" s="10">
        <f>+'ANEXO VII ENERO'!H24+'ANEXO VII FEBRERO'!H26+'ANEXO VII MARZO'!H24</f>
        <v>272506</v>
      </c>
      <c r="I26" s="12">
        <f>+'ANEXO VII ENERO'!I24+'ANEXO VII FEBRERO'!I26+'ANEXO VII MARZO'!I24</f>
        <v>403640</v>
      </c>
      <c r="J26" s="10">
        <f>+'ANEXO VII ENERO'!J24+'ANEXO VII FEBRERO'!J26+'ANEXO VII MARZO'!J24</f>
        <v>463918</v>
      </c>
      <c r="K26" s="10">
        <f>+'ANEXO VII ENERO'!K24+'ANEXO VII FEBRERO'!K26+'ANEXO VII MARZO'!K24</f>
        <v>1326589</v>
      </c>
      <c r="L26" s="10">
        <f>+'ANEXO VII ENERO'!L24+'ANEXO VII FEBRERO'!L26+'ANEXO VII MARZO'!L24</f>
        <v>278222</v>
      </c>
      <c r="M26" s="10">
        <f>'ANEXO VII FEBRERO'!M26</f>
        <v>1084181</v>
      </c>
      <c r="N26" s="10">
        <f>'ANEXO VII FEBRERO'!N26</f>
        <v>226678</v>
      </c>
      <c r="O26" s="11">
        <f t="shared" si="0"/>
        <v>23250098</v>
      </c>
      <c r="R26" s="19"/>
    </row>
    <row r="27" spans="1:18" x14ac:dyDescent="0.25">
      <c r="A27" s="6" t="s">
        <v>27</v>
      </c>
      <c r="B27" s="12">
        <f>+'ANEXO VII ENERO'!B25+'ANEXO VII FEBRERO'!B27+'ANEXO VII MARZO'!B25</f>
        <v>35835241</v>
      </c>
      <c r="C27" s="12">
        <f>+'ANEXO VII ENERO'!C25+'ANEXO VII FEBRERO'!C27+'ANEXO VII MARZO'!C25</f>
        <v>8992132</v>
      </c>
      <c r="D27" s="12">
        <f>+'ANEXO VII ENERO'!D25+'ANEXO VII FEBRERO'!D27+'ANEXO VII MARZO'!D25</f>
        <v>731022</v>
      </c>
      <c r="E27" s="12">
        <f>+'ANEXO VII ENERO'!E25+'ANEXO VII FEBRERO'!E27+'ANEXO VII MARZO'!E25</f>
        <v>591878</v>
      </c>
      <c r="F27" s="12">
        <f>+'ANEXO VII ENERO'!F25+'ANEXO VII FEBRERO'!F27+'ANEXO VII MARZO'!F25</f>
        <v>757723</v>
      </c>
      <c r="G27" s="12">
        <f>+'ANEXO VII ENERO'!G25+'ANEXO VII FEBRERO'!G27+'ANEXO VII MARZO'!G25</f>
        <v>92826</v>
      </c>
      <c r="H27" s="10">
        <f>+'ANEXO VII ENERO'!H25+'ANEXO VII FEBRERO'!H27+'ANEXO VII MARZO'!H25</f>
        <v>651713</v>
      </c>
      <c r="I27" s="12">
        <f>+'ANEXO VII ENERO'!I25+'ANEXO VII FEBRERO'!I27+'ANEXO VII MARZO'!I25</f>
        <v>1233200</v>
      </c>
      <c r="J27" s="10">
        <f>+'ANEXO VII ENERO'!J25+'ANEXO VII FEBRERO'!J27+'ANEXO VII MARZO'!J25</f>
        <v>1417364</v>
      </c>
      <c r="K27" s="10">
        <f>+'ANEXO VII ENERO'!K25+'ANEXO VII FEBRERO'!K27+'ANEXO VII MARZO'!K25</f>
        <v>8267602</v>
      </c>
      <c r="L27" s="10">
        <f>+'ANEXO VII ENERO'!L25+'ANEXO VII FEBRERO'!L27+'ANEXO VII MARZO'!L25</f>
        <v>656432</v>
      </c>
      <c r="M27" s="10">
        <f>'ANEXO VII FEBRERO'!M27</f>
        <v>2656980</v>
      </c>
      <c r="N27" s="10">
        <f>'ANEXO VII FEBRERO'!N27</f>
        <v>555515</v>
      </c>
      <c r="O27" s="11">
        <f t="shared" si="0"/>
        <v>62439628</v>
      </c>
      <c r="R27" s="19"/>
    </row>
    <row r="28" spans="1:18" x14ac:dyDescent="0.25">
      <c r="A28" s="6" t="s">
        <v>28</v>
      </c>
      <c r="B28" s="12">
        <f>+'ANEXO VII ENERO'!B26+'ANEXO VII FEBRERO'!B28+'ANEXO VII MARZO'!B26</f>
        <v>10772918</v>
      </c>
      <c r="C28" s="12">
        <f>+'ANEXO VII ENERO'!C26+'ANEXO VII FEBRERO'!C28+'ANEXO VII MARZO'!C26</f>
        <v>2703246</v>
      </c>
      <c r="D28" s="12">
        <f>+'ANEXO VII ENERO'!D26+'ANEXO VII FEBRERO'!D28+'ANEXO VII MARZO'!D26</f>
        <v>219762</v>
      </c>
      <c r="E28" s="12">
        <f>+'ANEXO VII ENERO'!E26+'ANEXO VII FEBRERO'!E28+'ANEXO VII MARZO'!E26</f>
        <v>177933</v>
      </c>
      <c r="F28" s="12">
        <f>+'ANEXO VII ENERO'!F26+'ANEXO VII FEBRERO'!F28+'ANEXO VII MARZO'!F26</f>
        <v>239351</v>
      </c>
      <c r="G28" s="12">
        <f>+'ANEXO VII ENERO'!G26+'ANEXO VII FEBRERO'!G28+'ANEXO VII MARZO'!G26</f>
        <v>27906</v>
      </c>
      <c r="H28" s="10">
        <f>+'ANEXO VII ENERO'!H26+'ANEXO VII FEBRERO'!H28+'ANEXO VII MARZO'!H26</f>
        <v>200646</v>
      </c>
      <c r="I28" s="12">
        <f>+'ANEXO VII ENERO'!I26+'ANEXO VII FEBRERO'!I28+'ANEXO VII MARZO'!I26</f>
        <v>167174</v>
      </c>
      <c r="J28" s="10">
        <f>+'ANEXO VII ENERO'!J26+'ANEXO VII FEBRERO'!J28+'ANEXO VII MARZO'!J26</f>
        <v>192138</v>
      </c>
      <c r="K28" s="10">
        <f>+'ANEXO VII ENERO'!K26+'ANEXO VII FEBRERO'!K28+'ANEXO VII MARZO'!K26</f>
        <v>832530</v>
      </c>
      <c r="L28" s="10">
        <f>+'ANEXO VII ENERO'!L26+'ANEXO VII FEBRERO'!L28+'ANEXO VII MARZO'!L26</f>
        <v>204926</v>
      </c>
      <c r="M28" s="10">
        <f>'ANEXO VII FEBRERO'!M28</f>
        <v>798751</v>
      </c>
      <c r="N28" s="10">
        <f>'ANEXO VII FEBRERO'!N28</f>
        <v>167001</v>
      </c>
      <c r="O28" s="11">
        <f t="shared" si="0"/>
        <v>16704282</v>
      </c>
      <c r="R28" s="19"/>
    </row>
    <row r="29" spans="1:18" x14ac:dyDescent="0.25">
      <c r="A29" s="6" t="s">
        <v>29</v>
      </c>
      <c r="B29" s="12">
        <f>+'ANEXO VII ENERO'!B27+'ANEXO VII FEBRERO'!B29+'ANEXO VII MARZO'!B27</f>
        <v>13054377</v>
      </c>
      <c r="C29" s="12">
        <f>+'ANEXO VII ENERO'!C27+'ANEXO VII FEBRERO'!C29+'ANEXO VII MARZO'!C27</f>
        <v>3275733</v>
      </c>
      <c r="D29" s="12">
        <f>+'ANEXO VII ENERO'!D27+'ANEXO VII FEBRERO'!D29+'ANEXO VII MARZO'!D27</f>
        <v>266303</v>
      </c>
      <c r="E29" s="12">
        <f>+'ANEXO VII ENERO'!E27+'ANEXO VII FEBRERO'!E29+'ANEXO VII MARZO'!E27</f>
        <v>215615</v>
      </c>
      <c r="F29" s="12">
        <f>+'ANEXO VII ENERO'!F27+'ANEXO VII FEBRERO'!F29+'ANEXO VII MARZO'!F27</f>
        <v>284575</v>
      </c>
      <c r="G29" s="12">
        <f>+'ANEXO VII ENERO'!G27+'ANEXO VII FEBRERO'!G29+'ANEXO VII MARZO'!G27</f>
        <v>33816</v>
      </c>
      <c r="H29" s="10">
        <f>+'ANEXO VII ENERO'!H27+'ANEXO VII FEBRERO'!H29+'ANEXO VII MARZO'!H27</f>
        <v>240405</v>
      </c>
      <c r="I29" s="12">
        <f>+'ANEXO VII ENERO'!I27+'ANEXO VII FEBRERO'!I29+'ANEXO VII MARZO'!I27</f>
        <v>283651</v>
      </c>
      <c r="J29" s="10">
        <f>+'ANEXO VII ENERO'!J27+'ANEXO VII FEBRERO'!J29+'ANEXO VII MARZO'!J27</f>
        <v>326012</v>
      </c>
      <c r="K29" s="10">
        <f>+'ANEXO VII ENERO'!K27+'ANEXO VII FEBRERO'!K29+'ANEXO VII MARZO'!K27</f>
        <v>848494</v>
      </c>
      <c r="L29" s="10">
        <f>+'ANEXO VII ENERO'!L27+'ANEXO VII FEBRERO'!L29+'ANEXO VII MARZO'!L27</f>
        <v>244506</v>
      </c>
      <c r="M29" s="10">
        <f>'ANEXO VII FEBRERO'!M29</f>
        <v>967908</v>
      </c>
      <c r="N29" s="10">
        <f>'ANEXO VII FEBRERO'!N29</f>
        <v>202368</v>
      </c>
      <c r="O29" s="11">
        <f t="shared" si="0"/>
        <v>20243763</v>
      </c>
      <c r="R29" s="19"/>
    </row>
    <row r="30" spans="1:18" x14ac:dyDescent="0.25">
      <c r="A30" s="6" t="s">
        <v>30</v>
      </c>
      <c r="B30" s="12">
        <f>+'ANEXO VII ENERO'!B28+'ANEXO VII FEBRERO'!B30+'ANEXO VII MARZO'!B28</f>
        <v>18683375</v>
      </c>
      <c r="C30" s="12">
        <f>+'ANEXO VII ENERO'!C28+'ANEXO VII FEBRERO'!C30+'ANEXO VII MARZO'!C28</f>
        <v>4688216</v>
      </c>
      <c r="D30" s="12">
        <f>+'ANEXO VII ENERO'!D28+'ANEXO VII FEBRERO'!D30+'ANEXO VII MARZO'!D28</f>
        <v>381133</v>
      </c>
      <c r="E30" s="12">
        <f>+'ANEXO VII ENERO'!E28+'ANEXO VII FEBRERO'!E30+'ANEXO VII MARZO'!E28</f>
        <v>308587</v>
      </c>
      <c r="F30" s="12">
        <f>+'ANEXO VII ENERO'!F28+'ANEXO VII FEBRERO'!F30+'ANEXO VII MARZO'!F28</f>
        <v>413412</v>
      </c>
      <c r="G30" s="12">
        <f>+'ANEXO VII ENERO'!G28+'ANEXO VII FEBRERO'!G30+'ANEXO VII MARZO'!G28</f>
        <v>48396</v>
      </c>
      <c r="H30" s="10">
        <f>+'ANEXO VII ENERO'!H28+'ANEXO VII FEBRERO'!H30+'ANEXO VII MARZO'!H28</f>
        <v>348452</v>
      </c>
      <c r="I30" s="12">
        <f>+'ANEXO VII ENERO'!I28+'ANEXO VII FEBRERO'!I30+'ANEXO VII MARZO'!I28</f>
        <v>554625</v>
      </c>
      <c r="J30" s="10">
        <f>+'ANEXO VII ENERO'!J28+'ANEXO VII FEBRERO'!J30+'ANEXO VII MARZO'!J28</f>
        <v>637450</v>
      </c>
      <c r="K30" s="10">
        <f>+'ANEXO VII ENERO'!K28+'ANEXO VII FEBRERO'!K30+'ANEXO VII MARZO'!K28</f>
        <v>3057546.01</v>
      </c>
      <c r="L30" s="10">
        <f>+'ANEXO VII ENERO'!L28+'ANEXO VII FEBRERO'!L30+'ANEXO VII MARZO'!L28</f>
        <v>354831</v>
      </c>
      <c r="M30" s="10">
        <f>'ANEXO VII FEBRERO'!M30</f>
        <v>1385267</v>
      </c>
      <c r="N30" s="10">
        <f>'ANEXO VII FEBRERO'!N30</f>
        <v>289628</v>
      </c>
      <c r="O30" s="11">
        <f t="shared" si="0"/>
        <v>31150918.009999998</v>
      </c>
      <c r="R30" s="19"/>
    </row>
    <row r="31" spans="1:18" x14ac:dyDescent="0.25">
      <c r="A31" s="6" t="s">
        <v>31</v>
      </c>
      <c r="B31" s="12">
        <f>+'ANEXO VII ENERO'!B29+'ANEXO VII FEBRERO'!B31+'ANEXO VII MARZO'!B29</f>
        <v>9747942</v>
      </c>
      <c r="C31" s="12">
        <f>+'ANEXO VII ENERO'!C29+'ANEXO VII FEBRERO'!C31+'ANEXO VII MARZO'!C29</f>
        <v>2446049</v>
      </c>
      <c r="D31" s="12">
        <f>+'ANEXO VII ENERO'!D29+'ANEXO VII FEBRERO'!D31+'ANEXO VII MARZO'!D29</f>
        <v>198853</v>
      </c>
      <c r="E31" s="12">
        <f>+'ANEXO VII ENERO'!E29+'ANEXO VII FEBRERO'!E31+'ANEXO VII MARZO'!E29</f>
        <v>161003</v>
      </c>
      <c r="F31" s="12">
        <f>+'ANEXO VII ENERO'!F29+'ANEXO VII FEBRERO'!F31+'ANEXO VII MARZO'!F29</f>
        <v>216074</v>
      </c>
      <c r="G31" s="12">
        <f>+'ANEXO VII ENERO'!G29+'ANEXO VII FEBRERO'!G31+'ANEXO VII MARZO'!G29</f>
        <v>25251</v>
      </c>
      <c r="H31" s="10">
        <f>+'ANEXO VII ENERO'!H29+'ANEXO VII FEBRERO'!H31+'ANEXO VII MARZO'!H29</f>
        <v>179340</v>
      </c>
      <c r="I31" s="12">
        <f>+'ANEXO VII ENERO'!I29+'ANEXO VII FEBRERO'!I31+'ANEXO VII MARZO'!I29</f>
        <v>76828</v>
      </c>
      <c r="J31" s="10">
        <f>+'ANEXO VII ENERO'!J29+'ANEXO VII FEBRERO'!J31+'ANEXO VII MARZO'!J29</f>
        <v>88302</v>
      </c>
      <c r="K31" s="10">
        <f>+'ANEXO VII ENERO'!K29+'ANEXO VII FEBRERO'!K31+'ANEXO VII MARZO'!K29</f>
        <v>1.0000000009313226E-2</v>
      </c>
      <c r="L31" s="10">
        <f>+'ANEXO VII ENERO'!L29+'ANEXO VII FEBRERO'!L31+'ANEXO VII MARZO'!L29</f>
        <v>184161</v>
      </c>
      <c r="M31" s="10">
        <f>'ANEXO VII FEBRERO'!M31</f>
        <v>722755</v>
      </c>
      <c r="N31" s="10">
        <f>'ANEXO VII FEBRERO'!N31</f>
        <v>151112</v>
      </c>
      <c r="O31" s="11">
        <f t="shared" si="0"/>
        <v>14197670.01</v>
      </c>
      <c r="R31" s="19"/>
    </row>
    <row r="32" spans="1:18" x14ac:dyDescent="0.25">
      <c r="A32" s="6" t="s">
        <v>32</v>
      </c>
      <c r="B32" s="12">
        <f>+'ANEXO VII ENERO'!B30+'ANEXO VII FEBRERO'!B32+'ANEXO VII MARZO'!B30</f>
        <v>10373311</v>
      </c>
      <c r="C32" s="12">
        <f>+'ANEXO VII ENERO'!C30+'ANEXO VII FEBRERO'!C32+'ANEXO VII MARZO'!C30</f>
        <v>2602973</v>
      </c>
      <c r="D32" s="12">
        <f>+'ANEXO VII ENERO'!D30+'ANEXO VII FEBRERO'!D32+'ANEXO VII MARZO'!D30</f>
        <v>211612</v>
      </c>
      <c r="E32" s="12">
        <f>+'ANEXO VII ENERO'!E30+'ANEXO VII FEBRERO'!E32+'ANEXO VII MARZO'!E30</f>
        <v>171332</v>
      </c>
      <c r="F32" s="12">
        <f>+'ANEXO VII ENERO'!F30+'ANEXO VII FEBRERO'!F32+'ANEXO VII MARZO'!F30</f>
        <v>230733</v>
      </c>
      <c r="G32" s="12">
        <f>+'ANEXO VII ENERO'!G30+'ANEXO VII FEBRERO'!G32+'ANEXO VII MARZO'!G30</f>
        <v>26871</v>
      </c>
      <c r="H32" s="10">
        <f>+'ANEXO VII ENERO'!H30+'ANEXO VII FEBRERO'!H32+'ANEXO VII MARZO'!H30</f>
        <v>191517</v>
      </c>
      <c r="I32" s="12">
        <f>+'ANEXO VII ENERO'!I30+'ANEXO VII FEBRERO'!I32+'ANEXO VII MARZO'!I30</f>
        <v>149815</v>
      </c>
      <c r="J32" s="10">
        <f>+'ANEXO VII ENERO'!J30+'ANEXO VII FEBRERO'!J32+'ANEXO VII MARZO'!J30</f>
        <v>172187</v>
      </c>
      <c r="K32" s="10">
        <f>+'ANEXO VII ENERO'!K30+'ANEXO VII FEBRERO'!K32+'ANEXO VII MARZO'!K30</f>
        <v>1851180</v>
      </c>
      <c r="L32" s="10">
        <f>+'ANEXO VII ENERO'!L30+'ANEXO VII FEBRERO'!L32+'ANEXO VII MARZO'!L30</f>
        <v>196659</v>
      </c>
      <c r="M32" s="10">
        <f>'ANEXO VII FEBRERO'!M32</f>
        <v>769122</v>
      </c>
      <c r="N32" s="10">
        <f>'ANEXO VII FEBRERO'!N32</f>
        <v>160806</v>
      </c>
      <c r="O32" s="11">
        <f t="shared" si="0"/>
        <v>17108118</v>
      </c>
      <c r="R32" s="19"/>
    </row>
    <row r="33" spans="1:18" x14ac:dyDescent="0.25">
      <c r="A33" s="6" t="s">
        <v>33</v>
      </c>
      <c r="B33" s="12">
        <f>+'ANEXO VII ENERO'!B31+'ANEXO VII FEBRERO'!B33+'ANEXO VII MARZO'!B31</f>
        <v>10696106</v>
      </c>
      <c r="C33" s="12">
        <f>+'ANEXO VII ENERO'!C31+'ANEXO VII FEBRERO'!C33+'ANEXO VII MARZO'!C31</f>
        <v>2683973</v>
      </c>
      <c r="D33" s="12">
        <f>+'ANEXO VII ENERO'!D31+'ANEXO VII FEBRERO'!D33+'ANEXO VII MARZO'!D31</f>
        <v>218196</v>
      </c>
      <c r="E33" s="12">
        <f>+'ANEXO VII ENERO'!E31+'ANEXO VII FEBRERO'!E33+'ANEXO VII MARZO'!E31</f>
        <v>176663</v>
      </c>
      <c r="F33" s="12">
        <f>+'ANEXO VII ENERO'!F31+'ANEXO VII FEBRERO'!F33+'ANEXO VII MARZO'!F31</f>
        <v>236455</v>
      </c>
      <c r="G33" s="12">
        <f>+'ANEXO VII ENERO'!G31+'ANEXO VII FEBRERO'!G33+'ANEXO VII MARZO'!G31</f>
        <v>27708</v>
      </c>
      <c r="H33" s="10">
        <f>+'ANEXO VII ENERO'!H31+'ANEXO VII FEBRERO'!H33+'ANEXO VII MARZO'!H31</f>
        <v>194470</v>
      </c>
      <c r="I33" s="12">
        <f>+'ANEXO VII ENERO'!I31+'ANEXO VII FEBRERO'!I33+'ANEXO VII MARZO'!I31</f>
        <v>80116</v>
      </c>
      <c r="J33" s="10">
        <f>+'ANEXO VII ENERO'!J31+'ANEXO VII FEBRERO'!J33+'ANEXO VII MARZO'!J31</f>
        <v>92081</v>
      </c>
      <c r="K33" s="10">
        <f>+'ANEXO VII ENERO'!K31+'ANEXO VII FEBRERO'!K33+'ANEXO VII MARZO'!K31</f>
        <v>1226352</v>
      </c>
      <c r="L33" s="10">
        <f>+'ANEXO VII ENERO'!L31+'ANEXO VII FEBRERO'!L33+'ANEXO VII MARZO'!L31</f>
        <v>200700</v>
      </c>
      <c r="M33" s="10">
        <f>'ANEXO VII FEBRERO'!M33</f>
        <v>793056</v>
      </c>
      <c r="N33" s="10">
        <f>'ANEXO VII FEBRERO'!N33</f>
        <v>165810</v>
      </c>
      <c r="O33" s="11">
        <f t="shared" si="0"/>
        <v>16791686</v>
      </c>
      <c r="R33" s="19"/>
    </row>
    <row r="34" spans="1:18" x14ac:dyDescent="0.25">
      <c r="A34" s="6" t="s">
        <v>34</v>
      </c>
      <c r="B34" s="12">
        <f>+'ANEXO VII ENERO'!B32+'ANEXO VII FEBRERO'!B34+'ANEXO VII MARZO'!B32</f>
        <v>17568692</v>
      </c>
      <c r="C34" s="12">
        <f>+'ANEXO VII ENERO'!C32+'ANEXO VII FEBRERO'!C34+'ANEXO VII MARZO'!C32</f>
        <v>4408509</v>
      </c>
      <c r="D34" s="12">
        <f>+'ANEXO VII ENERO'!D32+'ANEXO VII FEBRERO'!D34+'ANEXO VII MARZO'!D32</f>
        <v>358393</v>
      </c>
      <c r="E34" s="12">
        <f>+'ANEXO VII ENERO'!E32+'ANEXO VII FEBRERO'!E34+'ANEXO VII MARZO'!E32</f>
        <v>290175</v>
      </c>
      <c r="F34" s="12">
        <f>+'ANEXO VII ENERO'!F32+'ANEXO VII FEBRERO'!F34+'ANEXO VII MARZO'!F32</f>
        <v>388599</v>
      </c>
      <c r="G34" s="12">
        <f>+'ANEXO VII ENERO'!G32+'ANEXO VII FEBRERO'!G34+'ANEXO VII MARZO'!G32</f>
        <v>45510</v>
      </c>
      <c r="H34" s="10">
        <f>+'ANEXO VII ENERO'!H32+'ANEXO VII FEBRERO'!H34+'ANEXO VII MARZO'!H32</f>
        <v>329601</v>
      </c>
      <c r="I34" s="12">
        <f>+'ANEXO VII ENERO'!I32+'ANEXO VII FEBRERO'!I34+'ANEXO VII MARZO'!I32</f>
        <v>528520</v>
      </c>
      <c r="J34" s="10">
        <f>+'ANEXO VII ENERO'!J32+'ANEXO VII FEBRERO'!J34+'ANEXO VII MARZO'!J32</f>
        <v>607449</v>
      </c>
      <c r="K34" s="10">
        <f>+'ANEXO VII ENERO'!K32+'ANEXO VII FEBRERO'!K34+'ANEXO VII MARZO'!K32</f>
        <v>2960056</v>
      </c>
      <c r="L34" s="10">
        <f>+'ANEXO VII ENERO'!L32+'ANEXO VII FEBRERO'!L34+'ANEXO VII MARZO'!L32</f>
        <v>334494</v>
      </c>
      <c r="M34" s="10">
        <f>'ANEXO VII FEBRERO'!M34</f>
        <v>1302619</v>
      </c>
      <c r="N34" s="10">
        <f>'ANEXO VII FEBRERO'!N34</f>
        <v>272349</v>
      </c>
      <c r="O34" s="11">
        <f t="shared" si="0"/>
        <v>29394966</v>
      </c>
      <c r="R34" s="19"/>
    </row>
    <row r="35" spans="1:18" x14ac:dyDescent="0.25">
      <c r="A35" s="6" t="s">
        <v>35</v>
      </c>
      <c r="B35" s="12">
        <f>+'ANEXO VII ENERO'!B33+'ANEXO VII FEBRERO'!B35+'ANEXO VII MARZO'!B33</f>
        <v>13435365</v>
      </c>
      <c r="C35" s="12">
        <f>+'ANEXO VII ENERO'!C33+'ANEXO VII FEBRERO'!C35+'ANEXO VII MARZO'!C33</f>
        <v>3371334</v>
      </c>
      <c r="D35" s="12">
        <f>+'ANEXO VII ENERO'!D33+'ANEXO VII FEBRERO'!D35+'ANEXO VII MARZO'!D33</f>
        <v>274075</v>
      </c>
      <c r="E35" s="12">
        <f>+'ANEXO VII ENERO'!E33+'ANEXO VII FEBRERO'!E35+'ANEXO VII MARZO'!E33</f>
        <v>221907</v>
      </c>
      <c r="F35" s="12">
        <f>+'ANEXO VII ENERO'!F33+'ANEXO VII FEBRERO'!F35+'ANEXO VII MARZO'!F33</f>
        <v>299749</v>
      </c>
      <c r="G35" s="12">
        <f>+'ANEXO VII ENERO'!G33+'ANEXO VII FEBRERO'!G35+'ANEXO VII MARZO'!G33</f>
        <v>34803</v>
      </c>
      <c r="H35" s="10">
        <f>+'ANEXO VII ENERO'!H33+'ANEXO VII FEBRERO'!H35+'ANEXO VII MARZO'!H33</f>
        <v>253900</v>
      </c>
      <c r="I35" s="12">
        <f>+'ANEXO VII ENERO'!I33+'ANEXO VII FEBRERO'!I35+'ANEXO VII MARZO'!I33</f>
        <v>340811</v>
      </c>
      <c r="J35" s="10">
        <f>+'ANEXO VII ENERO'!J33+'ANEXO VII FEBRERO'!J35+'ANEXO VII MARZO'!J33</f>
        <v>391708</v>
      </c>
      <c r="K35" s="10">
        <f>+'ANEXO VII ENERO'!K33+'ANEXO VII FEBRERO'!K35+'ANEXO VII MARZO'!K33</f>
        <v>4048535</v>
      </c>
      <c r="L35" s="10">
        <f>+'ANEXO VII ENERO'!L33+'ANEXO VII FEBRERO'!L35+'ANEXO VII MARZO'!L33</f>
        <v>257858</v>
      </c>
      <c r="M35" s="10">
        <f>'ANEXO VII FEBRERO'!M35</f>
        <v>996156</v>
      </c>
      <c r="N35" s="10">
        <f>'ANEXO VII FEBRERO'!N35</f>
        <v>208274</v>
      </c>
      <c r="O35" s="11">
        <f t="shared" si="0"/>
        <v>24134475</v>
      </c>
      <c r="R35" s="19"/>
    </row>
    <row r="36" spans="1:18" x14ac:dyDescent="0.25">
      <c r="A36" s="6" t="s">
        <v>36</v>
      </c>
      <c r="B36" s="12">
        <f>+'ANEXO VII ENERO'!B34+'ANEXO VII FEBRERO'!B36+'ANEXO VII MARZO'!B34</f>
        <v>11659699</v>
      </c>
      <c r="C36" s="12">
        <f>+'ANEXO VII ENERO'!C34+'ANEXO VII FEBRERO'!C36+'ANEXO VII MARZO'!C34</f>
        <v>2925766</v>
      </c>
      <c r="D36" s="12">
        <f>+'ANEXO VII ENERO'!D34+'ANEXO VII FEBRERO'!D36+'ANEXO VII MARZO'!D34</f>
        <v>237852</v>
      </c>
      <c r="E36" s="12">
        <f>+'ANEXO VII ENERO'!E34+'ANEXO VII FEBRERO'!E36+'ANEXO VII MARZO'!E34</f>
        <v>192579</v>
      </c>
      <c r="F36" s="12">
        <f>+'ANEXO VII ENERO'!F34+'ANEXO VII FEBRERO'!F36+'ANEXO VII MARZO'!F34</f>
        <v>261307</v>
      </c>
      <c r="G36" s="12">
        <f>+'ANEXO VII ENERO'!G34+'ANEXO VII FEBRERO'!G36+'ANEXO VII MARZO'!G34</f>
        <v>30204</v>
      </c>
      <c r="H36" s="10">
        <f>+'ANEXO VII ENERO'!H34+'ANEXO VII FEBRERO'!H36+'ANEXO VII MARZO'!H34</f>
        <v>213541</v>
      </c>
      <c r="I36" s="12">
        <f>+'ANEXO VII ENERO'!I34+'ANEXO VII FEBRERO'!I36+'ANEXO VII MARZO'!I34</f>
        <v>195758</v>
      </c>
      <c r="J36" s="10">
        <f>+'ANEXO VII ENERO'!J34+'ANEXO VII FEBRERO'!J36+'ANEXO VII MARZO'!J34</f>
        <v>224991</v>
      </c>
      <c r="K36" s="10">
        <f>+'ANEXO VII ENERO'!K34+'ANEXO VII FEBRERO'!K36+'ANEXO VII MARZO'!K34</f>
        <v>1443525</v>
      </c>
      <c r="L36" s="10">
        <f>+'ANEXO VII ENERO'!L34+'ANEXO VII FEBRERO'!L36+'ANEXO VII MARZO'!L34</f>
        <v>221156</v>
      </c>
      <c r="M36" s="10">
        <f>'ANEXO VII FEBRERO'!M36</f>
        <v>864501</v>
      </c>
      <c r="N36" s="10">
        <f>'ANEXO VII FEBRERO'!N36</f>
        <v>180748</v>
      </c>
      <c r="O36" s="11">
        <f t="shared" si="0"/>
        <v>18651627</v>
      </c>
      <c r="R36" s="19"/>
    </row>
    <row r="37" spans="1:18" x14ac:dyDescent="0.25">
      <c r="A37" s="6" t="s">
        <v>37</v>
      </c>
      <c r="B37" s="12">
        <f>+'ANEXO VII ENERO'!B35+'ANEXO VII FEBRERO'!B37+'ANEXO VII MARZO'!B35</f>
        <v>11253492</v>
      </c>
      <c r="C37" s="12">
        <f>+'ANEXO VII ENERO'!C35+'ANEXO VII FEBRERO'!C37+'ANEXO VII MARZO'!C35</f>
        <v>2823838</v>
      </c>
      <c r="D37" s="12">
        <f>+'ANEXO VII ENERO'!D35+'ANEXO VII FEBRERO'!D37+'ANEXO VII MARZO'!D35</f>
        <v>229567</v>
      </c>
      <c r="E37" s="12">
        <f>+'ANEXO VII ENERO'!E35+'ANEXO VII FEBRERO'!E37+'ANEXO VII MARZO'!E35</f>
        <v>185870</v>
      </c>
      <c r="F37" s="12">
        <f>+'ANEXO VII ENERO'!F35+'ANEXO VII FEBRERO'!F37+'ANEXO VII MARZO'!F35</f>
        <v>250031</v>
      </c>
      <c r="G37" s="12">
        <f>+'ANEXO VII ENERO'!G35+'ANEXO VII FEBRERO'!G37+'ANEXO VII MARZO'!G35</f>
        <v>29151</v>
      </c>
      <c r="H37" s="10">
        <f>+'ANEXO VII ENERO'!H35+'ANEXO VII FEBRERO'!H37+'ANEXO VII MARZO'!H35</f>
        <v>208549</v>
      </c>
      <c r="I37" s="12">
        <f>+'ANEXO VII ENERO'!I35+'ANEXO VII FEBRERO'!I37+'ANEXO VII MARZO'!I35</f>
        <v>128603</v>
      </c>
      <c r="J37" s="10">
        <f>+'ANEXO VII ENERO'!J35+'ANEXO VII FEBRERO'!J37+'ANEXO VII MARZO'!J35</f>
        <v>147808</v>
      </c>
      <c r="K37" s="10">
        <f>+'ANEXO VII ENERO'!K35+'ANEXO VII FEBRERO'!K37+'ANEXO VII MARZO'!K35</f>
        <v>1774157</v>
      </c>
      <c r="L37" s="10">
        <f>+'ANEXO VII ENERO'!L35+'ANEXO VII FEBRERO'!L37+'ANEXO VII MARZO'!L35</f>
        <v>213579</v>
      </c>
      <c r="M37" s="10">
        <f>'ANEXO VII FEBRERO'!M37</f>
        <v>834383</v>
      </c>
      <c r="N37" s="10">
        <f>'ANEXO VII FEBRERO'!N37</f>
        <v>174451</v>
      </c>
      <c r="O37" s="11">
        <f t="shared" si="0"/>
        <v>18253479</v>
      </c>
      <c r="R37" s="19"/>
    </row>
    <row r="38" spans="1:18" x14ac:dyDescent="0.25">
      <c r="A38" s="6" t="s">
        <v>38</v>
      </c>
      <c r="B38" s="12">
        <f>+'ANEXO VII ENERO'!B36+'ANEXO VII FEBRERO'!B38+'ANEXO VII MARZO'!B36</f>
        <v>23470520</v>
      </c>
      <c r="C38" s="12">
        <f>+'ANEXO VII ENERO'!C36+'ANEXO VII FEBRERO'!C38+'ANEXO VII MARZO'!C36</f>
        <v>5889453</v>
      </c>
      <c r="D38" s="12">
        <f>+'ANEXO VII ENERO'!D36+'ANEXO VII FEBRERO'!D38+'ANEXO VII MARZO'!D36</f>
        <v>478788</v>
      </c>
      <c r="E38" s="12">
        <f>+'ANEXO VII ENERO'!E36+'ANEXO VII FEBRERO'!E38+'ANEXO VII MARZO'!E36</f>
        <v>387654</v>
      </c>
      <c r="F38" s="12">
        <f>+'ANEXO VII ENERO'!F36+'ANEXO VII FEBRERO'!F38+'ANEXO VII MARZO'!F36</f>
        <v>540310</v>
      </c>
      <c r="G38" s="12">
        <f>+'ANEXO VII ENERO'!G36+'ANEXO VII FEBRERO'!G38+'ANEXO VII MARZO'!G36</f>
        <v>60798</v>
      </c>
      <c r="H38" s="10">
        <f>+'ANEXO VII ENERO'!H36+'ANEXO VII FEBRERO'!H38+'ANEXO VII MARZO'!H36</f>
        <v>436949</v>
      </c>
      <c r="I38" s="12">
        <f>+'ANEXO VII ENERO'!I36+'ANEXO VII FEBRERO'!I38+'ANEXO VII MARZO'!I36</f>
        <v>741747</v>
      </c>
      <c r="J38" s="10">
        <f>+'ANEXO VII ENERO'!J36+'ANEXO VII FEBRERO'!J38+'ANEXO VII MARZO'!J36</f>
        <v>852520</v>
      </c>
      <c r="K38" s="10">
        <f>+'ANEXO VII ENERO'!K36+'ANEXO VII FEBRERO'!K38+'ANEXO VII MARZO'!K36</f>
        <v>4535456</v>
      </c>
      <c r="L38" s="10">
        <f>+'ANEXO VII ENERO'!L36+'ANEXO VII FEBRERO'!L38+'ANEXO VII MARZO'!L36</f>
        <v>455148</v>
      </c>
      <c r="M38" s="10">
        <f>'ANEXO VII FEBRERO'!M38</f>
        <v>1740206</v>
      </c>
      <c r="N38" s="10">
        <f>'ANEXO VII FEBRERO'!N38</f>
        <v>363838</v>
      </c>
      <c r="O38" s="11">
        <f t="shared" si="0"/>
        <v>39953387</v>
      </c>
      <c r="R38" s="19"/>
    </row>
    <row r="39" spans="1:18" x14ac:dyDescent="0.25">
      <c r="A39" s="6" t="s">
        <v>51</v>
      </c>
      <c r="B39" s="12">
        <f>+'ANEXO VII ENERO'!B37+'ANEXO VII FEBRERO'!B39+'ANEXO VII MARZO'!B37</f>
        <v>13164423</v>
      </c>
      <c r="C39" s="12">
        <f>+'ANEXO VII ENERO'!C37+'ANEXO VII FEBRERO'!C39+'ANEXO VII MARZO'!C37</f>
        <v>3303346</v>
      </c>
      <c r="D39" s="12">
        <f>+'ANEXO VII ENERO'!D37+'ANEXO VII FEBRERO'!D39+'ANEXO VII MARZO'!D37</f>
        <v>268549</v>
      </c>
      <c r="E39" s="12">
        <f>+'ANEXO VII ENERO'!E37+'ANEXO VII FEBRERO'!E39+'ANEXO VII MARZO'!E37</f>
        <v>217432</v>
      </c>
      <c r="F39" s="12">
        <f>+'ANEXO VII ENERO'!F37+'ANEXO VII FEBRERO'!F39+'ANEXO VII MARZO'!F37</f>
        <v>300078</v>
      </c>
      <c r="G39" s="12">
        <f>+'ANEXO VII ENERO'!G37+'ANEXO VII FEBRERO'!G39+'ANEXO VII MARZO'!G37</f>
        <v>34101</v>
      </c>
      <c r="H39" s="10">
        <f>+'ANEXO VII ENERO'!H37+'ANEXO VII FEBRERO'!H39+'ANEXO VII MARZO'!H37</f>
        <v>249207</v>
      </c>
      <c r="I39" s="12">
        <f>+'ANEXO VII ENERO'!I37+'ANEXO VII FEBRERO'!I39+'ANEXO VII MARZO'!I37</f>
        <v>280454</v>
      </c>
      <c r="J39" s="10">
        <f>+'ANEXO VII ENERO'!J37+'ANEXO VII FEBRERO'!J39+'ANEXO VII MARZO'!J37</f>
        <v>322336</v>
      </c>
      <c r="K39" s="10">
        <f>+'ANEXO VII ENERO'!K37+'ANEXO VII FEBRERO'!K39+'ANEXO VII MARZO'!K37</f>
        <v>1497642</v>
      </c>
      <c r="L39" s="10">
        <f>+'ANEXO VII ENERO'!L37+'ANEXO VII FEBRERO'!L39+'ANEXO VII MARZO'!L37</f>
        <v>255825</v>
      </c>
      <c r="M39" s="10">
        <f>'ANEXO VII FEBRERO'!M39</f>
        <v>976068</v>
      </c>
      <c r="N39" s="10">
        <f>'ANEXO VII FEBRERO'!N39</f>
        <v>204074</v>
      </c>
      <c r="O39" s="11">
        <f t="shared" si="0"/>
        <v>21073535</v>
      </c>
      <c r="R39" s="19"/>
    </row>
    <row r="40" spans="1:18" x14ac:dyDescent="0.25">
      <c r="A40" s="6" t="s">
        <v>39</v>
      </c>
      <c r="B40" s="12">
        <f>+'ANEXO VII ENERO'!B38+'ANEXO VII FEBRERO'!B40+'ANEXO VII MARZO'!B38</f>
        <v>32767819</v>
      </c>
      <c r="C40" s="12">
        <f>+'ANEXO VII ENERO'!C38+'ANEXO VII FEBRERO'!C40+'ANEXO VII MARZO'!C38</f>
        <v>8222424</v>
      </c>
      <c r="D40" s="12">
        <f>+'ANEXO VII ENERO'!D38+'ANEXO VII FEBRERO'!D40+'ANEXO VII MARZO'!D38</f>
        <v>668448</v>
      </c>
      <c r="E40" s="12">
        <f>+'ANEXO VII ENERO'!E38+'ANEXO VII FEBRERO'!E40+'ANEXO VII MARZO'!E38</f>
        <v>541213</v>
      </c>
      <c r="F40" s="12">
        <f>+'ANEXO VII ENERO'!F38+'ANEXO VII FEBRERO'!F40+'ANEXO VII MARZO'!F38</f>
        <v>735988</v>
      </c>
      <c r="G40" s="12">
        <f>+'ANEXO VII ENERO'!G38+'ANEXO VII FEBRERO'!G40+'ANEXO VII MARZO'!G38</f>
        <v>84882</v>
      </c>
      <c r="H40" s="10">
        <f>+'ANEXO VII ENERO'!H38+'ANEXO VII FEBRERO'!H40+'ANEXO VII MARZO'!H38</f>
        <v>610744</v>
      </c>
      <c r="I40" s="12">
        <f>+'ANEXO VII ENERO'!I38+'ANEXO VII FEBRERO'!I40+'ANEXO VII MARZO'!I38</f>
        <v>1066946</v>
      </c>
      <c r="J40" s="10">
        <f>+'ANEXO VII ENERO'!J38+'ANEXO VII FEBRERO'!J40+'ANEXO VII MARZO'!J38</f>
        <v>1226281</v>
      </c>
      <c r="K40" s="10">
        <f>+'ANEXO VII ENERO'!K38+'ANEXO VII FEBRERO'!K40+'ANEXO VII MARZO'!K38</f>
        <v>4626832</v>
      </c>
      <c r="L40" s="10">
        <f>+'ANEXO VII ENERO'!L38+'ANEXO VII FEBRERO'!L40+'ANEXO VII MARZO'!L38</f>
        <v>627228</v>
      </c>
      <c r="M40" s="10">
        <f>'ANEXO VII FEBRERO'!M40</f>
        <v>2429548</v>
      </c>
      <c r="N40" s="10">
        <f>'ANEXO VII FEBRERO'!N40</f>
        <v>507964</v>
      </c>
      <c r="O40" s="11">
        <f t="shared" si="0"/>
        <v>54116317</v>
      </c>
      <c r="R40" s="19"/>
    </row>
    <row r="41" spans="1:18" x14ac:dyDescent="0.25">
      <c r="A41" s="6" t="s">
        <v>40</v>
      </c>
      <c r="B41" s="12">
        <f>+'ANEXO VII ENERO'!B39+'ANEXO VII FEBRERO'!B41+'ANEXO VII MARZO'!B39</f>
        <v>19477538</v>
      </c>
      <c r="C41" s="12">
        <f>+'ANEXO VII ENERO'!C39+'ANEXO VII FEBRERO'!C41+'ANEXO VII MARZO'!C39</f>
        <v>4887496</v>
      </c>
      <c r="D41" s="12">
        <f>+'ANEXO VII ENERO'!D39+'ANEXO VII FEBRERO'!D41+'ANEXO VII MARZO'!D39</f>
        <v>397332</v>
      </c>
      <c r="E41" s="12">
        <f>+'ANEXO VII ENERO'!E39+'ANEXO VII FEBRERO'!E41+'ANEXO VII MARZO'!E39</f>
        <v>321703</v>
      </c>
      <c r="F41" s="12">
        <f>+'ANEXO VII ENERO'!F39+'ANEXO VII FEBRERO'!F41+'ANEXO VII MARZO'!F39</f>
        <v>429372</v>
      </c>
      <c r="G41" s="12">
        <f>+'ANEXO VII ENERO'!G39+'ANEXO VII FEBRERO'!G41+'ANEXO VII MARZO'!G39</f>
        <v>50454</v>
      </c>
      <c r="H41" s="10">
        <f>+'ANEXO VII ENERO'!H39+'ANEXO VII FEBRERO'!H41+'ANEXO VII MARZO'!H39</f>
        <v>363561</v>
      </c>
      <c r="I41" s="12">
        <f>+'ANEXO VII ENERO'!I39+'ANEXO VII FEBRERO'!I41+'ANEXO VII MARZO'!I39</f>
        <v>565679</v>
      </c>
      <c r="J41" s="10">
        <f>+'ANEXO VII ENERO'!J39+'ANEXO VII FEBRERO'!J41+'ANEXO VII MARZO'!J39</f>
        <v>650157</v>
      </c>
      <c r="K41" s="10">
        <f>+'ANEXO VII ENERO'!K39+'ANEXO VII FEBRERO'!K41+'ANEXO VII MARZO'!K39</f>
        <v>685261</v>
      </c>
      <c r="L41" s="10">
        <f>+'ANEXO VII ENERO'!L39+'ANEXO VII FEBRERO'!L41+'ANEXO VII MARZO'!L39</f>
        <v>369301</v>
      </c>
      <c r="M41" s="10">
        <f>'ANEXO VII FEBRERO'!M41</f>
        <v>1444149</v>
      </c>
      <c r="N41" s="10">
        <f>'ANEXO VII FEBRERO'!N41</f>
        <v>301939</v>
      </c>
      <c r="O41" s="11">
        <f t="shared" si="0"/>
        <v>29943942</v>
      </c>
      <c r="R41" s="19"/>
    </row>
    <row r="42" spans="1:18" x14ac:dyDescent="0.25">
      <c r="A42" s="6" t="s">
        <v>41</v>
      </c>
      <c r="B42" s="12">
        <f>+'ANEXO VII ENERO'!B40+'ANEXO VII FEBRERO'!B42+'ANEXO VII MARZO'!B40</f>
        <v>13083518</v>
      </c>
      <c r="C42" s="12">
        <f>+'ANEXO VII ENERO'!C40+'ANEXO VII FEBRERO'!C42+'ANEXO VII MARZO'!C40</f>
        <v>3283045</v>
      </c>
      <c r="D42" s="12">
        <f>+'ANEXO VII ENERO'!D40+'ANEXO VII FEBRERO'!D42+'ANEXO VII MARZO'!D40</f>
        <v>266898</v>
      </c>
      <c r="E42" s="12">
        <f>+'ANEXO VII ENERO'!E40+'ANEXO VII FEBRERO'!E42+'ANEXO VII MARZO'!E40</f>
        <v>216096</v>
      </c>
      <c r="F42" s="12">
        <f>+'ANEXO VII ENERO'!F40+'ANEXO VII FEBRERO'!F42+'ANEXO VII MARZO'!F40</f>
        <v>289485</v>
      </c>
      <c r="G42" s="12">
        <f>+'ANEXO VII ENERO'!G40+'ANEXO VII FEBRERO'!G42+'ANEXO VII MARZO'!G40</f>
        <v>33891</v>
      </c>
      <c r="H42" s="10">
        <f>+'ANEXO VII ENERO'!H40+'ANEXO VII FEBRERO'!H42+'ANEXO VII MARZO'!H40</f>
        <v>243255</v>
      </c>
      <c r="I42" s="12">
        <f>+'ANEXO VII ENERO'!I40+'ANEXO VII FEBRERO'!I42+'ANEXO VII MARZO'!I40</f>
        <v>364060</v>
      </c>
      <c r="J42" s="10">
        <f>+'ANEXO VII ENERO'!J40+'ANEXO VII FEBRERO'!J42+'ANEXO VII MARZO'!J40</f>
        <v>418428</v>
      </c>
      <c r="K42" s="10">
        <f>+'ANEXO VII ENERO'!K40+'ANEXO VII FEBRERO'!K42+'ANEXO VII MARZO'!K40</f>
        <v>0</v>
      </c>
      <c r="L42" s="10">
        <f>+'ANEXO VII ENERO'!L40+'ANEXO VII FEBRERO'!L42+'ANEXO VII MARZO'!L40</f>
        <v>248119</v>
      </c>
      <c r="M42" s="10">
        <f>'ANEXO VII FEBRERO'!M42</f>
        <v>970069</v>
      </c>
      <c r="N42" s="10">
        <f>'ANEXO VII FEBRERO'!N42</f>
        <v>202820</v>
      </c>
      <c r="O42" s="11">
        <f t="shared" si="0"/>
        <v>19619684</v>
      </c>
      <c r="R42" s="19"/>
    </row>
    <row r="43" spans="1:18" x14ac:dyDescent="0.25">
      <c r="A43" s="6" t="s">
        <v>42</v>
      </c>
      <c r="B43" s="12">
        <f>+'ANEXO VII ENERO'!B41+'ANEXO VII FEBRERO'!B43+'ANEXO VII MARZO'!B41</f>
        <v>9740831</v>
      </c>
      <c r="C43" s="12">
        <f>+'ANEXO VII ENERO'!C41+'ANEXO VII FEBRERO'!C43+'ANEXO VII MARZO'!C41</f>
        <v>2444265</v>
      </c>
      <c r="D43" s="12">
        <f>+'ANEXO VII ENERO'!D41+'ANEXO VII FEBRERO'!D43+'ANEXO VII MARZO'!D41</f>
        <v>198708</v>
      </c>
      <c r="E43" s="12">
        <f>+'ANEXO VII ENERO'!E41+'ANEXO VII FEBRERO'!E43+'ANEXO VII MARZO'!E41</f>
        <v>160886</v>
      </c>
      <c r="F43" s="12">
        <f>+'ANEXO VII ENERO'!F41+'ANEXO VII FEBRERO'!F43+'ANEXO VII MARZO'!F41</f>
        <v>215786</v>
      </c>
      <c r="G43" s="12">
        <f>+'ANEXO VII ENERO'!G41+'ANEXO VII FEBRERO'!G43+'ANEXO VII MARZO'!G41</f>
        <v>25233</v>
      </c>
      <c r="H43" s="10">
        <f>+'ANEXO VII ENERO'!H41+'ANEXO VII FEBRERO'!H43+'ANEXO VII MARZO'!H41</f>
        <v>180025</v>
      </c>
      <c r="I43" s="12">
        <f>+'ANEXO VII ENERO'!I41+'ANEXO VII FEBRERO'!I43+'ANEXO VII MARZO'!I41</f>
        <v>100511</v>
      </c>
      <c r="J43" s="10">
        <f>+'ANEXO VII ENERO'!J41+'ANEXO VII FEBRERO'!J43+'ANEXO VII MARZO'!J41</f>
        <v>115521</v>
      </c>
      <c r="K43" s="10">
        <f>+'ANEXO VII ENERO'!K41+'ANEXO VII FEBRERO'!K43+'ANEXO VII MARZO'!K41</f>
        <v>0</v>
      </c>
      <c r="L43" s="10">
        <f>+'ANEXO VII ENERO'!L41+'ANEXO VII FEBRERO'!L43+'ANEXO VII MARZO'!L41</f>
        <v>184345</v>
      </c>
      <c r="M43" s="10">
        <f>'ANEXO VII FEBRERO'!M43</f>
        <v>722227</v>
      </c>
      <c r="N43" s="10">
        <f>'ANEXO VII FEBRERO'!N43</f>
        <v>151002</v>
      </c>
      <c r="O43" s="11">
        <f t="shared" si="0"/>
        <v>14239340</v>
      </c>
      <c r="R43" s="19"/>
    </row>
    <row r="44" spans="1:18" ht="15.75" thickBot="1" x14ac:dyDescent="0.3">
      <c r="A44" s="7" t="s">
        <v>43</v>
      </c>
      <c r="B44" s="13">
        <f>SUM(B8:B43)</f>
        <v>704121303</v>
      </c>
      <c r="C44" s="13">
        <f>SUM(C8:C43)</f>
        <v>176685045</v>
      </c>
      <c r="D44" s="13">
        <f t="shared" ref="D44:O44" si="1">SUM(D8:D43)</f>
        <v>14363759</v>
      </c>
      <c r="E44" s="13">
        <f t="shared" si="1"/>
        <v>11629713</v>
      </c>
      <c r="F44" s="13">
        <f t="shared" si="1"/>
        <v>15795735</v>
      </c>
      <c r="G44" s="13">
        <f t="shared" si="1"/>
        <v>1823943</v>
      </c>
      <c r="H44" s="13">
        <f t="shared" si="1"/>
        <v>13328120</v>
      </c>
      <c r="I44" s="13">
        <f t="shared" si="1"/>
        <v>19885645</v>
      </c>
      <c r="J44" s="14">
        <f>SUM(J8:J43)</f>
        <v>22855338</v>
      </c>
      <c r="K44" s="13">
        <f t="shared" si="1"/>
        <v>121891903.02000001</v>
      </c>
      <c r="L44" s="13">
        <f t="shared" si="1"/>
        <v>13564169</v>
      </c>
      <c r="M44" s="14">
        <f>SUM(M8:M43)</f>
        <v>52206611</v>
      </c>
      <c r="N44" s="14">
        <f>SUM(N8:N43)</f>
        <v>10915238</v>
      </c>
      <c r="O44" s="14">
        <f t="shared" si="1"/>
        <v>1179066522.02</v>
      </c>
    </row>
    <row r="45" spans="1:18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</row>
    <row r="46" spans="1:18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8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8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2:14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2:14" x14ac:dyDescent="0.25">
      <c r="J50" s="19"/>
      <c r="L50" s="19"/>
      <c r="M50" s="19"/>
      <c r="N50" s="19"/>
    </row>
  </sheetData>
  <mergeCells count="14">
    <mergeCell ref="J6:J7"/>
    <mergeCell ref="K6:K7"/>
    <mergeCell ref="L6:L7"/>
    <mergeCell ref="O6:O7"/>
    <mergeCell ref="M6:N6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4803149606299213" right="0" top="1.1811023622047245" bottom="0.55118110236220474" header="0.62992125984251968" footer="0.31496062992125984"/>
  <pageSetup paperSize="5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opLeftCell="A23" zoomScale="90" zoomScaleNormal="90" workbookViewId="0">
      <selection activeCell="B6" sqref="B6:H42"/>
    </sheetView>
  </sheetViews>
  <sheetFormatPr baseColWidth="10" defaultRowHeight="15" x14ac:dyDescent="0.25"/>
  <cols>
    <col min="1" max="1" width="23.42578125" customWidth="1"/>
    <col min="2" max="4" width="21" customWidth="1"/>
    <col min="5" max="8" width="23.42578125" customWidth="1"/>
    <col min="9" max="9" width="21" customWidth="1"/>
    <col min="10" max="10" width="24.28515625" customWidth="1"/>
    <col min="11" max="13" width="21" customWidth="1"/>
  </cols>
  <sheetData>
    <row r="1" spans="1:13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56</v>
      </c>
      <c r="J5" s="3" t="s">
        <v>59</v>
      </c>
      <c r="K5" s="3" t="s">
        <v>47</v>
      </c>
      <c r="L5" s="3" t="s">
        <v>57</v>
      </c>
      <c r="M5" s="2" t="s">
        <v>9</v>
      </c>
    </row>
    <row r="6" spans="1:13" ht="21" customHeight="1" x14ac:dyDescent="0.25">
      <c r="A6" s="6" t="s">
        <v>10</v>
      </c>
      <c r="B6" s="9">
        <v>3957734</v>
      </c>
      <c r="C6" s="9">
        <v>970778</v>
      </c>
      <c r="D6" s="9">
        <v>83270</v>
      </c>
      <c r="E6" s="9">
        <v>39885</v>
      </c>
      <c r="F6" s="9">
        <v>80685</v>
      </c>
      <c r="G6" s="9">
        <v>9505</v>
      </c>
      <c r="H6" s="9">
        <v>204241</v>
      </c>
      <c r="I6" s="9">
        <v>58861</v>
      </c>
      <c r="J6" s="9">
        <v>68070</v>
      </c>
      <c r="K6" s="9">
        <v>277100</v>
      </c>
      <c r="L6" s="10">
        <v>144628</v>
      </c>
      <c r="M6" s="11">
        <f t="shared" ref="M6:M41" si="0">SUM(B6:L6)</f>
        <v>5894757</v>
      </c>
    </row>
    <row r="7" spans="1:13" x14ac:dyDescent="0.25">
      <c r="A7" s="6" t="s">
        <v>11</v>
      </c>
      <c r="B7" s="12">
        <v>5376031</v>
      </c>
      <c r="C7" s="12">
        <v>1318667</v>
      </c>
      <c r="D7" s="12">
        <v>113111</v>
      </c>
      <c r="E7" s="12">
        <v>54179</v>
      </c>
      <c r="F7" s="12">
        <v>106619</v>
      </c>
      <c r="G7" s="12">
        <v>12911</v>
      </c>
      <c r="H7" s="12">
        <v>269888</v>
      </c>
      <c r="I7" s="12">
        <v>84395</v>
      </c>
      <c r="J7" s="12">
        <v>97599</v>
      </c>
      <c r="K7" s="12">
        <v>2260132</v>
      </c>
      <c r="L7" s="10">
        <v>191114</v>
      </c>
      <c r="M7" s="11">
        <f t="shared" si="0"/>
        <v>9884646</v>
      </c>
    </row>
    <row r="8" spans="1:13" x14ac:dyDescent="0.25">
      <c r="A8" s="6" t="s">
        <v>12</v>
      </c>
      <c r="B8" s="12">
        <v>5485720</v>
      </c>
      <c r="C8" s="12">
        <v>1345572</v>
      </c>
      <c r="D8" s="12">
        <v>115419</v>
      </c>
      <c r="E8" s="12">
        <v>55284</v>
      </c>
      <c r="F8" s="12">
        <v>114329</v>
      </c>
      <c r="G8" s="12">
        <v>13175</v>
      </c>
      <c r="H8" s="12">
        <v>289404</v>
      </c>
      <c r="I8" s="12">
        <v>131027</v>
      </c>
      <c r="J8" s="12">
        <v>151528</v>
      </c>
      <c r="K8" s="12">
        <v>958000</v>
      </c>
      <c r="L8" s="10">
        <v>204934</v>
      </c>
      <c r="M8" s="11">
        <f t="shared" si="0"/>
        <v>8864392</v>
      </c>
    </row>
    <row r="9" spans="1:13" x14ac:dyDescent="0.25">
      <c r="A9" s="6" t="s">
        <v>13</v>
      </c>
      <c r="B9" s="12">
        <v>9386020</v>
      </c>
      <c r="C9" s="12">
        <v>2302263</v>
      </c>
      <c r="D9" s="12">
        <v>197481</v>
      </c>
      <c r="E9" s="12">
        <v>94590</v>
      </c>
      <c r="F9" s="12">
        <v>205672</v>
      </c>
      <c r="G9" s="12">
        <v>22542</v>
      </c>
      <c r="H9" s="12">
        <v>520625</v>
      </c>
      <c r="I9" s="12">
        <v>300472</v>
      </c>
      <c r="J9" s="12">
        <v>347484</v>
      </c>
      <c r="K9" s="12">
        <v>2116025</v>
      </c>
      <c r="L9" s="10">
        <v>368666</v>
      </c>
      <c r="M9" s="11">
        <f t="shared" si="0"/>
        <v>15861840</v>
      </c>
    </row>
    <row r="10" spans="1:13" x14ac:dyDescent="0.25">
      <c r="A10" s="6" t="s">
        <v>49</v>
      </c>
      <c r="B10" s="12">
        <v>3862097</v>
      </c>
      <c r="C10" s="12">
        <v>947320</v>
      </c>
      <c r="D10" s="12">
        <v>81258</v>
      </c>
      <c r="E10" s="12">
        <v>38921</v>
      </c>
      <c r="F10" s="12">
        <v>77074</v>
      </c>
      <c r="G10" s="12">
        <v>9275</v>
      </c>
      <c r="H10" s="12">
        <v>195101</v>
      </c>
      <c r="I10" s="12">
        <v>37953</v>
      </c>
      <c r="J10" s="12">
        <v>43891</v>
      </c>
      <c r="K10" s="12">
        <v>785089</v>
      </c>
      <c r="L10" s="10">
        <v>138155</v>
      </c>
      <c r="M10" s="11">
        <f t="shared" si="0"/>
        <v>6216134</v>
      </c>
    </row>
    <row r="11" spans="1:13" x14ac:dyDescent="0.25">
      <c r="A11" s="6" t="s">
        <v>14</v>
      </c>
      <c r="B11" s="12">
        <v>3666236</v>
      </c>
      <c r="C11" s="12">
        <v>899278</v>
      </c>
      <c r="D11" s="12">
        <v>77137</v>
      </c>
      <c r="E11" s="12">
        <v>36948</v>
      </c>
      <c r="F11" s="12">
        <v>74769</v>
      </c>
      <c r="G11" s="12">
        <v>8805</v>
      </c>
      <c r="H11" s="12">
        <v>189265</v>
      </c>
      <c r="I11" s="12">
        <v>35187</v>
      </c>
      <c r="J11" s="12">
        <v>40692</v>
      </c>
      <c r="K11" s="12">
        <v>10904</v>
      </c>
      <c r="L11" s="10">
        <v>134022</v>
      </c>
      <c r="M11" s="11">
        <f t="shared" si="0"/>
        <v>5173243</v>
      </c>
    </row>
    <row r="12" spans="1:13" x14ac:dyDescent="0.25">
      <c r="A12" s="6" t="s">
        <v>15</v>
      </c>
      <c r="B12" s="12">
        <v>17089397</v>
      </c>
      <c r="C12" s="12">
        <v>4191796</v>
      </c>
      <c r="D12" s="12">
        <v>359559</v>
      </c>
      <c r="E12" s="12">
        <v>172224</v>
      </c>
      <c r="F12" s="12">
        <v>362890</v>
      </c>
      <c r="G12" s="12">
        <v>41043</v>
      </c>
      <c r="H12" s="12">
        <v>918598</v>
      </c>
      <c r="I12" s="12">
        <v>625863</v>
      </c>
      <c r="J12" s="12">
        <v>723785</v>
      </c>
      <c r="K12" s="12">
        <v>5703889</v>
      </c>
      <c r="L12" s="10">
        <v>650480</v>
      </c>
      <c r="M12" s="11">
        <f t="shared" si="0"/>
        <v>30839524</v>
      </c>
    </row>
    <row r="13" spans="1:13" x14ac:dyDescent="0.25">
      <c r="A13" s="6" t="s">
        <v>16</v>
      </c>
      <c r="B13" s="12">
        <v>36804198</v>
      </c>
      <c r="C13" s="12">
        <v>9027568</v>
      </c>
      <c r="D13" s="12">
        <v>774357</v>
      </c>
      <c r="E13" s="12">
        <v>370905</v>
      </c>
      <c r="F13" s="12">
        <v>772669</v>
      </c>
      <c r="G13" s="12">
        <v>88391</v>
      </c>
      <c r="H13" s="12">
        <v>1955886</v>
      </c>
      <c r="I13" s="12">
        <v>1265907</v>
      </c>
      <c r="J13" s="12">
        <v>1463970</v>
      </c>
      <c r="K13" s="12">
        <v>18319181</v>
      </c>
      <c r="L13" s="10">
        <v>1385007</v>
      </c>
      <c r="M13" s="11">
        <f t="shared" si="0"/>
        <v>72228039</v>
      </c>
    </row>
    <row r="14" spans="1:13" x14ac:dyDescent="0.25">
      <c r="A14" s="6" t="s">
        <v>17</v>
      </c>
      <c r="B14" s="12">
        <v>11066293</v>
      </c>
      <c r="C14" s="12">
        <v>2714411</v>
      </c>
      <c r="D14" s="12">
        <v>232834</v>
      </c>
      <c r="E14" s="12">
        <v>111524</v>
      </c>
      <c r="F14" s="12">
        <v>233579</v>
      </c>
      <c r="G14" s="12">
        <v>26578</v>
      </c>
      <c r="H14" s="12">
        <v>591267</v>
      </c>
      <c r="I14" s="12">
        <v>358065</v>
      </c>
      <c r="J14" s="12">
        <v>414088</v>
      </c>
      <c r="K14" s="12">
        <v>5466991</v>
      </c>
      <c r="L14" s="10">
        <v>418690</v>
      </c>
      <c r="M14" s="11">
        <f t="shared" si="0"/>
        <v>21634320</v>
      </c>
    </row>
    <row r="15" spans="1:13" x14ac:dyDescent="0.25">
      <c r="A15" s="6" t="s">
        <v>50</v>
      </c>
      <c r="B15" s="12">
        <v>3526391</v>
      </c>
      <c r="C15" s="12">
        <v>864976</v>
      </c>
      <c r="D15" s="12">
        <v>74195</v>
      </c>
      <c r="E15" s="12">
        <v>35538</v>
      </c>
      <c r="F15" s="12">
        <v>69942</v>
      </c>
      <c r="G15" s="12">
        <v>8469</v>
      </c>
      <c r="H15" s="12">
        <v>177048</v>
      </c>
      <c r="I15" s="12">
        <v>26273</v>
      </c>
      <c r="J15" s="12">
        <v>30384</v>
      </c>
      <c r="K15" s="12">
        <v>133537</v>
      </c>
      <c r="L15" s="10">
        <v>125372</v>
      </c>
      <c r="M15" s="11">
        <f t="shared" si="0"/>
        <v>5072125</v>
      </c>
    </row>
    <row r="16" spans="1:13" x14ac:dyDescent="0.25">
      <c r="A16" s="6" t="s">
        <v>18</v>
      </c>
      <c r="B16" s="12">
        <v>4262683</v>
      </c>
      <c r="C16" s="12">
        <v>1045578</v>
      </c>
      <c r="D16" s="12">
        <v>89686</v>
      </c>
      <c r="E16" s="12">
        <v>42958</v>
      </c>
      <c r="F16" s="12">
        <v>87601</v>
      </c>
      <c r="G16" s="12">
        <v>10238</v>
      </c>
      <c r="H16" s="12">
        <v>221748</v>
      </c>
      <c r="I16" s="12">
        <v>81996</v>
      </c>
      <c r="J16" s="12">
        <v>94826</v>
      </c>
      <c r="K16" s="12">
        <v>1385852</v>
      </c>
      <c r="L16" s="10">
        <v>157025</v>
      </c>
      <c r="M16" s="11">
        <f t="shared" si="0"/>
        <v>7480191</v>
      </c>
    </row>
    <row r="17" spans="1:13" x14ac:dyDescent="0.25">
      <c r="A17" s="6" t="s">
        <v>19</v>
      </c>
      <c r="B17" s="12">
        <v>3948890</v>
      </c>
      <c r="C17" s="12">
        <v>968609</v>
      </c>
      <c r="D17" s="12">
        <v>83084</v>
      </c>
      <c r="E17" s="12">
        <v>39796</v>
      </c>
      <c r="F17" s="12">
        <v>81215</v>
      </c>
      <c r="G17" s="12">
        <v>9484</v>
      </c>
      <c r="H17" s="12">
        <v>205583</v>
      </c>
      <c r="I17" s="12">
        <v>61550</v>
      </c>
      <c r="J17" s="12">
        <v>71180</v>
      </c>
      <c r="K17" s="12">
        <v>0</v>
      </c>
      <c r="L17" s="10">
        <v>145578</v>
      </c>
      <c r="M17" s="11">
        <f t="shared" si="0"/>
        <v>5614969</v>
      </c>
    </row>
    <row r="18" spans="1:13" x14ac:dyDescent="0.25">
      <c r="A18" s="6" t="s">
        <v>20</v>
      </c>
      <c r="B18" s="12">
        <v>20069725</v>
      </c>
      <c r="C18" s="12">
        <v>4922830</v>
      </c>
      <c r="D18" s="12">
        <v>422265</v>
      </c>
      <c r="E18" s="12">
        <v>202259</v>
      </c>
      <c r="F18" s="12">
        <v>427018</v>
      </c>
      <c r="G18" s="12">
        <v>48201</v>
      </c>
      <c r="H18" s="12">
        <v>1080928</v>
      </c>
      <c r="I18" s="12">
        <v>720315</v>
      </c>
      <c r="J18" s="12">
        <v>833015</v>
      </c>
      <c r="K18" s="12">
        <v>7413206</v>
      </c>
      <c r="L18" s="10">
        <v>765429</v>
      </c>
      <c r="M18" s="11">
        <f t="shared" si="0"/>
        <v>36905191</v>
      </c>
    </row>
    <row r="19" spans="1:13" x14ac:dyDescent="0.25">
      <c r="A19" s="6" t="s">
        <v>21</v>
      </c>
      <c r="B19" s="12">
        <v>6793283</v>
      </c>
      <c r="C19" s="12">
        <v>1666300</v>
      </c>
      <c r="D19" s="12">
        <v>142930</v>
      </c>
      <c r="E19" s="12">
        <v>68461</v>
      </c>
      <c r="F19" s="12">
        <v>140521</v>
      </c>
      <c r="G19" s="12">
        <v>16315</v>
      </c>
      <c r="H19" s="12">
        <v>355707</v>
      </c>
      <c r="I19" s="12">
        <v>192932</v>
      </c>
      <c r="J19" s="12">
        <v>223118</v>
      </c>
      <c r="K19" s="12">
        <v>1187803</v>
      </c>
      <c r="L19" s="10">
        <v>251884</v>
      </c>
      <c r="M19" s="11">
        <f t="shared" si="0"/>
        <v>11039254</v>
      </c>
    </row>
    <row r="20" spans="1:13" x14ac:dyDescent="0.25">
      <c r="A20" s="6" t="s">
        <v>22</v>
      </c>
      <c r="B20" s="12">
        <v>3853190</v>
      </c>
      <c r="C20" s="12">
        <v>945135</v>
      </c>
      <c r="D20" s="12">
        <v>81071</v>
      </c>
      <c r="E20" s="12">
        <v>38832</v>
      </c>
      <c r="F20" s="12">
        <v>78566</v>
      </c>
      <c r="G20" s="12">
        <v>9254</v>
      </c>
      <c r="H20" s="12">
        <v>198877</v>
      </c>
      <c r="I20" s="12">
        <v>55837</v>
      </c>
      <c r="J20" s="12">
        <v>64573</v>
      </c>
      <c r="K20" s="12">
        <v>81398</v>
      </c>
      <c r="L20" s="10">
        <v>140829</v>
      </c>
      <c r="M20" s="11">
        <f t="shared" si="0"/>
        <v>5547562</v>
      </c>
    </row>
    <row r="21" spans="1:13" x14ac:dyDescent="0.25">
      <c r="A21" s="6" t="s">
        <v>23</v>
      </c>
      <c r="B21" s="12">
        <v>3561115</v>
      </c>
      <c r="C21" s="12">
        <v>873493</v>
      </c>
      <c r="D21" s="12">
        <v>74926</v>
      </c>
      <c r="E21" s="12">
        <v>35888</v>
      </c>
      <c r="F21" s="12">
        <v>72484</v>
      </c>
      <c r="G21" s="12">
        <v>8553</v>
      </c>
      <c r="H21" s="12">
        <v>183483</v>
      </c>
      <c r="I21" s="12">
        <v>32287</v>
      </c>
      <c r="J21" s="12">
        <v>37338</v>
      </c>
      <c r="K21" s="12">
        <v>0</v>
      </c>
      <c r="L21" s="10">
        <v>129928</v>
      </c>
      <c r="M21" s="11">
        <f t="shared" si="0"/>
        <v>5009495</v>
      </c>
    </row>
    <row r="22" spans="1:13" x14ac:dyDescent="0.25">
      <c r="A22" s="6" t="s">
        <v>24</v>
      </c>
      <c r="B22" s="12">
        <v>3727191</v>
      </c>
      <c r="C22" s="12">
        <v>914229</v>
      </c>
      <c r="D22" s="12">
        <v>78420</v>
      </c>
      <c r="E22" s="12">
        <v>37562</v>
      </c>
      <c r="F22" s="12">
        <v>75538</v>
      </c>
      <c r="G22" s="12">
        <v>8952</v>
      </c>
      <c r="H22" s="12">
        <v>191213</v>
      </c>
      <c r="I22" s="12">
        <v>52854</v>
      </c>
      <c r="J22" s="12">
        <v>61123</v>
      </c>
      <c r="K22" s="12">
        <v>9132</v>
      </c>
      <c r="L22" s="10">
        <v>135402</v>
      </c>
      <c r="M22" s="11">
        <f t="shared" si="0"/>
        <v>5291616</v>
      </c>
    </row>
    <row r="23" spans="1:13" x14ac:dyDescent="0.25">
      <c r="A23" s="6" t="s">
        <v>25</v>
      </c>
      <c r="B23" s="12">
        <v>4039726</v>
      </c>
      <c r="C23" s="12">
        <v>990890</v>
      </c>
      <c r="D23" s="12">
        <v>84995</v>
      </c>
      <c r="E23" s="12">
        <v>40712</v>
      </c>
      <c r="F23" s="12">
        <v>83306</v>
      </c>
      <c r="G23" s="12">
        <v>9702</v>
      </c>
      <c r="H23" s="12">
        <v>210877</v>
      </c>
      <c r="I23" s="12">
        <v>64283</v>
      </c>
      <c r="J23" s="12">
        <v>74340</v>
      </c>
      <c r="K23" s="12">
        <v>406077</v>
      </c>
      <c r="L23" s="10">
        <v>149327</v>
      </c>
      <c r="M23" s="11">
        <f t="shared" si="0"/>
        <v>6154235</v>
      </c>
    </row>
    <row r="24" spans="1:13" x14ac:dyDescent="0.25">
      <c r="A24" s="6" t="s">
        <v>26</v>
      </c>
      <c r="B24" s="12">
        <v>5194403</v>
      </c>
      <c r="C24" s="12">
        <v>1274116</v>
      </c>
      <c r="D24" s="12">
        <v>109290</v>
      </c>
      <c r="E24" s="12">
        <v>52348</v>
      </c>
      <c r="F24" s="12">
        <v>107653</v>
      </c>
      <c r="G24" s="12">
        <v>12475</v>
      </c>
      <c r="H24" s="12">
        <v>272506</v>
      </c>
      <c r="I24" s="12">
        <v>133850</v>
      </c>
      <c r="J24" s="12">
        <v>154792</v>
      </c>
      <c r="K24" s="12">
        <v>301015</v>
      </c>
      <c r="L24" s="10">
        <v>192968</v>
      </c>
      <c r="M24" s="11">
        <f t="shared" si="0"/>
        <v>7805416</v>
      </c>
    </row>
    <row r="25" spans="1:13" x14ac:dyDescent="0.25">
      <c r="A25" s="6" t="s">
        <v>27</v>
      </c>
      <c r="B25" s="12">
        <v>12162051</v>
      </c>
      <c r="C25" s="12">
        <v>2983185</v>
      </c>
      <c r="D25" s="12">
        <v>255888</v>
      </c>
      <c r="E25" s="12">
        <v>122567</v>
      </c>
      <c r="F25" s="12">
        <v>257458</v>
      </c>
      <c r="G25" s="12">
        <v>29209</v>
      </c>
      <c r="H25" s="12">
        <v>651713</v>
      </c>
      <c r="I25" s="12">
        <v>408939</v>
      </c>
      <c r="J25" s="12">
        <v>472921</v>
      </c>
      <c r="K25" s="12">
        <v>3943355</v>
      </c>
      <c r="L25" s="10">
        <v>461492</v>
      </c>
      <c r="M25" s="11">
        <f t="shared" si="0"/>
        <v>21748778</v>
      </c>
    </row>
    <row r="26" spans="1:13" x14ac:dyDescent="0.25">
      <c r="A26" s="6" t="s">
        <v>28</v>
      </c>
      <c r="B26" s="12">
        <v>3866658</v>
      </c>
      <c r="C26" s="12">
        <v>948438</v>
      </c>
      <c r="D26" s="12">
        <v>81354</v>
      </c>
      <c r="E26" s="12">
        <v>38967</v>
      </c>
      <c r="F26" s="12">
        <v>79265</v>
      </c>
      <c r="G26" s="12">
        <v>9286</v>
      </c>
      <c r="H26" s="12">
        <v>200646</v>
      </c>
      <c r="I26" s="12">
        <v>55436</v>
      </c>
      <c r="J26" s="12">
        <v>64109</v>
      </c>
      <c r="K26" s="12">
        <v>651725</v>
      </c>
      <c r="L26" s="10">
        <v>142082</v>
      </c>
      <c r="M26" s="11">
        <f t="shared" si="0"/>
        <v>6137966</v>
      </c>
    </row>
    <row r="27" spans="1:13" x14ac:dyDescent="0.25">
      <c r="A27" s="6" t="s">
        <v>29</v>
      </c>
      <c r="B27" s="12">
        <v>4586519</v>
      </c>
      <c r="C27" s="12">
        <v>1125011</v>
      </c>
      <c r="D27" s="12">
        <v>96500</v>
      </c>
      <c r="E27" s="12">
        <v>46222</v>
      </c>
      <c r="F27" s="12">
        <v>94972</v>
      </c>
      <c r="G27" s="12">
        <v>11015</v>
      </c>
      <c r="H27" s="12">
        <v>240405</v>
      </c>
      <c r="I27" s="12">
        <v>94061</v>
      </c>
      <c r="J27" s="12">
        <v>108778</v>
      </c>
      <c r="K27" s="12">
        <v>608064</v>
      </c>
      <c r="L27" s="10">
        <v>170236</v>
      </c>
      <c r="M27" s="11">
        <f t="shared" si="0"/>
        <v>7181783</v>
      </c>
    </row>
    <row r="28" spans="1:13" x14ac:dyDescent="0.25">
      <c r="A28" s="6" t="s">
        <v>30</v>
      </c>
      <c r="B28" s="12">
        <v>6611612</v>
      </c>
      <c r="C28" s="12">
        <v>1621738</v>
      </c>
      <c r="D28" s="12">
        <v>139108</v>
      </c>
      <c r="E28" s="12">
        <v>66631</v>
      </c>
      <c r="F28" s="12">
        <v>137655</v>
      </c>
      <c r="G28" s="12">
        <v>15879</v>
      </c>
      <c r="H28" s="12">
        <v>348452</v>
      </c>
      <c r="I28" s="12">
        <v>183918</v>
      </c>
      <c r="J28" s="12">
        <v>212693</v>
      </c>
      <c r="K28" s="12">
        <v>2154969</v>
      </c>
      <c r="L28" s="10">
        <v>246747</v>
      </c>
      <c r="M28" s="11">
        <f t="shared" si="0"/>
        <v>11739402</v>
      </c>
    </row>
    <row r="29" spans="1:13" x14ac:dyDescent="0.25">
      <c r="A29" s="6" t="s">
        <v>31</v>
      </c>
      <c r="B29" s="12">
        <v>3498455</v>
      </c>
      <c r="C29" s="12">
        <v>858123</v>
      </c>
      <c r="D29" s="12">
        <v>73607</v>
      </c>
      <c r="E29" s="12">
        <v>35257</v>
      </c>
      <c r="F29" s="12">
        <v>70848</v>
      </c>
      <c r="G29" s="12">
        <v>8402</v>
      </c>
      <c r="H29" s="12">
        <v>179340</v>
      </c>
      <c r="I29" s="12">
        <v>25477</v>
      </c>
      <c r="J29" s="12">
        <v>29463</v>
      </c>
      <c r="K29" s="12">
        <v>0</v>
      </c>
      <c r="L29" s="10">
        <v>126994</v>
      </c>
      <c r="M29" s="11">
        <f t="shared" si="0"/>
        <v>4905966</v>
      </c>
    </row>
    <row r="30" spans="1:13" x14ac:dyDescent="0.25">
      <c r="A30" s="6" t="s">
        <v>32</v>
      </c>
      <c r="B30" s="12">
        <v>3714711</v>
      </c>
      <c r="C30" s="12">
        <v>911168</v>
      </c>
      <c r="D30" s="12">
        <v>78157</v>
      </c>
      <c r="E30" s="12">
        <v>37436</v>
      </c>
      <c r="F30" s="12">
        <v>75658</v>
      </c>
      <c r="G30" s="12">
        <v>8922</v>
      </c>
      <c r="H30" s="12">
        <v>191517</v>
      </c>
      <c r="I30" s="12">
        <v>49680</v>
      </c>
      <c r="J30" s="12">
        <v>57452</v>
      </c>
      <c r="K30" s="12">
        <v>627596</v>
      </c>
      <c r="L30" s="10">
        <v>135617</v>
      </c>
      <c r="M30" s="11">
        <f t="shared" si="0"/>
        <v>5887914</v>
      </c>
    </row>
    <row r="31" spans="1:13" x14ac:dyDescent="0.25">
      <c r="A31" s="6" t="s">
        <v>33</v>
      </c>
      <c r="B31" s="12">
        <v>3814368</v>
      </c>
      <c r="C31" s="12">
        <v>935612</v>
      </c>
      <c r="D31" s="12">
        <v>80254</v>
      </c>
      <c r="E31" s="12">
        <v>38440</v>
      </c>
      <c r="F31" s="12">
        <v>76825</v>
      </c>
      <c r="G31" s="12">
        <v>9161</v>
      </c>
      <c r="H31" s="12">
        <v>194470</v>
      </c>
      <c r="I31" s="12">
        <v>26567</v>
      </c>
      <c r="J31" s="12">
        <v>30724</v>
      </c>
      <c r="K31" s="12">
        <v>828910</v>
      </c>
      <c r="L31" s="10">
        <v>137709</v>
      </c>
      <c r="M31" s="11">
        <f t="shared" si="0"/>
        <v>6173040</v>
      </c>
    </row>
    <row r="32" spans="1:13" x14ac:dyDescent="0.25">
      <c r="A32" s="6" t="s">
        <v>34</v>
      </c>
      <c r="B32" s="12">
        <v>6230186</v>
      </c>
      <c r="C32" s="12">
        <v>1528180</v>
      </c>
      <c r="D32" s="12">
        <v>131083</v>
      </c>
      <c r="E32" s="12">
        <v>62787</v>
      </c>
      <c r="F32" s="12">
        <v>130208</v>
      </c>
      <c r="G32" s="12">
        <v>14963</v>
      </c>
      <c r="H32" s="12">
        <v>329601</v>
      </c>
      <c r="I32" s="12">
        <v>175261</v>
      </c>
      <c r="J32" s="12">
        <v>202683</v>
      </c>
      <c r="K32" s="12">
        <v>0</v>
      </c>
      <c r="L32" s="10">
        <v>233398</v>
      </c>
      <c r="M32" s="11">
        <f t="shared" si="0"/>
        <v>9038350</v>
      </c>
    </row>
    <row r="33" spans="1:13" x14ac:dyDescent="0.25">
      <c r="A33" s="6" t="s">
        <v>35</v>
      </c>
      <c r="B33" s="12">
        <v>4823713</v>
      </c>
      <c r="C33" s="12">
        <v>1183191</v>
      </c>
      <c r="D33" s="12">
        <v>101491</v>
      </c>
      <c r="E33" s="12">
        <v>48612</v>
      </c>
      <c r="F33" s="12">
        <v>100303</v>
      </c>
      <c r="G33" s="12">
        <v>11585</v>
      </c>
      <c r="H33" s="12">
        <v>253900</v>
      </c>
      <c r="I33" s="12">
        <v>113016</v>
      </c>
      <c r="J33" s="12">
        <v>130698</v>
      </c>
      <c r="K33" s="12">
        <v>3527870</v>
      </c>
      <c r="L33" s="10">
        <v>179792</v>
      </c>
      <c r="M33" s="11">
        <f t="shared" si="0"/>
        <v>10474171</v>
      </c>
    </row>
    <row r="34" spans="1:13" x14ac:dyDescent="0.25">
      <c r="A34" s="6" t="s">
        <v>36</v>
      </c>
      <c r="B34" s="12">
        <v>4170034</v>
      </c>
      <c r="C34" s="12">
        <v>1022852</v>
      </c>
      <c r="D34" s="12">
        <v>87737</v>
      </c>
      <c r="E34" s="12">
        <v>42025</v>
      </c>
      <c r="F34" s="12">
        <v>84359</v>
      </c>
      <c r="G34" s="12">
        <v>10015</v>
      </c>
      <c r="H34" s="12">
        <v>213541</v>
      </c>
      <c r="I34" s="12">
        <v>64915</v>
      </c>
      <c r="J34" s="12">
        <v>75071</v>
      </c>
      <c r="K34" s="12">
        <v>1085125</v>
      </c>
      <c r="L34" s="10">
        <v>151214</v>
      </c>
      <c r="M34" s="11">
        <f t="shared" si="0"/>
        <v>7006888</v>
      </c>
    </row>
    <row r="35" spans="1:13" x14ac:dyDescent="0.25">
      <c r="A35" s="6" t="s">
        <v>37</v>
      </c>
      <c r="B35" s="12">
        <v>4044585</v>
      </c>
      <c r="C35" s="12">
        <v>992082</v>
      </c>
      <c r="D35" s="12">
        <v>85098</v>
      </c>
      <c r="E35" s="12">
        <v>40761</v>
      </c>
      <c r="F35" s="12">
        <v>82387</v>
      </c>
      <c r="G35" s="12">
        <v>9714</v>
      </c>
      <c r="H35" s="12">
        <v>208549</v>
      </c>
      <c r="I35" s="12">
        <v>42646</v>
      </c>
      <c r="J35" s="12">
        <v>49318</v>
      </c>
      <c r="K35" s="12">
        <v>1504962</v>
      </c>
      <c r="L35" s="10">
        <v>147678</v>
      </c>
      <c r="M35" s="11">
        <f t="shared" si="0"/>
        <v>7207780</v>
      </c>
    </row>
    <row r="36" spans="1:13" x14ac:dyDescent="0.25">
      <c r="A36" s="6" t="s">
        <v>38</v>
      </c>
      <c r="B36" s="12">
        <v>8477754</v>
      </c>
      <c r="C36" s="12">
        <v>2079478</v>
      </c>
      <c r="D36" s="12">
        <v>178371</v>
      </c>
      <c r="E36" s="12">
        <v>85437</v>
      </c>
      <c r="F36" s="12">
        <v>172616</v>
      </c>
      <c r="G36" s="12">
        <v>20361</v>
      </c>
      <c r="H36" s="12">
        <v>436949</v>
      </c>
      <c r="I36" s="12">
        <v>245969</v>
      </c>
      <c r="J36" s="12">
        <v>284454</v>
      </c>
      <c r="K36" s="12">
        <v>1844954</v>
      </c>
      <c r="L36" s="10">
        <v>309413</v>
      </c>
      <c r="M36" s="11">
        <f t="shared" si="0"/>
        <v>14135756</v>
      </c>
    </row>
    <row r="37" spans="1:13" x14ac:dyDescent="0.25">
      <c r="A37" s="6" t="s">
        <v>51</v>
      </c>
      <c r="B37" s="12">
        <v>4805548</v>
      </c>
      <c r="C37" s="12">
        <v>1178735</v>
      </c>
      <c r="D37" s="12">
        <v>101108</v>
      </c>
      <c r="E37" s="12">
        <v>48429</v>
      </c>
      <c r="F37" s="12">
        <v>98449</v>
      </c>
      <c r="G37" s="12">
        <v>11541</v>
      </c>
      <c r="H37" s="12">
        <v>249207</v>
      </c>
      <c r="I37" s="12">
        <v>93001</v>
      </c>
      <c r="J37" s="12">
        <v>107551</v>
      </c>
      <c r="K37" s="12">
        <v>282528</v>
      </c>
      <c r="L37" s="10">
        <v>176469</v>
      </c>
      <c r="M37" s="11">
        <f t="shared" si="0"/>
        <v>7152566</v>
      </c>
    </row>
    <row r="38" spans="1:13" x14ac:dyDescent="0.25">
      <c r="A38" s="6" t="s">
        <v>39</v>
      </c>
      <c r="B38" s="12">
        <v>11663435</v>
      </c>
      <c r="C38" s="12">
        <v>2860882</v>
      </c>
      <c r="D38" s="12">
        <v>245398</v>
      </c>
      <c r="E38" s="12">
        <v>117542</v>
      </c>
      <c r="F38" s="12">
        <v>241273</v>
      </c>
      <c r="G38" s="12">
        <v>28012</v>
      </c>
      <c r="H38" s="12">
        <v>610744</v>
      </c>
      <c r="I38" s="12">
        <v>353808</v>
      </c>
      <c r="J38" s="12">
        <v>409164</v>
      </c>
      <c r="K38" s="12">
        <v>3261160</v>
      </c>
      <c r="L38" s="10">
        <v>432482</v>
      </c>
      <c r="M38" s="11">
        <f t="shared" si="0"/>
        <v>20223900</v>
      </c>
    </row>
    <row r="39" spans="1:13" x14ac:dyDescent="0.25">
      <c r="A39" s="6" t="s">
        <v>40</v>
      </c>
      <c r="B39" s="12">
        <v>6884278</v>
      </c>
      <c r="C39" s="12">
        <v>1688619</v>
      </c>
      <c r="D39" s="12">
        <v>144845</v>
      </c>
      <c r="E39" s="12">
        <v>69378</v>
      </c>
      <c r="F39" s="12">
        <v>143624</v>
      </c>
      <c r="G39" s="12">
        <v>16534</v>
      </c>
      <c r="H39" s="12">
        <v>363561</v>
      </c>
      <c r="I39" s="12">
        <v>187584</v>
      </c>
      <c r="J39" s="12">
        <v>216933</v>
      </c>
      <c r="K39" s="12">
        <v>258080</v>
      </c>
      <c r="L39" s="10">
        <v>257446</v>
      </c>
      <c r="M39" s="11">
        <f t="shared" si="0"/>
        <v>10230882</v>
      </c>
    </row>
    <row r="40" spans="1:13" x14ac:dyDescent="0.25">
      <c r="A40" s="6" t="s">
        <v>41</v>
      </c>
      <c r="B40" s="12">
        <v>4630919</v>
      </c>
      <c r="C40" s="12">
        <v>1135901</v>
      </c>
      <c r="D40" s="12">
        <v>97434</v>
      </c>
      <c r="E40" s="12">
        <v>46670</v>
      </c>
      <c r="F40" s="12">
        <v>96097</v>
      </c>
      <c r="G40" s="12">
        <v>11122</v>
      </c>
      <c r="H40" s="12">
        <v>243255</v>
      </c>
      <c r="I40" s="12">
        <v>120725</v>
      </c>
      <c r="J40" s="12">
        <v>139614</v>
      </c>
      <c r="K40" s="12">
        <v>0</v>
      </c>
      <c r="L40" s="10">
        <v>172254</v>
      </c>
      <c r="M40" s="11">
        <f t="shared" si="0"/>
        <v>6693991</v>
      </c>
    </row>
    <row r="41" spans="1:13" x14ac:dyDescent="0.25">
      <c r="A41" s="6" t="s">
        <v>42</v>
      </c>
      <c r="B41" s="12">
        <v>3494242</v>
      </c>
      <c r="C41" s="12">
        <v>857090</v>
      </c>
      <c r="D41" s="12">
        <v>73519</v>
      </c>
      <c r="E41" s="12">
        <v>35214</v>
      </c>
      <c r="F41" s="12">
        <v>71118</v>
      </c>
      <c r="G41" s="12">
        <v>8392</v>
      </c>
      <c r="H41" s="12">
        <v>180025</v>
      </c>
      <c r="I41" s="12">
        <v>33330</v>
      </c>
      <c r="J41" s="12">
        <v>38545</v>
      </c>
      <c r="K41" s="12">
        <v>0</v>
      </c>
      <c r="L41" s="10">
        <v>127479</v>
      </c>
      <c r="M41" s="11">
        <f t="shared" si="0"/>
        <v>4918954</v>
      </c>
    </row>
    <row r="42" spans="1:13" ht="15.75" thickBot="1" x14ac:dyDescent="0.3">
      <c r="A42" s="7" t="s">
        <v>43</v>
      </c>
      <c r="B42" s="13">
        <f>SUM(B6:B41)</f>
        <v>253149391</v>
      </c>
      <c r="C42" s="13">
        <f t="shared" ref="C42:K42" si="1">SUM(C6:C41)</f>
        <v>62094094</v>
      </c>
      <c r="D42" s="13">
        <f t="shared" si="1"/>
        <v>5326240</v>
      </c>
      <c r="E42" s="13">
        <f t="shared" si="1"/>
        <v>2551189</v>
      </c>
      <c r="F42" s="13">
        <f t="shared" si="1"/>
        <v>5265245</v>
      </c>
      <c r="G42" s="13">
        <f t="shared" si="1"/>
        <v>607981</v>
      </c>
      <c r="H42" s="13">
        <f t="shared" si="1"/>
        <v>13328120</v>
      </c>
      <c r="I42" s="13">
        <f t="shared" si="1"/>
        <v>6594240</v>
      </c>
      <c r="J42" s="13">
        <f t="shared" si="1"/>
        <v>7625967</v>
      </c>
      <c r="K42" s="13">
        <f t="shared" si="1"/>
        <v>67394629</v>
      </c>
      <c r="L42" s="13">
        <f>SUM(L6:L41)</f>
        <v>9437940</v>
      </c>
      <c r="M42" s="14">
        <f>SUM(M6:M41)</f>
        <v>433375036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</row>
  </sheetData>
  <pageMargins left="0.78740157480314965" right="0.15748031496062992" top="1.1023622047244095" bottom="0.74803149606299213" header="0.62992125984251968" footer="0.31496062992125984"/>
  <pageSetup paperSize="5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topLeftCell="G31" zoomScale="90" zoomScaleNormal="90" workbookViewId="0">
      <selection activeCell="J44" sqref="J44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3" width="20.7109375" customWidth="1"/>
    <col min="14" max="14" width="22.28515625" customWidth="1"/>
    <col min="15" max="15" width="20.7109375" customWidth="1"/>
  </cols>
  <sheetData>
    <row r="1" spans="1:15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27" t="s">
        <v>2</v>
      </c>
      <c r="B6" s="25" t="s">
        <v>3</v>
      </c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45</v>
      </c>
      <c r="I6" s="25" t="s">
        <v>61</v>
      </c>
      <c r="J6" s="25" t="s">
        <v>60</v>
      </c>
      <c r="K6" s="25" t="s">
        <v>47</v>
      </c>
      <c r="L6" s="25" t="s">
        <v>52</v>
      </c>
      <c r="M6" s="29" t="s">
        <v>69</v>
      </c>
      <c r="N6" s="30"/>
      <c r="O6" s="27" t="s">
        <v>9</v>
      </c>
    </row>
    <row r="7" spans="1:15" s="1" customFormat="1" ht="27" customHeight="1" x14ac:dyDescent="0.25">
      <c r="A7" s="28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4" t="s">
        <v>67</v>
      </c>
      <c r="N7" s="3" t="s">
        <v>68</v>
      </c>
      <c r="O7" s="28"/>
    </row>
    <row r="8" spans="1:15" ht="21" customHeight="1" x14ac:dyDescent="0.25">
      <c r="A8" s="6" t="s">
        <v>10</v>
      </c>
      <c r="B8" s="23">
        <v>3958930</v>
      </c>
      <c r="C8" s="23">
        <v>968304</v>
      </c>
      <c r="D8" s="23">
        <v>77838</v>
      </c>
      <c r="E8" s="23">
        <v>96698</v>
      </c>
      <c r="F8" s="23">
        <v>84129</v>
      </c>
      <c r="G8" s="23">
        <v>9415</v>
      </c>
      <c r="H8" s="23">
        <v>0</v>
      </c>
      <c r="I8" s="23">
        <v>60782</v>
      </c>
      <c r="J8" s="23">
        <v>70062</v>
      </c>
      <c r="K8" s="23">
        <v>0</v>
      </c>
      <c r="L8" s="23">
        <v>55878</v>
      </c>
      <c r="M8" s="23">
        <v>812329</v>
      </c>
      <c r="N8" s="23">
        <v>169840</v>
      </c>
      <c r="O8" s="21">
        <f>SUM(B8:N8)</f>
        <v>6364205</v>
      </c>
    </row>
    <row r="9" spans="1:15" x14ac:dyDescent="0.25">
      <c r="A9" s="6" t="s">
        <v>11</v>
      </c>
      <c r="B9" s="23">
        <v>5275892</v>
      </c>
      <c r="C9" s="23">
        <v>1290380</v>
      </c>
      <c r="D9" s="23">
        <v>103660</v>
      </c>
      <c r="E9" s="23">
        <v>129595</v>
      </c>
      <c r="F9" s="23">
        <v>124746</v>
      </c>
      <c r="G9" s="23">
        <v>12547</v>
      </c>
      <c r="H9" s="23">
        <v>0</v>
      </c>
      <c r="I9" s="23">
        <v>87148</v>
      </c>
      <c r="J9" s="23">
        <v>100455</v>
      </c>
      <c r="K9" s="23">
        <v>393130</v>
      </c>
      <c r="L9" s="23">
        <v>81214</v>
      </c>
      <c r="M9" s="23">
        <v>1092993</v>
      </c>
      <c r="N9" s="23">
        <v>228521</v>
      </c>
      <c r="O9" s="21">
        <f t="shared" ref="O9:O43" si="0">SUM(B9:N9)</f>
        <v>8920281</v>
      </c>
    </row>
    <row r="10" spans="1:15" x14ac:dyDescent="0.25">
      <c r="A10" s="6" t="s">
        <v>12</v>
      </c>
      <c r="B10" s="23">
        <v>5597065</v>
      </c>
      <c r="C10" s="23">
        <v>1369009</v>
      </c>
      <c r="D10" s="23">
        <v>110120</v>
      </c>
      <c r="E10" s="23">
        <v>135924</v>
      </c>
      <c r="F10" s="23">
        <v>112318</v>
      </c>
      <c r="G10" s="23">
        <v>13311</v>
      </c>
      <c r="H10" s="23">
        <v>0</v>
      </c>
      <c r="I10" s="23">
        <v>135302</v>
      </c>
      <c r="J10" s="23">
        <v>155962</v>
      </c>
      <c r="K10" s="23">
        <v>0</v>
      </c>
      <c r="L10" s="23">
        <v>75433</v>
      </c>
      <c r="M10" s="23">
        <v>1137204</v>
      </c>
      <c r="N10" s="23">
        <v>237764</v>
      </c>
      <c r="O10" s="21">
        <f t="shared" si="0"/>
        <v>9079412</v>
      </c>
    </row>
    <row r="11" spans="1:15" x14ac:dyDescent="0.25">
      <c r="A11" s="6" t="s">
        <v>13</v>
      </c>
      <c r="B11" s="23">
        <v>9292377</v>
      </c>
      <c r="C11" s="23">
        <v>2272762</v>
      </c>
      <c r="D11" s="23">
        <v>182632</v>
      </c>
      <c r="E11" s="23">
        <v>227662</v>
      </c>
      <c r="F11" s="23">
        <v>164516</v>
      </c>
      <c r="G11" s="23">
        <v>22098</v>
      </c>
      <c r="H11" s="23">
        <v>0</v>
      </c>
      <c r="I11" s="23">
        <v>310276</v>
      </c>
      <c r="J11" s="23">
        <v>357652</v>
      </c>
      <c r="K11" s="23">
        <v>971213</v>
      </c>
      <c r="L11" s="23">
        <v>115308</v>
      </c>
      <c r="M11" s="23">
        <v>1916590</v>
      </c>
      <c r="N11" s="23">
        <v>400716</v>
      </c>
      <c r="O11" s="21">
        <f t="shared" si="0"/>
        <v>16233802</v>
      </c>
    </row>
    <row r="12" spans="1:15" x14ac:dyDescent="0.25">
      <c r="A12" s="6" t="s">
        <v>49</v>
      </c>
      <c r="B12" s="23">
        <v>3920286</v>
      </c>
      <c r="C12" s="23">
        <v>958871</v>
      </c>
      <c r="D12" s="23">
        <v>77117</v>
      </c>
      <c r="E12" s="23">
        <v>95346</v>
      </c>
      <c r="F12" s="23">
        <v>86078</v>
      </c>
      <c r="G12" s="23">
        <v>9325</v>
      </c>
      <c r="H12" s="23">
        <v>0</v>
      </c>
      <c r="I12" s="23">
        <v>39191</v>
      </c>
      <c r="J12" s="23">
        <v>45175</v>
      </c>
      <c r="K12" s="23">
        <v>143812</v>
      </c>
      <c r="L12" s="23">
        <v>56482</v>
      </c>
      <c r="M12" s="23">
        <v>798550</v>
      </c>
      <c r="N12" s="23">
        <v>166959</v>
      </c>
      <c r="O12" s="21">
        <f t="shared" si="0"/>
        <v>6397192</v>
      </c>
    </row>
    <row r="13" spans="1:15" x14ac:dyDescent="0.25">
      <c r="A13" s="6" t="s">
        <v>14</v>
      </c>
      <c r="B13" s="23">
        <v>3724453</v>
      </c>
      <c r="C13" s="23">
        <v>910973</v>
      </c>
      <c r="D13" s="23">
        <v>73266</v>
      </c>
      <c r="E13" s="23">
        <v>90561</v>
      </c>
      <c r="F13" s="23">
        <v>76220</v>
      </c>
      <c r="G13" s="23">
        <v>8859</v>
      </c>
      <c r="H13" s="23">
        <v>0</v>
      </c>
      <c r="I13" s="23">
        <v>36335</v>
      </c>
      <c r="J13" s="23">
        <v>41883</v>
      </c>
      <c r="K13" s="23">
        <v>17164</v>
      </c>
      <c r="L13" s="23">
        <v>50836</v>
      </c>
      <c r="M13" s="23">
        <v>758358</v>
      </c>
      <c r="N13" s="23">
        <v>158556</v>
      </c>
      <c r="O13" s="21">
        <f t="shared" si="0"/>
        <v>5947464</v>
      </c>
    </row>
    <row r="14" spans="1:15" x14ac:dyDescent="0.25">
      <c r="A14" s="6" t="s">
        <v>15</v>
      </c>
      <c r="B14" s="23">
        <v>17757368</v>
      </c>
      <c r="C14" s="23">
        <v>4343457</v>
      </c>
      <c r="D14" s="23">
        <v>349587</v>
      </c>
      <c r="E14" s="23">
        <v>428977</v>
      </c>
      <c r="F14" s="23">
        <v>345395</v>
      </c>
      <c r="G14" s="23">
        <v>42237</v>
      </c>
      <c r="H14" s="23">
        <v>0</v>
      </c>
      <c r="I14" s="23">
        <v>646283</v>
      </c>
      <c r="J14" s="23">
        <v>744965</v>
      </c>
      <c r="K14" s="23">
        <v>1309993</v>
      </c>
      <c r="L14" s="23">
        <v>233397</v>
      </c>
      <c r="M14" s="23">
        <v>3575625</v>
      </c>
      <c r="N14" s="23">
        <v>747584</v>
      </c>
      <c r="O14" s="21">
        <f t="shared" si="0"/>
        <v>30524868</v>
      </c>
    </row>
    <row r="15" spans="1:15" x14ac:dyDescent="0.25">
      <c r="A15" s="6" t="s">
        <v>16</v>
      </c>
      <c r="B15" s="23">
        <v>35722785</v>
      </c>
      <c r="C15" s="23">
        <v>8736954</v>
      </c>
      <c r="D15" s="23">
        <v>701595</v>
      </c>
      <c r="E15" s="23">
        <v>880380</v>
      </c>
      <c r="F15" s="23">
        <v>766979</v>
      </c>
      <c r="G15" s="23">
        <v>84943</v>
      </c>
      <c r="H15" s="23">
        <v>0</v>
      </c>
      <c r="I15" s="23">
        <v>1307211</v>
      </c>
      <c r="J15" s="23">
        <v>1506810</v>
      </c>
      <c r="K15" s="23">
        <v>14575288</v>
      </c>
      <c r="L15" s="23">
        <v>514098</v>
      </c>
      <c r="M15" s="23">
        <v>7441991</v>
      </c>
      <c r="N15" s="23">
        <v>1555954</v>
      </c>
      <c r="O15" s="21">
        <f t="shared" si="0"/>
        <v>73794988</v>
      </c>
    </row>
    <row r="16" spans="1:15" x14ac:dyDescent="0.25">
      <c r="A16" s="6" t="s">
        <v>17</v>
      </c>
      <c r="B16" s="23">
        <v>11091683</v>
      </c>
      <c r="C16" s="23">
        <v>2712891</v>
      </c>
      <c r="D16" s="23">
        <v>218090</v>
      </c>
      <c r="E16" s="23">
        <v>270761</v>
      </c>
      <c r="F16" s="23">
        <v>224476</v>
      </c>
      <c r="G16" s="23">
        <v>26378</v>
      </c>
      <c r="H16" s="23">
        <v>0</v>
      </c>
      <c r="I16" s="23">
        <v>369748</v>
      </c>
      <c r="J16" s="23">
        <v>426205</v>
      </c>
      <c r="K16" s="23">
        <v>49367</v>
      </c>
      <c r="L16" s="23">
        <v>151401</v>
      </c>
      <c r="M16" s="23">
        <v>2273629</v>
      </c>
      <c r="N16" s="23">
        <v>475365</v>
      </c>
      <c r="O16" s="21">
        <f t="shared" si="0"/>
        <v>18289994</v>
      </c>
    </row>
    <row r="17" spans="1:15" x14ac:dyDescent="0.25">
      <c r="A17" s="6" t="s">
        <v>50</v>
      </c>
      <c r="B17" s="23">
        <v>3575384</v>
      </c>
      <c r="C17" s="23">
        <v>874510</v>
      </c>
      <c r="D17" s="23">
        <v>70329</v>
      </c>
      <c r="E17" s="23">
        <v>86987</v>
      </c>
      <c r="F17" s="23">
        <v>79356</v>
      </c>
      <c r="G17" s="23">
        <v>8503</v>
      </c>
      <c r="H17" s="23">
        <v>0</v>
      </c>
      <c r="I17" s="23">
        <v>27130</v>
      </c>
      <c r="J17" s="23">
        <v>31273</v>
      </c>
      <c r="K17" s="23">
        <v>112647</v>
      </c>
      <c r="L17" s="23">
        <v>51930</v>
      </c>
      <c r="M17" s="23">
        <v>728713</v>
      </c>
      <c r="N17" s="23">
        <v>152358</v>
      </c>
      <c r="O17" s="21">
        <f t="shared" si="0"/>
        <v>5799120</v>
      </c>
    </row>
    <row r="18" spans="1:15" x14ac:dyDescent="0.25">
      <c r="A18" s="6" t="s">
        <v>18</v>
      </c>
      <c r="B18" s="23">
        <v>4303733</v>
      </c>
      <c r="C18" s="23">
        <v>1052651</v>
      </c>
      <c r="D18" s="23">
        <v>84644</v>
      </c>
      <c r="E18" s="23">
        <v>104835</v>
      </c>
      <c r="F18" s="23">
        <v>89803</v>
      </c>
      <c r="G18" s="23">
        <v>10234</v>
      </c>
      <c r="H18" s="23">
        <v>0</v>
      </c>
      <c r="I18" s="23">
        <v>84672</v>
      </c>
      <c r="J18" s="23">
        <v>97600</v>
      </c>
      <c r="K18" s="23">
        <v>0</v>
      </c>
      <c r="L18" s="23">
        <v>59832</v>
      </c>
      <c r="M18" s="23">
        <v>879000</v>
      </c>
      <c r="N18" s="23">
        <v>183779</v>
      </c>
      <c r="O18" s="21">
        <f t="shared" si="0"/>
        <v>6950783</v>
      </c>
    </row>
    <row r="19" spans="1:15" x14ac:dyDescent="0.25">
      <c r="A19" s="6" t="s">
        <v>19</v>
      </c>
      <c r="B19" s="23">
        <v>4010997</v>
      </c>
      <c r="C19" s="23">
        <v>981060</v>
      </c>
      <c r="D19" s="23">
        <v>78903</v>
      </c>
      <c r="E19" s="23">
        <v>97533</v>
      </c>
      <c r="F19" s="23">
        <v>81772</v>
      </c>
      <c r="G19" s="23">
        <v>9540</v>
      </c>
      <c r="H19" s="23">
        <v>0</v>
      </c>
      <c r="I19" s="23">
        <v>63558</v>
      </c>
      <c r="J19" s="23">
        <v>73263</v>
      </c>
      <c r="K19" s="23">
        <v>0</v>
      </c>
      <c r="L19" s="23">
        <v>54664</v>
      </c>
      <c r="M19" s="23">
        <v>816764</v>
      </c>
      <c r="N19" s="23">
        <v>170767</v>
      </c>
      <c r="O19" s="21">
        <f t="shared" si="0"/>
        <v>6438821</v>
      </c>
    </row>
    <row r="20" spans="1:15" x14ac:dyDescent="0.25">
      <c r="A20" s="6" t="s">
        <v>20</v>
      </c>
      <c r="B20" s="23">
        <v>18421349</v>
      </c>
      <c r="C20" s="23">
        <v>4505048</v>
      </c>
      <c r="D20" s="23">
        <v>361043</v>
      </c>
      <c r="E20" s="23">
        <v>461815</v>
      </c>
      <c r="F20" s="23">
        <v>401550</v>
      </c>
      <c r="G20" s="23">
        <v>43789</v>
      </c>
      <c r="H20" s="23">
        <v>0</v>
      </c>
      <c r="I20" s="23">
        <v>743818</v>
      </c>
      <c r="J20" s="23">
        <v>857391</v>
      </c>
      <c r="K20" s="23">
        <v>6801342</v>
      </c>
      <c r="L20" s="23">
        <v>271989</v>
      </c>
      <c r="M20" s="23">
        <v>3949568</v>
      </c>
      <c r="N20" s="23">
        <v>825767</v>
      </c>
      <c r="O20" s="21">
        <f t="shared" si="0"/>
        <v>37644469</v>
      </c>
    </row>
    <row r="21" spans="1:15" x14ac:dyDescent="0.25">
      <c r="A21" s="6" t="s">
        <v>21</v>
      </c>
      <c r="B21" s="23">
        <v>7134267</v>
      </c>
      <c r="C21" s="23">
        <v>1745069</v>
      </c>
      <c r="D21" s="23">
        <v>140501</v>
      </c>
      <c r="E21" s="23">
        <v>171826</v>
      </c>
      <c r="F21" s="23">
        <v>145251</v>
      </c>
      <c r="G21" s="23">
        <v>16971</v>
      </c>
      <c r="H21" s="23">
        <v>0</v>
      </c>
      <c r="I21" s="23">
        <v>199227</v>
      </c>
      <c r="J21" s="23">
        <v>229647</v>
      </c>
      <c r="K21" s="23">
        <v>529</v>
      </c>
      <c r="L21" s="23">
        <v>96628</v>
      </c>
      <c r="M21" s="23">
        <v>1429105</v>
      </c>
      <c r="N21" s="23">
        <v>298794</v>
      </c>
      <c r="O21" s="21">
        <f t="shared" si="0"/>
        <v>11607815</v>
      </c>
    </row>
    <row r="22" spans="1:15" x14ac:dyDescent="0.25">
      <c r="A22" s="6" t="s">
        <v>22</v>
      </c>
      <c r="B22" s="23">
        <v>3856369</v>
      </c>
      <c r="C22" s="23">
        <v>943219</v>
      </c>
      <c r="D22" s="23">
        <v>75822</v>
      </c>
      <c r="E22" s="23">
        <v>94179</v>
      </c>
      <c r="F22" s="23">
        <v>81742</v>
      </c>
      <c r="G22" s="23">
        <v>9172</v>
      </c>
      <c r="H22" s="23">
        <v>0</v>
      </c>
      <c r="I22" s="23">
        <v>57659</v>
      </c>
      <c r="J22" s="23">
        <v>66463</v>
      </c>
      <c r="K22" s="23">
        <v>0</v>
      </c>
      <c r="L22" s="23">
        <v>54313</v>
      </c>
      <c r="M22" s="23">
        <v>791077</v>
      </c>
      <c r="N22" s="23">
        <v>165397</v>
      </c>
      <c r="O22" s="21">
        <f t="shared" si="0"/>
        <v>6195412</v>
      </c>
    </row>
    <row r="23" spans="1:15" x14ac:dyDescent="0.25">
      <c r="A23" s="6" t="s">
        <v>23</v>
      </c>
      <c r="B23" s="23">
        <v>3615877</v>
      </c>
      <c r="C23" s="23">
        <v>884415</v>
      </c>
      <c r="D23" s="23">
        <v>71128</v>
      </c>
      <c r="E23" s="23">
        <v>87934</v>
      </c>
      <c r="F23" s="23">
        <v>74350</v>
      </c>
      <c r="G23" s="23">
        <v>8599</v>
      </c>
      <c r="H23" s="23">
        <v>0</v>
      </c>
      <c r="I23" s="23">
        <v>33340</v>
      </c>
      <c r="J23" s="23">
        <v>38431</v>
      </c>
      <c r="K23" s="23">
        <v>0</v>
      </c>
      <c r="L23" s="23">
        <v>49532</v>
      </c>
      <c r="M23" s="23">
        <v>736431</v>
      </c>
      <c r="N23" s="23">
        <v>153971</v>
      </c>
      <c r="O23" s="21">
        <f t="shared" si="0"/>
        <v>5754008</v>
      </c>
    </row>
    <row r="24" spans="1:15" x14ac:dyDescent="0.25">
      <c r="A24" s="6" t="s">
        <v>24</v>
      </c>
      <c r="B24" s="23">
        <v>3819025</v>
      </c>
      <c r="C24" s="23">
        <v>934117</v>
      </c>
      <c r="D24" s="23">
        <v>75149</v>
      </c>
      <c r="E24" s="23">
        <v>92631</v>
      </c>
      <c r="F24" s="23">
        <v>80521</v>
      </c>
      <c r="G24" s="23">
        <v>9082</v>
      </c>
      <c r="H24" s="23">
        <v>0</v>
      </c>
      <c r="I24" s="23">
        <v>54578</v>
      </c>
      <c r="J24" s="23">
        <v>62912</v>
      </c>
      <c r="K24" s="23">
        <v>0</v>
      </c>
      <c r="L24" s="23">
        <v>53269</v>
      </c>
      <c r="M24" s="23">
        <v>774317</v>
      </c>
      <c r="N24" s="23">
        <v>161892</v>
      </c>
      <c r="O24" s="21">
        <f t="shared" si="0"/>
        <v>6117493</v>
      </c>
    </row>
    <row r="25" spans="1:15" x14ac:dyDescent="0.25">
      <c r="A25" s="6" t="s">
        <v>25</v>
      </c>
      <c r="B25" s="23">
        <v>4111732</v>
      </c>
      <c r="C25" s="23">
        <v>1005702</v>
      </c>
      <c r="D25" s="23">
        <v>80891</v>
      </c>
      <c r="E25" s="23">
        <v>99923</v>
      </c>
      <c r="F25" s="23">
        <v>83009</v>
      </c>
      <c r="G25" s="23">
        <v>9780</v>
      </c>
      <c r="H25" s="23">
        <v>0</v>
      </c>
      <c r="I25" s="23">
        <v>66380</v>
      </c>
      <c r="J25" s="23">
        <v>76516</v>
      </c>
      <c r="K25" s="23">
        <v>427379</v>
      </c>
      <c r="L25" s="23">
        <v>55600</v>
      </c>
      <c r="M25" s="23">
        <v>836421</v>
      </c>
      <c r="N25" s="23">
        <v>174877</v>
      </c>
      <c r="O25" s="21">
        <f t="shared" si="0"/>
        <v>7028210</v>
      </c>
    </row>
    <row r="26" spans="1:15" x14ac:dyDescent="0.25">
      <c r="A26" s="6" t="s">
        <v>26</v>
      </c>
      <c r="B26" s="23">
        <v>5371635</v>
      </c>
      <c r="C26" s="23">
        <v>1313894</v>
      </c>
      <c r="D26" s="23">
        <v>105733</v>
      </c>
      <c r="E26" s="23">
        <v>129945</v>
      </c>
      <c r="F26" s="23">
        <v>109218</v>
      </c>
      <c r="G26" s="23">
        <v>12777</v>
      </c>
      <c r="H26" s="23">
        <v>0</v>
      </c>
      <c r="I26" s="23">
        <v>138218</v>
      </c>
      <c r="J26" s="23">
        <v>159322</v>
      </c>
      <c r="K26" s="23">
        <v>519638</v>
      </c>
      <c r="L26" s="23">
        <v>72908</v>
      </c>
      <c r="M26" s="23">
        <v>1084181</v>
      </c>
      <c r="N26" s="23">
        <v>226678</v>
      </c>
      <c r="O26" s="21">
        <f t="shared" si="0"/>
        <v>9244147</v>
      </c>
    </row>
    <row r="27" spans="1:15" x14ac:dyDescent="0.25">
      <c r="A27" s="6" t="s">
        <v>27</v>
      </c>
      <c r="B27" s="23">
        <v>13731930</v>
      </c>
      <c r="C27" s="23">
        <v>3359202</v>
      </c>
      <c r="D27" s="23">
        <v>271064</v>
      </c>
      <c r="E27" s="23">
        <v>324174</v>
      </c>
      <c r="F27" s="23">
        <v>245456</v>
      </c>
      <c r="G27" s="23">
        <v>32675</v>
      </c>
      <c r="H27" s="23">
        <v>0</v>
      </c>
      <c r="I27" s="23">
        <v>422282</v>
      </c>
      <c r="J27" s="23">
        <v>486760</v>
      </c>
      <c r="K27" s="23">
        <v>2887185</v>
      </c>
      <c r="L27" s="23">
        <v>165811</v>
      </c>
      <c r="M27" s="23">
        <v>2656980</v>
      </c>
      <c r="N27" s="23">
        <v>555515</v>
      </c>
      <c r="O27" s="21">
        <f t="shared" si="0"/>
        <v>25139034</v>
      </c>
    </row>
    <row r="28" spans="1:15" x14ac:dyDescent="0.25">
      <c r="A28" s="6" t="s">
        <v>28</v>
      </c>
      <c r="B28" s="23">
        <v>3917683</v>
      </c>
      <c r="C28" s="23">
        <v>958232</v>
      </c>
      <c r="D28" s="23">
        <v>77060</v>
      </c>
      <c r="E28" s="23">
        <v>95334</v>
      </c>
      <c r="F28" s="23">
        <v>80540</v>
      </c>
      <c r="G28" s="23">
        <v>9318</v>
      </c>
      <c r="H28" s="23">
        <v>0</v>
      </c>
      <c r="I28" s="23">
        <v>57245</v>
      </c>
      <c r="J28" s="23">
        <v>65985</v>
      </c>
      <c r="K28" s="23">
        <v>0</v>
      </c>
      <c r="L28" s="23">
        <v>53750</v>
      </c>
      <c r="M28" s="23">
        <v>798751</v>
      </c>
      <c r="N28" s="23">
        <v>167001</v>
      </c>
      <c r="O28" s="21">
        <f t="shared" si="0"/>
        <v>6280899</v>
      </c>
    </row>
    <row r="29" spans="1:15" x14ac:dyDescent="0.25">
      <c r="A29" s="6" t="s">
        <v>29</v>
      </c>
      <c r="B29" s="23">
        <v>4846368</v>
      </c>
      <c r="C29" s="23">
        <v>1185450</v>
      </c>
      <c r="D29" s="23">
        <v>95463</v>
      </c>
      <c r="E29" s="23">
        <v>116521</v>
      </c>
      <c r="F29" s="23">
        <v>94693</v>
      </c>
      <c r="G29" s="23">
        <v>11529</v>
      </c>
      <c r="H29" s="23">
        <v>0</v>
      </c>
      <c r="I29" s="23">
        <v>97130</v>
      </c>
      <c r="J29" s="23">
        <v>111961</v>
      </c>
      <c r="K29" s="23">
        <v>0</v>
      </c>
      <c r="L29" s="23">
        <v>63420</v>
      </c>
      <c r="M29" s="23">
        <v>967908</v>
      </c>
      <c r="N29" s="23">
        <v>202368</v>
      </c>
      <c r="O29" s="21">
        <f t="shared" si="0"/>
        <v>7792811</v>
      </c>
    </row>
    <row r="30" spans="1:15" x14ac:dyDescent="0.25">
      <c r="A30" s="6" t="s">
        <v>30</v>
      </c>
      <c r="B30" s="23">
        <v>6888700</v>
      </c>
      <c r="C30" s="23">
        <v>1684984</v>
      </c>
      <c r="D30" s="23">
        <v>135629</v>
      </c>
      <c r="E30" s="23">
        <v>166286</v>
      </c>
      <c r="F30" s="23">
        <v>138021</v>
      </c>
      <c r="G30" s="23">
        <v>16385</v>
      </c>
      <c r="H30" s="23">
        <v>0</v>
      </c>
      <c r="I30" s="23">
        <v>189919</v>
      </c>
      <c r="J30" s="23">
        <v>218917</v>
      </c>
      <c r="K30" s="23">
        <v>902577</v>
      </c>
      <c r="L30" s="23">
        <v>92338</v>
      </c>
      <c r="M30" s="23">
        <v>1385267</v>
      </c>
      <c r="N30" s="23">
        <v>289628</v>
      </c>
      <c r="O30" s="21">
        <f t="shared" si="0"/>
        <v>12108651</v>
      </c>
    </row>
    <row r="31" spans="1:15" x14ac:dyDescent="0.25">
      <c r="A31" s="6" t="s">
        <v>31</v>
      </c>
      <c r="B31" s="23">
        <v>3545254</v>
      </c>
      <c r="C31" s="23">
        <v>867140</v>
      </c>
      <c r="D31" s="23">
        <v>69735</v>
      </c>
      <c r="E31" s="23">
        <v>86266</v>
      </c>
      <c r="F31" s="23">
        <v>73740</v>
      </c>
      <c r="G31" s="23">
        <v>8432</v>
      </c>
      <c r="H31" s="23">
        <v>0</v>
      </c>
      <c r="I31" s="23">
        <v>26308</v>
      </c>
      <c r="J31" s="23">
        <v>30325</v>
      </c>
      <c r="K31" s="23">
        <v>0</v>
      </c>
      <c r="L31" s="23">
        <v>48995</v>
      </c>
      <c r="M31" s="23">
        <v>722755</v>
      </c>
      <c r="N31" s="23">
        <v>151112</v>
      </c>
      <c r="O31" s="21">
        <f t="shared" si="0"/>
        <v>5630062</v>
      </c>
    </row>
    <row r="32" spans="1:15" x14ac:dyDescent="0.25">
      <c r="A32" s="6" t="s">
        <v>32</v>
      </c>
      <c r="B32" s="23">
        <v>3780880</v>
      </c>
      <c r="C32" s="23">
        <v>924777</v>
      </c>
      <c r="D32" s="23">
        <v>74382</v>
      </c>
      <c r="E32" s="23">
        <v>91883</v>
      </c>
      <c r="F32" s="23">
        <v>78737</v>
      </c>
      <c r="G32" s="23">
        <v>8992</v>
      </c>
      <c r="H32" s="23">
        <v>0</v>
      </c>
      <c r="I32" s="23">
        <v>51301</v>
      </c>
      <c r="J32" s="23">
        <v>59134</v>
      </c>
      <c r="K32" s="23">
        <v>920260</v>
      </c>
      <c r="L32" s="23">
        <v>52315</v>
      </c>
      <c r="M32" s="23">
        <v>769122</v>
      </c>
      <c r="N32" s="23">
        <v>160806</v>
      </c>
      <c r="O32" s="21">
        <f t="shared" si="0"/>
        <v>6972589</v>
      </c>
    </row>
    <row r="33" spans="1:15" x14ac:dyDescent="0.25">
      <c r="A33" s="6" t="s">
        <v>33</v>
      </c>
      <c r="B33" s="23">
        <v>3914470</v>
      </c>
      <c r="C33" s="23">
        <v>957465</v>
      </c>
      <c r="D33" s="23">
        <v>77031</v>
      </c>
      <c r="E33" s="23">
        <v>94903</v>
      </c>
      <c r="F33" s="23">
        <v>81724</v>
      </c>
      <c r="G33" s="23">
        <v>9311</v>
      </c>
      <c r="H33" s="23">
        <v>0</v>
      </c>
      <c r="I33" s="23">
        <v>27434</v>
      </c>
      <c r="J33" s="23">
        <v>31623</v>
      </c>
      <c r="K33" s="23">
        <v>0</v>
      </c>
      <c r="L33" s="23">
        <v>54085</v>
      </c>
      <c r="M33" s="23">
        <v>793056</v>
      </c>
      <c r="N33" s="23">
        <v>165810</v>
      </c>
      <c r="O33" s="21">
        <f t="shared" si="0"/>
        <v>6206912</v>
      </c>
    </row>
    <row r="34" spans="1:15" x14ac:dyDescent="0.25">
      <c r="A34" s="6" t="s">
        <v>34</v>
      </c>
      <c r="B34" s="23">
        <v>6464674</v>
      </c>
      <c r="C34" s="23">
        <v>1581257</v>
      </c>
      <c r="D34" s="23">
        <v>127262</v>
      </c>
      <c r="E34" s="23">
        <v>156233</v>
      </c>
      <c r="F34" s="23">
        <v>128549</v>
      </c>
      <c r="G34" s="23">
        <v>15377</v>
      </c>
      <c r="H34" s="23">
        <v>0</v>
      </c>
      <c r="I34" s="23">
        <v>180980</v>
      </c>
      <c r="J34" s="23">
        <v>208614</v>
      </c>
      <c r="K34" s="23">
        <v>0</v>
      </c>
      <c r="L34" s="23">
        <v>86253</v>
      </c>
      <c r="M34" s="23">
        <v>1302619</v>
      </c>
      <c r="N34" s="23">
        <v>272349</v>
      </c>
      <c r="O34" s="21">
        <f t="shared" si="0"/>
        <v>10524167</v>
      </c>
    </row>
    <row r="35" spans="1:15" x14ac:dyDescent="0.25">
      <c r="A35" s="6" t="s">
        <v>35</v>
      </c>
      <c r="B35" s="23">
        <v>4884470</v>
      </c>
      <c r="C35" s="23">
        <v>1194700</v>
      </c>
      <c r="D35" s="23">
        <v>96074</v>
      </c>
      <c r="E35" s="23">
        <v>118880</v>
      </c>
      <c r="F35" s="23">
        <v>99353</v>
      </c>
      <c r="G35" s="23">
        <v>11617</v>
      </c>
      <c r="H35" s="23">
        <v>0</v>
      </c>
      <c r="I35" s="23">
        <v>116703</v>
      </c>
      <c r="J35" s="23">
        <v>134523</v>
      </c>
      <c r="K35" s="23">
        <v>513557</v>
      </c>
      <c r="L35" s="23">
        <v>66623</v>
      </c>
      <c r="M35" s="23">
        <v>996156</v>
      </c>
      <c r="N35" s="23">
        <v>208274</v>
      </c>
      <c r="O35" s="21">
        <f t="shared" si="0"/>
        <v>8440930</v>
      </c>
    </row>
    <row r="36" spans="1:15" x14ac:dyDescent="0.25">
      <c r="A36" s="6" t="s">
        <v>36</v>
      </c>
      <c r="B36" s="23">
        <v>4255081</v>
      </c>
      <c r="C36" s="23">
        <v>1040768</v>
      </c>
      <c r="D36" s="23">
        <v>83717</v>
      </c>
      <c r="E36" s="23">
        <v>103331</v>
      </c>
      <c r="F36" s="23">
        <v>91101</v>
      </c>
      <c r="G36" s="23">
        <v>10121</v>
      </c>
      <c r="H36" s="23">
        <v>0</v>
      </c>
      <c r="I36" s="23">
        <v>67033</v>
      </c>
      <c r="J36" s="23">
        <v>77268</v>
      </c>
      <c r="K36" s="23">
        <v>0</v>
      </c>
      <c r="L36" s="23">
        <v>60128</v>
      </c>
      <c r="M36" s="23">
        <v>864501</v>
      </c>
      <c r="N36" s="23">
        <v>180748</v>
      </c>
      <c r="O36" s="21">
        <f t="shared" si="0"/>
        <v>6833797</v>
      </c>
    </row>
    <row r="37" spans="1:15" x14ac:dyDescent="0.25">
      <c r="A37" s="6" t="s">
        <v>37</v>
      </c>
      <c r="B37" s="23">
        <v>4087011</v>
      </c>
      <c r="C37" s="23">
        <v>999645</v>
      </c>
      <c r="D37" s="23">
        <v>80384</v>
      </c>
      <c r="E37" s="23">
        <v>99531</v>
      </c>
      <c r="F37" s="23">
        <v>84738</v>
      </c>
      <c r="G37" s="23">
        <v>9720</v>
      </c>
      <c r="H37" s="23">
        <v>0</v>
      </c>
      <c r="I37" s="23">
        <v>44037</v>
      </c>
      <c r="J37" s="23">
        <v>50761</v>
      </c>
      <c r="K37" s="23">
        <v>269195</v>
      </c>
      <c r="L37" s="23">
        <v>56423</v>
      </c>
      <c r="M37" s="23">
        <v>834383</v>
      </c>
      <c r="N37" s="23">
        <v>174451</v>
      </c>
      <c r="O37" s="21">
        <f t="shared" si="0"/>
        <v>6790279</v>
      </c>
    </row>
    <row r="38" spans="1:15" x14ac:dyDescent="0.25">
      <c r="A38" s="6" t="s">
        <v>38</v>
      </c>
      <c r="B38" s="23">
        <v>8481674</v>
      </c>
      <c r="C38" s="23">
        <v>2074508</v>
      </c>
      <c r="D38" s="23">
        <v>166760</v>
      </c>
      <c r="E38" s="23">
        <v>207159</v>
      </c>
      <c r="F38" s="23">
        <v>191017</v>
      </c>
      <c r="G38" s="23">
        <v>20171</v>
      </c>
      <c r="H38" s="23">
        <v>0</v>
      </c>
      <c r="I38" s="23">
        <v>253995</v>
      </c>
      <c r="J38" s="23">
        <v>292778</v>
      </c>
      <c r="K38" s="23">
        <v>1649745</v>
      </c>
      <c r="L38" s="23">
        <v>125538</v>
      </c>
      <c r="M38" s="23">
        <v>1740206</v>
      </c>
      <c r="N38" s="23">
        <v>363838</v>
      </c>
      <c r="O38" s="21">
        <f t="shared" si="0"/>
        <v>15567389</v>
      </c>
    </row>
    <row r="39" spans="1:15" x14ac:dyDescent="0.25">
      <c r="A39" s="6" t="s">
        <v>51</v>
      </c>
      <c r="B39" s="23">
        <v>4706857</v>
      </c>
      <c r="C39" s="23">
        <v>1151202</v>
      </c>
      <c r="D39" s="23">
        <v>92474</v>
      </c>
      <c r="E39" s="23">
        <v>115686</v>
      </c>
      <c r="F39" s="23">
        <v>102325</v>
      </c>
      <c r="G39" s="23">
        <v>11193</v>
      </c>
      <c r="H39" s="23">
        <v>0</v>
      </c>
      <c r="I39" s="23">
        <v>96035</v>
      </c>
      <c r="J39" s="23">
        <v>110699</v>
      </c>
      <c r="K39" s="23">
        <v>578346</v>
      </c>
      <c r="L39" s="23">
        <v>68004</v>
      </c>
      <c r="M39" s="23">
        <v>976068</v>
      </c>
      <c r="N39" s="23">
        <v>204074</v>
      </c>
      <c r="O39" s="21">
        <f t="shared" si="0"/>
        <v>8212963</v>
      </c>
    </row>
    <row r="40" spans="1:15" x14ac:dyDescent="0.25">
      <c r="A40" s="6" t="s">
        <v>39</v>
      </c>
      <c r="B40" s="23">
        <v>12014075</v>
      </c>
      <c r="C40" s="23">
        <v>2938610</v>
      </c>
      <c r="D40" s="23">
        <v>236448</v>
      </c>
      <c r="E40" s="23">
        <v>290958</v>
      </c>
      <c r="F40" s="23">
        <v>251242</v>
      </c>
      <c r="G40" s="23">
        <v>28576</v>
      </c>
      <c r="H40" s="23">
        <v>0</v>
      </c>
      <c r="I40" s="23">
        <v>365352</v>
      </c>
      <c r="J40" s="23">
        <v>421137</v>
      </c>
      <c r="K40" s="23">
        <v>974816</v>
      </c>
      <c r="L40" s="23">
        <v>166913</v>
      </c>
      <c r="M40" s="23">
        <v>2429548</v>
      </c>
      <c r="N40" s="23">
        <v>507964</v>
      </c>
      <c r="O40" s="21">
        <f t="shared" si="0"/>
        <v>20625639</v>
      </c>
    </row>
    <row r="41" spans="1:15" x14ac:dyDescent="0.25">
      <c r="A41" s="6" t="s">
        <v>40</v>
      </c>
      <c r="B41" s="23">
        <v>7189884</v>
      </c>
      <c r="C41" s="23">
        <v>1758661</v>
      </c>
      <c r="D41" s="23">
        <v>141569</v>
      </c>
      <c r="E41" s="23">
        <v>173439</v>
      </c>
      <c r="F41" s="23">
        <v>142395</v>
      </c>
      <c r="G41" s="23">
        <v>17102</v>
      </c>
      <c r="H41" s="23">
        <v>0</v>
      </c>
      <c r="I41" s="23">
        <v>193704</v>
      </c>
      <c r="J41" s="23">
        <v>223281</v>
      </c>
      <c r="K41" s="23">
        <v>261446</v>
      </c>
      <c r="L41" s="23">
        <v>95467</v>
      </c>
      <c r="M41" s="23">
        <v>1444149</v>
      </c>
      <c r="N41" s="23">
        <v>301939</v>
      </c>
      <c r="O41" s="21">
        <f t="shared" si="0"/>
        <v>11943036</v>
      </c>
    </row>
    <row r="42" spans="1:15" x14ac:dyDescent="0.25">
      <c r="A42" s="6" t="s">
        <v>41</v>
      </c>
      <c r="B42" s="23">
        <v>4823025</v>
      </c>
      <c r="C42" s="23">
        <v>1179717</v>
      </c>
      <c r="D42" s="23">
        <v>94958</v>
      </c>
      <c r="E42" s="23">
        <v>116436</v>
      </c>
      <c r="F42" s="23">
        <v>97075</v>
      </c>
      <c r="G42" s="23">
        <v>11472</v>
      </c>
      <c r="H42" s="23">
        <v>0</v>
      </c>
      <c r="I42" s="23">
        <v>124664</v>
      </c>
      <c r="J42" s="23">
        <v>143699</v>
      </c>
      <c r="K42" s="23">
        <v>0</v>
      </c>
      <c r="L42" s="23">
        <v>64855</v>
      </c>
      <c r="M42" s="23">
        <v>970069</v>
      </c>
      <c r="N42" s="23">
        <v>202820</v>
      </c>
      <c r="O42" s="21">
        <f t="shared" si="0"/>
        <v>7828790</v>
      </c>
    </row>
    <row r="43" spans="1:15" x14ac:dyDescent="0.25">
      <c r="A43" s="6" t="s">
        <v>42</v>
      </c>
      <c r="B43" s="23">
        <v>3544329</v>
      </c>
      <c r="C43" s="23">
        <v>866914</v>
      </c>
      <c r="D43" s="23">
        <v>69718</v>
      </c>
      <c r="E43" s="23">
        <v>86220</v>
      </c>
      <c r="F43" s="23">
        <v>73110</v>
      </c>
      <c r="G43" s="23">
        <v>8430</v>
      </c>
      <c r="H43" s="23">
        <v>0</v>
      </c>
      <c r="I43" s="23">
        <v>34418</v>
      </c>
      <c r="J43" s="23">
        <v>39673</v>
      </c>
      <c r="K43" s="23">
        <v>0</v>
      </c>
      <c r="L43" s="23">
        <v>48686</v>
      </c>
      <c r="M43" s="23">
        <v>722227</v>
      </c>
      <c r="N43" s="23">
        <v>151002</v>
      </c>
      <c r="O43" s="21">
        <f t="shared" si="0"/>
        <v>5644727</v>
      </c>
    </row>
    <row r="44" spans="1:15" ht="15.75" thickBot="1" x14ac:dyDescent="0.3">
      <c r="A44" s="7" t="s">
        <v>43</v>
      </c>
      <c r="B44" s="22">
        <f>SUM(B8:B43)</f>
        <v>255637572</v>
      </c>
      <c r="C44" s="22">
        <f>SUM(C8:C43)</f>
        <v>62526518</v>
      </c>
      <c r="D44" s="22">
        <f t="shared" ref="D44:K44" si="1">SUM(D8:D43)</f>
        <v>5027776</v>
      </c>
      <c r="E44" s="22">
        <f t="shared" si="1"/>
        <v>6226752</v>
      </c>
      <c r="F44" s="22">
        <f t="shared" si="1"/>
        <v>5265245</v>
      </c>
      <c r="G44" s="22">
        <f t="shared" si="1"/>
        <v>607981</v>
      </c>
      <c r="H44" s="22">
        <f t="shared" si="1"/>
        <v>0</v>
      </c>
      <c r="I44" s="22">
        <f t="shared" si="1"/>
        <v>6809396</v>
      </c>
      <c r="J44" s="22">
        <f>SUM(J8:J43)</f>
        <v>7849125</v>
      </c>
      <c r="K44" s="22">
        <f t="shared" si="1"/>
        <v>34278629</v>
      </c>
      <c r="L44" s="22">
        <f>SUM(L8:L43)</f>
        <v>3524316</v>
      </c>
      <c r="M44" s="22">
        <f>SUM(M8:M43)</f>
        <v>52206611</v>
      </c>
      <c r="N44" s="22">
        <f>SUM(N8:N43)</f>
        <v>10915238</v>
      </c>
      <c r="O44" s="22">
        <f>SUM(O8:O43)</f>
        <v>450875159</v>
      </c>
    </row>
    <row r="45" spans="1:15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</row>
  </sheetData>
  <mergeCells count="14">
    <mergeCell ref="O6:O7"/>
    <mergeCell ref="G6:G7"/>
    <mergeCell ref="F6:F7"/>
    <mergeCell ref="A6:A7"/>
    <mergeCell ref="B6:B7"/>
    <mergeCell ref="C6:C7"/>
    <mergeCell ref="D6:D7"/>
    <mergeCell ref="E6:E7"/>
    <mergeCell ref="M6:N6"/>
    <mergeCell ref="L6:L7"/>
    <mergeCell ref="K6:K7"/>
    <mergeCell ref="J6:J7"/>
    <mergeCell ref="I6:I7"/>
    <mergeCell ref="H6:H7"/>
  </mergeCells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9"/>
  <sheetViews>
    <sheetView tabSelected="1" topLeftCell="E17" zoomScale="90" zoomScaleNormal="90" workbookViewId="0">
      <selection activeCell="I6" sqref="I6:M42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1" width="20.42578125" customWidth="1"/>
    <col min="12" max="12" width="18.140625" customWidth="1"/>
    <col min="13" max="13" width="20.42578125" customWidth="1"/>
  </cols>
  <sheetData>
    <row r="1" spans="1:13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62</v>
      </c>
      <c r="J5" s="3" t="s">
        <v>63</v>
      </c>
      <c r="K5" s="3" t="s">
        <v>47</v>
      </c>
      <c r="L5" s="3" t="s">
        <v>54</v>
      </c>
      <c r="M5" s="2" t="s">
        <v>9</v>
      </c>
    </row>
    <row r="6" spans="1:13" ht="21" customHeight="1" x14ac:dyDescent="0.25">
      <c r="A6" s="6" t="s">
        <v>10</v>
      </c>
      <c r="B6" s="9">
        <v>3039379</v>
      </c>
      <c r="C6" s="9">
        <v>810116</v>
      </c>
      <c r="D6" s="9">
        <v>62391</v>
      </c>
      <c r="E6" s="9">
        <v>44373</v>
      </c>
      <c r="F6" s="9">
        <v>81445</v>
      </c>
      <c r="G6" s="9">
        <v>9460</v>
      </c>
      <c r="H6" s="10">
        <v>0</v>
      </c>
      <c r="I6" s="9">
        <v>57859</v>
      </c>
      <c r="J6" s="10">
        <v>65877</v>
      </c>
      <c r="K6" s="10">
        <v>0</v>
      </c>
      <c r="L6" s="10">
        <v>9311</v>
      </c>
      <c r="M6" s="17">
        <f>SUM(B6:L6)</f>
        <v>4180211</v>
      </c>
    </row>
    <row r="7" spans="1:13" x14ac:dyDescent="0.25">
      <c r="A7" s="6" t="s">
        <v>11</v>
      </c>
      <c r="B7" s="12">
        <v>4089504</v>
      </c>
      <c r="C7" s="12">
        <v>1090017</v>
      </c>
      <c r="D7" s="12">
        <v>83948</v>
      </c>
      <c r="E7" s="12">
        <v>59705</v>
      </c>
      <c r="F7" s="12">
        <v>110619</v>
      </c>
      <c r="G7" s="12">
        <v>12729</v>
      </c>
      <c r="H7" s="10">
        <v>0</v>
      </c>
      <c r="I7" s="12">
        <v>82958</v>
      </c>
      <c r="J7" s="10">
        <v>94454</v>
      </c>
      <c r="K7" s="10">
        <v>0</v>
      </c>
      <c r="L7" s="10">
        <v>12646</v>
      </c>
      <c r="M7" s="17">
        <f t="shared" ref="M7:M41" si="0">SUM(B7:L7)</f>
        <v>5636580</v>
      </c>
    </row>
    <row r="8" spans="1:13" x14ac:dyDescent="0.25">
      <c r="A8" s="6" t="s">
        <v>12</v>
      </c>
      <c r="B8" s="12">
        <v>4254921</v>
      </c>
      <c r="C8" s="12">
        <v>1134107</v>
      </c>
      <c r="D8" s="12">
        <v>87343</v>
      </c>
      <c r="E8" s="12">
        <v>62119</v>
      </c>
      <c r="F8" s="12">
        <v>113885</v>
      </c>
      <c r="G8" s="12">
        <v>13243</v>
      </c>
      <c r="H8" s="10">
        <v>0</v>
      </c>
      <c r="I8" s="12">
        <v>128797</v>
      </c>
      <c r="J8" s="10">
        <v>146645</v>
      </c>
      <c r="K8" s="10">
        <v>248640</v>
      </c>
      <c r="L8" s="10">
        <v>13019</v>
      </c>
      <c r="M8" s="17">
        <f t="shared" si="0"/>
        <v>6202719</v>
      </c>
    </row>
    <row r="9" spans="1:13" x14ac:dyDescent="0.25">
      <c r="A9" s="6" t="s">
        <v>13</v>
      </c>
      <c r="B9" s="12">
        <v>7171042</v>
      </c>
      <c r="C9" s="12">
        <v>1911370</v>
      </c>
      <c r="D9" s="12">
        <v>147204</v>
      </c>
      <c r="E9" s="12">
        <v>104693</v>
      </c>
      <c r="F9" s="12">
        <v>196589</v>
      </c>
      <c r="G9" s="12">
        <v>22320</v>
      </c>
      <c r="H9" s="10">
        <v>0</v>
      </c>
      <c r="I9" s="12">
        <v>295358</v>
      </c>
      <c r="J9" s="10">
        <v>336287</v>
      </c>
      <c r="K9" s="10">
        <v>735948</v>
      </c>
      <c r="L9" s="10">
        <v>22474</v>
      </c>
      <c r="M9" s="17">
        <f t="shared" si="0"/>
        <v>10943285</v>
      </c>
    </row>
    <row r="10" spans="1:13" x14ac:dyDescent="0.25">
      <c r="A10" s="6" t="s">
        <v>49</v>
      </c>
      <c r="B10" s="12">
        <v>2987825</v>
      </c>
      <c r="C10" s="12">
        <v>796375</v>
      </c>
      <c r="D10" s="12">
        <v>61333</v>
      </c>
      <c r="E10" s="12">
        <v>43621</v>
      </c>
      <c r="F10" s="12">
        <v>79061</v>
      </c>
      <c r="G10" s="12">
        <v>9300</v>
      </c>
      <c r="H10" s="10">
        <v>0</v>
      </c>
      <c r="I10" s="12">
        <v>37307</v>
      </c>
      <c r="J10" s="10">
        <v>42477</v>
      </c>
      <c r="K10" s="10">
        <v>141285</v>
      </c>
      <c r="L10" s="10">
        <v>9038</v>
      </c>
      <c r="M10" s="17">
        <f t="shared" si="0"/>
        <v>4207622</v>
      </c>
    </row>
    <row r="11" spans="1:13" x14ac:dyDescent="0.25">
      <c r="A11" s="6" t="s">
        <v>14</v>
      </c>
      <c r="B11" s="12">
        <v>2837446</v>
      </c>
      <c r="C11" s="12">
        <v>756293</v>
      </c>
      <c r="D11" s="12">
        <v>58246</v>
      </c>
      <c r="E11" s="12">
        <v>41425</v>
      </c>
      <c r="F11" s="12">
        <v>75089</v>
      </c>
      <c r="G11" s="12">
        <v>8832</v>
      </c>
      <c r="H11" s="10">
        <v>0</v>
      </c>
      <c r="I11" s="12">
        <v>34588</v>
      </c>
      <c r="J11" s="10">
        <v>39381</v>
      </c>
      <c r="K11" s="10">
        <v>361815</v>
      </c>
      <c r="L11" s="10">
        <v>8584</v>
      </c>
      <c r="M11" s="17">
        <f t="shared" si="0"/>
        <v>4221699</v>
      </c>
    </row>
    <row r="12" spans="1:13" x14ac:dyDescent="0.25">
      <c r="A12" s="6" t="s">
        <v>15</v>
      </c>
      <c r="B12" s="12">
        <v>13378428</v>
      </c>
      <c r="C12" s="12">
        <v>3565888</v>
      </c>
      <c r="D12" s="12">
        <v>274627</v>
      </c>
      <c r="E12" s="12">
        <v>195318</v>
      </c>
      <c r="F12" s="12">
        <v>359029</v>
      </c>
      <c r="G12" s="12">
        <v>41640</v>
      </c>
      <c r="H12" s="10">
        <v>0</v>
      </c>
      <c r="I12" s="12">
        <v>615211</v>
      </c>
      <c r="J12" s="10">
        <v>700463</v>
      </c>
      <c r="K12" s="10">
        <v>1743604</v>
      </c>
      <c r="L12" s="10">
        <v>41044</v>
      </c>
      <c r="M12" s="17">
        <f t="shared" si="0"/>
        <v>20915252</v>
      </c>
    </row>
    <row r="13" spans="1:13" x14ac:dyDescent="0.25">
      <c r="A13" s="6" t="s">
        <v>16</v>
      </c>
      <c r="B13" s="12">
        <v>27844680</v>
      </c>
      <c r="C13" s="12">
        <v>7421724</v>
      </c>
      <c r="D13" s="12">
        <v>571584</v>
      </c>
      <c r="E13" s="12">
        <v>406517</v>
      </c>
      <c r="F13" s="12">
        <v>771413</v>
      </c>
      <c r="G13" s="12">
        <v>86667</v>
      </c>
      <c r="H13" s="10">
        <v>0</v>
      </c>
      <c r="I13" s="12">
        <v>1244362</v>
      </c>
      <c r="J13" s="10">
        <v>1416798</v>
      </c>
      <c r="K13" s="10">
        <v>3272783</v>
      </c>
      <c r="L13" s="10">
        <v>88187</v>
      </c>
      <c r="M13" s="17">
        <f t="shared" si="0"/>
        <v>43124715</v>
      </c>
    </row>
    <row r="14" spans="1:13" x14ac:dyDescent="0.25">
      <c r="A14" s="6" t="s">
        <v>17</v>
      </c>
      <c r="B14" s="12">
        <v>8506927</v>
      </c>
      <c r="C14" s="12">
        <v>2267437</v>
      </c>
      <c r="D14" s="12">
        <v>174627</v>
      </c>
      <c r="E14" s="12">
        <v>124196</v>
      </c>
      <c r="F14" s="12">
        <v>231570</v>
      </c>
      <c r="G14" s="12">
        <v>26478</v>
      </c>
      <c r="H14" s="10">
        <v>0</v>
      </c>
      <c r="I14" s="12">
        <v>351971</v>
      </c>
      <c r="J14" s="10">
        <v>400745</v>
      </c>
      <c r="K14" s="10">
        <v>1009281</v>
      </c>
      <c r="L14" s="10">
        <v>26473</v>
      </c>
      <c r="M14" s="17">
        <f t="shared" si="0"/>
        <v>13119705</v>
      </c>
    </row>
    <row r="15" spans="1:13" x14ac:dyDescent="0.25">
      <c r="A15" s="6" t="s">
        <v>50</v>
      </c>
      <c r="B15" s="12">
        <v>2726525</v>
      </c>
      <c r="C15" s="12">
        <v>726728</v>
      </c>
      <c r="D15" s="12">
        <v>55969</v>
      </c>
      <c r="E15" s="12">
        <v>39806</v>
      </c>
      <c r="F15" s="12">
        <v>72020</v>
      </c>
      <c r="G15" s="12">
        <v>8486</v>
      </c>
      <c r="H15" s="10">
        <v>0</v>
      </c>
      <c r="I15" s="12">
        <v>25826</v>
      </c>
      <c r="J15" s="10">
        <v>29405</v>
      </c>
      <c r="K15" s="10">
        <v>136582</v>
      </c>
      <c r="L15" s="10">
        <v>8233</v>
      </c>
      <c r="M15" s="17">
        <f t="shared" si="0"/>
        <v>3829580</v>
      </c>
    </row>
    <row r="16" spans="1:13" x14ac:dyDescent="0.25">
      <c r="A16" s="6" t="s">
        <v>18</v>
      </c>
      <c r="B16" s="12">
        <v>3288833</v>
      </c>
      <c r="C16" s="12">
        <v>876606</v>
      </c>
      <c r="D16" s="12">
        <v>67512</v>
      </c>
      <c r="E16" s="12">
        <v>48015</v>
      </c>
      <c r="F16" s="12">
        <v>88087</v>
      </c>
      <c r="G16" s="12">
        <v>10236</v>
      </c>
      <c r="H16" s="10">
        <v>0</v>
      </c>
      <c r="I16" s="12">
        <v>80601</v>
      </c>
      <c r="J16" s="10">
        <v>91770</v>
      </c>
      <c r="K16" s="10">
        <v>0</v>
      </c>
      <c r="L16" s="10">
        <v>10070</v>
      </c>
      <c r="M16" s="17">
        <f t="shared" si="0"/>
        <v>4561730</v>
      </c>
    </row>
    <row r="17" spans="1:13" x14ac:dyDescent="0.25">
      <c r="A17" s="6" t="s">
        <v>19</v>
      </c>
      <c r="B17" s="12">
        <v>3055973</v>
      </c>
      <c r="C17" s="12">
        <v>814539</v>
      </c>
      <c r="D17" s="12">
        <v>62732</v>
      </c>
      <c r="E17" s="12">
        <v>44616</v>
      </c>
      <c r="F17" s="12">
        <v>81338</v>
      </c>
      <c r="G17" s="12">
        <v>9512</v>
      </c>
      <c r="H17" s="10">
        <v>0</v>
      </c>
      <c r="I17" s="12">
        <v>60503</v>
      </c>
      <c r="J17" s="10">
        <v>68887</v>
      </c>
      <c r="K17" s="10">
        <v>0</v>
      </c>
      <c r="L17" s="10">
        <v>9298</v>
      </c>
      <c r="M17" s="17">
        <f t="shared" si="0"/>
        <v>4207398</v>
      </c>
    </row>
    <row r="18" spans="1:13" x14ac:dyDescent="0.25">
      <c r="A18" s="6" t="s">
        <v>20</v>
      </c>
      <c r="B18" s="12">
        <v>14777557</v>
      </c>
      <c r="C18" s="12">
        <v>3938812</v>
      </c>
      <c r="D18" s="12">
        <v>303348</v>
      </c>
      <c r="E18" s="12">
        <v>215744</v>
      </c>
      <c r="F18" s="12">
        <v>421398</v>
      </c>
      <c r="G18" s="12">
        <v>45995</v>
      </c>
      <c r="H18" s="10">
        <v>0</v>
      </c>
      <c r="I18" s="12">
        <v>708056</v>
      </c>
      <c r="J18" s="10">
        <v>806174</v>
      </c>
      <c r="K18" s="10">
        <v>2622332</v>
      </c>
      <c r="L18" s="10">
        <v>48173</v>
      </c>
      <c r="M18" s="17">
        <f t="shared" si="0"/>
        <v>23887589</v>
      </c>
    </row>
    <row r="19" spans="1:13" x14ac:dyDescent="0.25">
      <c r="A19" s="6" t="s">
        <v>21</v>
      </c>
      <c r="B19" s="12">
        <v>5347088</v>
      </c>
      <c r="C19" s="12">
        <v>1425213</v>
      </c>
      <c r="D19" s="12">
        <v>109763</v>
      </c>
      <c r="E19" s="12">
        <v>78065</v>
      </c>
      <c r="F19" s="12">
        <v>141565</v>
      </c>
      <c r="G19" s="12">
        <v>16643</v>
      </c>
      <c r="H19" s="10">
        <v>0</v>
      </c>
      <c r="I19" s="12">
        <v>189648</v>
      </c>
      <c r="J19" s="10">
        <v>215928</v>
      </c>
      <c r="K19" s="10">
        <v>496688</v>
      </c>
      <c r="L19" s="10">
        <v>16183</v>
      </c>
      <c r="M19" s="17">
        <f t="shared" si="0"/>
        <v>8036784</v>
      </c>
    </row>
    <row r="20" spans="1:13" x14ac:dyDescent="0.25">
      <c r="A20" s="6" t="s">
        <v>22</v>
      </c>
      <c r="B20" s="12">
        <v>2959867</v>
      </c>
      <c r="C20" s="12">
        <v>788923</v>
      </c>
      <c r="D20" s="12">
        <v>60759</v>
      </c>
      <c r="E20" s="12">
        <v>43212</v>
      </c>
      <c r="F20" s="12">
        <v>79267</v>
      </c>
      <c r="G20" s="12">
        <v>9213</v>
      </c>
      <c r="H20" s="10">
        <v>0</v>
      </c>
      <c r="I20" s="12">
        <v>54887</v>
      </c>
      <c r="J20" s="10">
        <v>62493</v>
      </c>
      <c r="K20" s="10">
        <v>61951</v>
      </c>
      <c r="L20" s="10">
        <v>9062</v>
      </c>
      <c r="M20" s="17">
        <f t="shared" si="0"/>
        <v>4129634</v>
      </c>
    </row>
    <row r="21" spans="1:13" x14ac:dyDescent="0.25">
      <c r="A21" s="6" t="s">
        <v>23</v>
      </c>
      <c r="B21" s="12">
        <v>2755403</v>
      </c>
      <c r="C21" s="12">
        <v>734425</v>
      </c>
      <c r="D21" s="12">
        <v>56562</v>
      </c>
      <c r="E21" s="12">
        <v>40227</v>
      </c>
      <c r="F21" s="12">
        <v>72896</v>
      </c>
      <c r="G21" s="12">
        <v>8576</v>
      </c>
      <c r="H21" s="10">
        <v>0</v>
      </c>
      <c r="I21" s="12">
        <v>31737</v>
      </c>
      <c r="J21" s="10">
        <v>36135</v>
      </c>
      <c r="K21" s="10">
        <v>48378</v>
      </c>
      <c r="L21" s="10">
        <v>8333</v>
      </c>
      <c r="M21" s="17">
        <f t="shared" si="0"/>
        <v>3792672</v>
      </c>
    </row>
    <row r="22" spans="1:13" x14ac:dyDescent="0.25">
      <c r="A22" s="6" t="s">
        <v>24</v>
      </c>
      <c r="B22" s="12">
        <v>2897156</v>
      </c>
      <c r="C22" s="12">
        <v>772208</v>
      </c>
      <c r="D22" s="12">
        <v>59472</v>
      </c>
      <c r="E22" s="12">
        <v>42297</v>
      </c>
      <c r="F22" s="12">
        <v>76638</v>
      </c>
      <c r="G22" s="12">
        <v>9017</v>
      </c>
      <c r="H22" s="10">
        <v>0</v>
      </c>
      <c r="I22" s="12">
        <v>51954</v>
      </c>
      <c r="J22" s="10">
        <v>59154</v>
      </c>
      <c r="K22" s="10">
        <v>14275</v>
      </c>
      <c r="L22" s="10">
        <v>8761</v>
      </c>
      <c r="M22" s="17">
        <f t="shared" si="0"/>
        <v>3990932</v>
      </c>
    </row>
    <row r="23" spans="1:13" x14ac:dyDescent="0.25">
      <c r="A23" s="6" t="s">
        <v>25</v>
      </c>
      <c r="B23" s="12">
        <v>3129521</v>
      </c>
      <c r="C23" s="12">
        <v>834143</v>
      </c>
      <c r="D23" s="12">
        <v>64241</v>
      </c>
      <c r="E23" s="12">
        <v>45689</v>
      </c>
      <c r="F23" s="12">
        <v>83241</v>
      </c>
      <c r="G23" s="12">
        <v>9741</v>
      </c>
      <c r="H23" s="10">
        <v>0</v>
      </c>
      <c r="I23" s="12">
        <v>63189</v>
      </c>
      <c r="J23" s="10">
        <v>71945</v>
      </c>
      <c r="K23" s="10">
        <v>700404</v>
      </c>
      <c r="L23" s="10">
        <v>9516</v>
      </c>
      <c r="M23" s="17">
        <f t="shared" si="0"/>
        <v>5011630</v>
      </c>
    </row>
    <row r="24" spans="1:13" x14ac:dyDescent="0.25">
      <c r="A24" s="6" t="s">
        <v>26</v>
      </c>
      <c r="B24" s="12">
        <v>4056531</v>
      </c>
      <c r="C24" s="12">
        <v>1081228</v>
      </c>
      <c r="D24" s="12">
        <v>83271</v>
      </c>
      <c r="E24" s="12">
        <v>59223</v>
      </c>
      <c r="F24" s="12">
        <v>107998</v>
      </c>
      <c r="G24" s="12">
        <v>12626</v>
      </c>
      <c r="H24" s="10">
        <v>0</v>
      </c>
      <c r="I24" s="12">
        <v>131572</v>
      </c>
      <c r="J24" s="10">
        <v>149804</v>
      </c>
      <c r="K24" s="10">
        <v>505936</v>
      </c>
      <c r="L24" s="10">
        <v>12346</v>
      </c>
      <c r="M24" s="17">
        <f t="shared" si="0"/>
        <v>6200535</v>
      </c>
    </row>
    <row r="25" spans="1:13" x14ac:dyDescent="0.25">
      <c r="A25" s="6" t="s">
        <v>27</v>
      </c>
      <c r="B25" s="12">
        <v>9941260</v>
      </c>
      <c r="C25" s="12">
        <v>2649745</v>
      </c>
      <c r="D25" s="12">
        <v>204070</v>
      </c>
      <c r="E25" s="12">
        <v>145137</v>
      </c>
      <c r="F25" s="12">
        <v>254809</v>
      </c>
      <c r="G25" s="12">
        <v>30942</v>
      </c>
      <c r="H25" s="10">
        <v>0</v>
      </c>
      <c r="I25" s="12">
        <v>401979</v>
      </c>
      <c r="J25" s="10">
        <v>457683</v>
      </c>
      <c r="K25" s="10">
        <v>1437062</v>
      </c>
      <c r="L25" s="10">
        <v>29129</v>
      </c>
      <c r="M25" s="17">
        <f t="shared" si="0"/>
        <v>15551816</v>
      </c>
    </row>
    <row r="26" spans="1:13" x14ac:dyDescent="0.25">
      <c r="A26" s="6" t="s">
        <v>28</v>
      </c>
      <c r="B26" s="12">
        <v>2988577</v>
      </c>
      <c r="C26" s="12">
        <v>796576</v>
      </c>
      <c r="D26" s="12">
        <v>61348</v>
      </c>
      <c r="E26" s="12">
        <v>43632</v>
      </c>
      <c r="F26" s="12">
        <v>79546</v>
      </c>
      <c r="G26" s="12">
        <v>9302</v>
      </c>
      <c r="H26" s="10">
        <v>0</v>
      </c>
      <c r="I26" s="12">
        <v>54493</v>
      </c>
      <c r="J26" s="10">
        <v>62044</v>
      </c>
      <c r="K26" s="10">
        <v>180805</v>
      </c>
      <c r="L26" s="10">
        <v>9094</v>
      </c>
      <c r="M26" s="17">
        <f t="shared" si="0"/>
        <v>4285417</v>
      </c>
    </row>
    <row r="27" spans="1:13" x14ac:dyDescent="0.25">
      <c r="A27" s="6" t="s">
        <v>29</v>
      </c>
      <c r="B27" s="12">
        <v>3621490</v>
      </c>
      <c r="C27" s="12">
        <v>965272</v>
      </c>
      <c r="D27" s="12">
        <v>74340</v>
      </c>
      <c r="E27" s="12">
        <v>52872</v>
      </c>
      <c r="F27" s="12">
        <v>94910</v>
      </c>
      <c r="G27" s="12">
        <v>11272</v>
      </c>
      <c r="H27" s="10">
        <v>0</v>
      </c>
      <c r="I27" s="12">
        <v>92460</v>
      </c>
      <c r="J27" s="10">
        <v>105273</v>
      </c>
      <c r="K27" s="10">
        <v>240430</v>
      </c>
      <c r="L27" s="10">
        <v>10850</v>
      </c>
      <c r="M27" s="17">
        <f t="shared" si="0"/>
        <v>5269169</v>
      </c>
    </row>
    <row r="28" spans="1:13" x14ac:dyDescent="0.25">
      <c r="A28" s="6" t="s">
        <v>30</v>
      </c>
      <c r="B28" s="12">
        <v>5183063</v>
      </c>
      <c r="C28" s="12">
        <v>1381494</v>
      </c>
      <c r="D28" s="12">
        <v>106396</v>
      </c>
      <c r="E28" s="12">
        <v>75670</v>
      </c>
      <c r="F28" s="12">
        <v>137736</v>
      </c>
      <c r="G28" s="12">
        <v>16132</v>
      </c>
      <c r="H28" s="10">
        <v>0</v>
      </c>
      <c r="I28" s="12">
        <v>180788</v>
      </c>
      <c r="J28" s="10">
        <v>205840</v>
      </c>
      <c r="K28" s="10">
        <v>1.0000000009313226E-2</v>
      </c>
      <c r="L28" s="10">
        <v>15746</v>
      </c>
      <c r="M28" s="17">
        <f t="shared" si="0"/>
        <v>7302865.0099999998</v>
      </c>
    </row>
    <row r="29" spans="1:13" x14ac:dyDescent="0.25">
      <c r="A29" s="6" t="s">
        <v>31</v>
      </c>
      <c r="B29" s="12">
        <v>2704233</v>
      </c>
      <c r="C29" s="12">
        <v>720786</v>
      </c>
      <c r="D29" s="12">
        <v>55511</v>
      </c>
      <c r="E29" s="12">
        <v>39480</v>
      </c>
      <c r="F29" s="12">
        <v>71486</v>
      </c>
      <c r="G29" s="12">
        <v>8417</v>
      </c>
      <c r="H29" s="10">
        <v>0</v>
      </c>
      <c r="I29" s="12">
        <v>25043</v>
      </c>
      <c r="J29" s="10">
        <v>28514</v>
      </c>
      <c r="K29" s="10">
        <v>1.0000000009313226E-2</v>
      </c>
      <c r="L29" s="10">
        <v>8172</v>
      </c>
      <c r="M29" s="17">
        <f t="shared" si="0"/>
        <v>3661642.01</v>
      </c>
    </row>
    <row r="30" spans="1:13" x14ac:dyDescent="0.25">
      <c r="A30" s="6" t="s">
        <v>32</v>
      </c>
      <c r="B30" s="12">
        <v>2877720</v>
      </c>
      <c r="C30" s="12">
        <v>767028</v>
      </c>
      <c r="D30" s="12">
        <v>59073</v>
      </c>
      <c r="E30" s="12">
        <v>42013</v>
      </c>
      <c r="F30" s="12">
        <v>76338</v>
      </c>
      <c r="G30" s="12">
        <v>8957</v>
      </c>
      <c r="H30" s="10">
        <v>0</v>
      </c>
      <c r="I30" s="12">
        <v>48834</v>
      </c>
      <c r="J30" s="10">
        <v>55601</v>
      </c>
      <c r="K30" s="10">
        <v>303324</v>
      </c>
      <c r="L30" s="10">
        <v>8727</v>
      </c>
      <c r="M30" s="17">
        <f t="shared" si="0"/>
        <v>4247615</v>
      </c>
    </row>
    <row r="31" spans="1:13" x14ac:dyDescent="0.25">
      <c r="A31" s="6" t="s">
        <v>33</v>
      </c>
      <c r="B31" s="12">
        <v>2967268</v>
      </c>
      <c r="C31" s="12">
        <v>790896</v>
      </c>
      <c r="D31" s="12">
        <v>60911</v>
      </c>
      <c r="E31" s="12">
        <v>43320</v>
      </c>
      <c r="F31" s="12">
        <v>77906</v>
      </c>
      <c r="G31" s="12">
        <v>9236</v>
      </c>
      <c r="H31" s="10">
        <v>0</v>
      </c>
      <c r="I31" s="12">
        <v>26115</v>
      </c>
      <c r="J31" s="10">
        <v>29734</v>
      </c>
      <c r="K31" s="10">
        <v>397442</v>
      </c>
      <c r="L31" s="10">
        <v>8906</v>
      </c>
      <c r="M31" s="17">
        <f t="shared" si="0"/>
        <v>4411734</v>
      </c>
    </row>
    <row r="32" spans="1:13" x14ac:dyDescent="0.25">
      <c r="A32" s="6" t="s">
        <v>34</v>
      </c>
      <c r="B32" s="12">
        <v>4873832</v>
      </c>
      <c r="C32" s="12">
        <v>1299072</v>
      </c>
      <c r="D32" s="12">
        <v>100048</v>
      </c>
      <c r="E32" s="12">
        <v>71155</v>
      </c>
      <c r="F32" s="12">
        <v>129842</v>
      </c>
      <c r="G32" s="12">
        <v>15170</v>
      </c>
      <c r="H32" s="10">
        <v>0</v>
      </c>
      <c r="I32" s="12">
        <v>172279</v>
      </c>
      <c r="J32" s="10">
        <v>196152</v>
      </c>
      <c r="K32" s="10">
        <v>2960056</v>
      </c>
      <c r="L32" s="10">
        <v>14843</v>
      </c>
      <c r="M32" s="17">
        <f t="shared" si="0"/>
        <v>9832449</v>
      </c>
    </row>
    <row r="33" spans="1:13" x14ac:dyDescent="0.25">
      <c r="A33" s="6" t="s">
        <v>35</v>
      </c>
      <c r="B33" s="12">
        <v>3727182</v>
      </c>
      <c r="C33" s="12">
        <v>993443</v>
      </c>
      <c r="D33" s="12">
        <v>76510</v>
      </c>
      <c r="E33" s="12">
        <v>54415</v>
      </c>
      <c r="F33" s="12">
        <v>100093</v>
      </c>
      <c r="G33" s="12">
        <v>11601</v>
      </c>
      <c r="H33" s="10">
        <v>0</v>
      </c>
      <c r="I33" s="12">
        <v>111092</v>
      </c>
      <c r="J33" s="10">
        <v>126487</v>
      </c>
      <c r="K33" s="10">
        <v>7108</v>
      </c>
      <c r="L33" s="10">
        <v>11443</v>
      </c>
      <c r="M33" s="17">
        <f t="shared" si="0"/>
        <v>5219374</v>
      </c>
    </row>
    <row r="34" spans="1:13" x14ac:dyDescent="0.25">
      <c r="A34" s="6" t="s">
        <v>36</v>
      </c>
      <c r="B34" s="12">
        <v>3234584</v>
      </c>
      <c r="C34" s="12">
        <v>862146</v>
      </c>
      <c r="D34" s="12">
        <v>66398</v>
      </c>
      <c r="E34" s="12">
        <v>47223</v>
      </c>
      <c r="F34" s="12">
        <v>85847</v>
      </c>
      <c r="G34" s="12">
        <v>10068</v>
      </c>
      <c r="H34" s="10">
        <v>0</v>
      </c>
      <c r="I34" s="12">
        <v>63810</v>
      </c>
      <c r="J34" s="10">
        <v>72652</v>
      </c>
      <c r="K34" s="10">
        <v>358400</v>
      </c>
      <c r="L34" s="10">
        <v>9814</v>
      </c>
      <c r="M34" s="17">
        <f t="shared" si="0"/>
        <v>4810942</v>
      </c>
    </row>
    <row r="35" spans="1:13" x14ac:dyDescent="0.25">
      <c r="A35" s="6" t="s">
        <v>37</v>
      </c>
      <c r="B35" s="12">
        <v>3121896</v>
      </c>
      <c r="C35" s="12">
        <v>832111</v>
      </c>
      <c r="D35" s="12">
        <v>64085</v>
      </c>
      <c r="E35" s="12">
        <v>45578</v>
      </c>
      <c r="F35" s="12">
        <v>82906</v>
      </c>
      <c r="G35" s="12">
        <v>9717</v>
      </c>
      <c r="H35" s="10">
        <v>0</v>
      </c>
      <c r="I35" s="12">
        <v>41920</v>
      </c>
      <c r="J35" s="10">
        <v>47729</v>
      </c>
      <c r="K35" s="10">
        <v>0</v>
      </c>
      <c r="L35" s="10">
        <v>9478</v>
      </c>
      <c r="M35" s="17">
        <f t="shared" si="0"/>
        <v>4255420</v>
      </c>
    </row>
    <row r="36" spans="1:13" x14ac:dyDescent="0.25">
      <c r="A36" s="6" t="s">
        <v>38</v>
      </c>
      <c r="B36" s="12">
        <v>6511092</v>
      </c>
      <c r="C36" s="12">
        <v>1735467</v>
      </c>
      <c r="D36" s="12">
        <v>133657</v>
      </c>
      <c r="E36" s="12">
        <v>95058</v>
      </c>
      <c r="F36" s="12">
        <v>176677</v>
      </c>
      <c r="G36" s="12">
        <v>20266</v>
      </c>
      <c r="H36" s="10">
        <v>0</v>
      </c>
      <c r="I36" s="12">
        <v>241783</v>
      </c>
      <c r="J36" s="10">
        <v>275288</v>
      </c>
      <c r="K36" s="10">
        <v>1040757</v>
      </c>
      <c r="L36" s="10">
        <v>20197</v>
      </c>
      <c r="M36" s="17">
        <f t="shared" si="0"/>
        <v>10250242</v>
      </c>
    </row>
    <row r="37" spans="1:13" x14ac:dyDescent="0.25">
      <c r="A37" s="6" t="s">
        <v>51</v>
      </c>
      <c r="B37" s="12">
        <v>3652018</v>
      </c>
      <c r="C37" s="12">
        <v>973409</v>
      </c>
      <c r="D37" s="12">
        <v>74967</v>
      </c>
      <c r="E37" s="12">
        <v>53317</v>
      </c>
      <c r="F37" s="12">
        <v>99304</v>
      </c>
      <c r="G37" s="12">
        <v>11367</v>
      </c>
      <c r="H37" s="10">
        <v>0</v>
      </c>
      <c r="I37" s="12">
        <v>91418</v>
      </c>
      <c r="J37" s="10">
        <v>104086</v>
      </c>
      <c r="K37" s="10">
        <v>636768</v>
      </c>
      <c r="L37" s="10">
        <v>11352</v>
      </c>
      <c r="M37" s="17">
        <f t="shared" si="0"/>
        <v>5708006</v>
      </c>
    </row>
    <row r="38" spans="1:13" x14ac:dyDescent="0.25">
      <c r="A38" s="6" t="s">
        <v>39</v>
      </c>
      <c r="B38" s="12">
        <v>9090309</v>
      </c>
      <c r="C38" s="12">
        <v>2422932</v>
      </c>
      <c r="D38" s="12">
        <v>186602</v>
      </c>
      <c r="E38" s="12">
        <v>132713</v>
      </c>
      <c r="F38" s="12">
        <v>243473</v>
      </c>
      <c r="G38" s="12">
        <v>28294</v>
      </c>
      <c r="H38" s="10">
        <v>0</v>
      </c>
      <c r="I38" s="12">
        <v>347786</v>
      </c>
      <c r="J38" s="10">
        <v>395980</v>
      </c>
      <c r="K38" s="10">
        <v>390856</v>
      </c>
      <c r="L38" s="10">
        <v>27833</v>
      </c>
      <c r="M38" s="17">
        <f t="shared" si="0"/>
        <v>13266778</v>
      </c>
    </row>
    <row r="39" spans="1:13" x14ac:dyDescent="0.25">
      <c r="A39" s="6" t="s">
        <v>40</v>
      </c>
      <c r="B39" s="12">
        <v>5403376</v>
      </c>
      <c r="C39" s="12">
        <v>1440216</v>
      </c>
      <c r="D39" s="12">
        <v>110918</v>
      </c>
      <c r="E39" s="12">
        <v>78886</v>
      </c>
      <c r="F39" s="12">
        <v>143353</v>
      </c>
      <c r="G39" s="12">
        <v>16818</v>
      </c>
      <c r="H39" s="10">
        <v>0</v>
      </c>
      <c r="I39" s="12">
        <v>184391</v>
      </c>
      <c r="J39" s="10">
        <v>209943</v>
      </c>
      <c r="K39" s="10">
        <v>165735</v>
      </c>
      <c r="L39" s="10">
        <v>16388</v>
      </c>
      <c r="M39" s="17">
        <f t="shared" si="0"/>
        <v>7770024</v>
      </c>
    </row>
    <row r="40" spans="1:13" x14ac:dyDescent="0.25">
      <c r="A40" s="6" t="s">
        <v>41</v>
      </c>
      <c r="B40" s="12">
        <v>3629574</v>
      </c>
      <c r="C40" s="12">
        <v>967427</v>
      </c>
      <c r="D40" s="12">
        <v>74506</v>
      </c>
      <c r="E40" s="12">
        <v>52990</v>
      </c>
      <c r="F40" s="12">
        <v>96313</v>
      </c>
      <c r="G40" s="12">
        <v>11297</v>
      </c>
      <c r="H40" s="10">
        <v>0</v>
      </c>
      <c r="I40" s="12">
        <v>118671</v>
      </c>
      <c r="J40" s="10">
        <v>135115</v>
      </c>
      <c r="K40" s="10">
        <v>0</v>
      </c>
      <c r="L40" s="10">
        <v>11010</v>
      </c>
      <c r="M40" s="17">
        <f t="shared" si="0"/>
        <v>5096903</v>
      </c>
    </row>
    <row r="41" spans="1:13" x14ac:dyDescent="0.25">
      <c r="A41" s="6" t="s">
        <v>42</v>
      </c>
      <c r="B41" s="12">
        <v>2702260</v>
      </c>
      <c r="C41" s="12">
        <v>720261</v>
      </c>
      <c r="D41" s="12">
        <v>55471</v>
      </c>
      <c r="E41" s="12">
        <v>39452</v>
      </c>
      <c r="F41" s="12">
        <v>71558</v>
      </c>
      <c r="G41" s="12">
        <v>8411</v>
      </c>
      <c r="H41" s="10">
        <v>0</v>
      </c>
      <c r="I41" s="12">
        <v>32763</v>
      </c>
      <c r="J41" s="10">
        <v>37303</v>
      </c>
      <c r="K41" s="10">
        <v>0</v>
      </c>
      <c r="L41" s="10">
        <v>8180</v>
      </c>
      <c r="M41" s="17">
        <f t="shared" si="0"/>
        <v>3675659</v>
      </c>
    </row>
    <row r="42" spans="1:13" ht="15.75" thickBot="1" x14ac:dyDescent="0.3">
      <c r="A42" s="7" t="s">
        <v>43</v>
      </c>
      <c r="B42" s="13">
        <f>SUM(B6:B41)</f>
        <v>195334340</v>
      </c>
      <c r="C42" s="13">
        <f t="shared" ref="C42:L42" si="1">SUM(C6:C41)</f>
        <v>52064433</v>
      </c>
      <c r="D42" s="13">
        <f t="shared" si="1"/>
        <v>4009743</v>
      </c>
      <c r="E42" s="13">
        <f t="shared" si="1"/>
        <v>2851772</v>
      </c>
      <c r="F42" s="13">
        <f t="shared" si="1"/>
        <v>5265245</v>
      </c>
      <c r="G42" s="13">
        <f t="shared" si="1"/>
        <v>607981</v>
      </c>
      <c r="H42" s="13">
        <f t="shared" si="1"/>
        <v>0</v>
      </c>
      <c r="I42" s="13">
        <f t="shared" si="1"/>
        <v>6482009</v>
      </c>
      <c r="J42" s="13">
        <f>SUM(J6:J41)</f>
        <v>7380246</v>
      </c>
      <c r="K42" s="13">
        <f t="shared" si="1"/>
        <v>20218645.02</v>
      </c>
      <c r="L42" s="13">
        <f t="shared" si="1"/>
        <v>601913</v>
      </c>
      <c r="M42" s="18">
        <f t="shared" ref="M42" si="2">SUM(M6:M41)</f>
        <v>294816327.01999998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</row>
    <row r="47" spans="1:13" x14ac:dyDescent="0.25">
      <c r="B47" s="20"/>
    </row>
    <row r="49" spans="2:2" x14ac:dyDescent="0.25">
      <c r="B49" s="19"/>
    </row>
  </sheetData>
  <pageMargins left="0.78740157480314965" right="0" top="1.1023622047244095" bottom="0.74803149606299213" header="0.62992125984251968" footer="0.31496062992125984"/>
  <pageSetup paperSize="300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César Pinzón</cp:lastModifiedBy>
  <cp:lastPrinted>2022-04-01T15:39:34Z</cp:lastPrinted>
  <dcterms:created xsi:type="dcterms:W3CDTF">2014-04-11T21:27:33Z</dcterms:created>
  <dcterms:modified xsi:type="dcterms:W3CDTF">2024-04-08T19:55:59Z</dcterms:modified>
</cp:coreProperties>
</file>