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FEDERAL\PARTICIPACIONES\Participaciones a MUNICIPIOS 2020\"/>
    </mc:Choice>
  </mc:AlternateContent>
  <bookViews>
    <workbookView xWindow="0" yWindow="0" windowWidth="20490" windowHeight="7755"/>
  </bookViews>
  <sheets>
    <sheet name="ANEXO III" sheetId="1" r:id="rId1"/>
    <sheet name="ANEXO VII OCTUBRE" sheetId="4" r:id="rId2"/>
    <sheet name="ANEXO VII NOVIEMBRE" sheetId="7" r:id="rId3"/>
    <sheet name="ANEXO VII DICIEMBRE" sheetId="8" r:id="rId4"/>
  </sheets>
  <calcPr calcId="152511"/>
</workbook>
</file>

<file path=xl/calcChain.xml><?xml version="1.0" encoding="utf-8"?>
<calcChain xmlns="http://schemas.openxmlformats.org/spreadsheetml/2006/main">
  <c r="F9" i="1" l="1"/>
  <c r="B46" i="8"/>
  <c r="C46" i="8"/>
  <c r="D46" i="8"/>
  <c r="E46" i="8"/>
  <c r="F46" i="8"/>
  <c r="G46" i="8"/>
  <c r="H46" i="8"/>
  <c r="I46" i="8"/>
  <c r="J46" i="8"/>
  <c r="K46" i="8"/>
  <c r="L46" i="8"/>
  <c r="M46" i="8"/>
  <c r="M41" i="4" l="1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15" i="8" l="1"/>
  <c r="M10" i="8"/>
  <c r="M37" i="8"/>
  <c r="M37" i="7"/>
  <c r="M15" i="7"/>
  <c r="M10" i="7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7" i="1"/>
  <c r="B15" i="1"/>
  <c r="B10" i="1"/>
  <c r="M10" i="1" l="1"/>
  <c r="M15" i="1"/>
  <c r="M37" i="1"/>
  <c r="K6" i="1"/>
  <c r="K7" i="1"/>
  <c r="K8" i="1"/>
  <c r="K9" i="1"/>
  <c r="K39" i="1"/>
  <c r="K40" i="1"/>
  <c r="K41" i="1"/>
  <c r="H42" i="4"/>
  <c r="L41" i="1" l="1"/>
  <c r="L40" i="1"/>
  <c r="L39" i="1"/>
  <c r="L9" i="1"/>
  <c r="L8" i="1"/>
  <c r="L7" i="1"/>
  <c r="L6" i="1"/>
  <c r="L42" i="8"/>
  <c r="M41" i="8"/>
  <c r="M40" i="8"/>
  <c r="M39" i="8"/>
  <c r="M38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4" i="8"/>
  <c r="M13" i="8"/>
  <c r="M12" i="8"/>
  <c r="M11" i="8"/>
  <c r="M9" i="8"/>
  <c r="M8" i="8"/>
  <c r="M7" i="8"/>
  <c r="M6" i="8"/>
  <c r="L42" i="7"/>
  <c r="M41" i="7"/>
  <c r="M40" i="7"/>
  <c r="M39" i="7"/>
  <c r="M38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4" i="7"/>
  <c r="M13" i="7"/>
  <c r="M12" i="7"/>
  <c r="M11" i="7"/>
  <c r="M9" i="7"/>
  <c r="M8" i="7"/>
  <c r="M7" i="7"/>
  <c r="M6" i="7"/>
  <c r="L42" i="4"/>
  <c r="L42" i="1" l="1"/>
  <c r="K42" i="8"/>
  <c r="K42" i="7" l="1"/>
  <c r="K42" i="1"/>
  <c r="K42" i="4" l="1"/>
  <c r="J42" i="7" l="1"/>
  <c r="J42" i="8"/>
  <c r="J42" i="4"/>
  <c r="J41" i="1"/>
  <c r="I41" i="1"/>
  <c r="H41" i="1"/>
  <c r="G41" i="1"/>
  <c r="E41" i="1"/>
  <c r="D41" i="1"/>
  <c r="C41" i="1"/>
  <c r="B41" i="1"/>
  <c r="J40" i="1"/>
  <c r="H40" i="1"/>
  <c r="G40" i="1"/>
  <c r="D40" i="1"/>
  <c r="C40" i="1"/>
  <c r="B40" i="1"/>
  <c r="J39" i="1"/>
  <c r="H39" i="1"/>
  <c r="G39" i="1"/>
  <c r="D39" i="1"/>
  <c r="C39" i="1"/>
  <c r="B39" i="1"/>
  <c r="H38" i="1"/>
  <c r="G38" i="1"/>
  <c r="B38" i="1"/>
  <c r="B36" i="1"/>
  <c r="M36" i="1" s="1"/>
  <c r="B35" i="1"/>
  <c r="M35" i="1" s="1"/>
  <c r="B34" i="1"/>
  <c r="M34" i="1" s="1"/>
  <c r="B33" i="1"/>
  <c r="M33" i="1" s="1"/>
  <c r="B32" i="1"/>
  <c r="M32" i="1" s="1"/>
  <c r="B31" i="1"/>
  <c r="M31" i="1" s="1"/>
  <c r="B30" i="1"/>
  <c r="M30" i="1" s="1"/>
  <c r="B29" i="1"/>
  <c r="M29" i="1" s="1"/>
  <c r="B28" i="1"/>
  <c r="M28" i="1" s="1"/>
  <c r="B27" i="1"/>
  <c r="M27" i="1" s="1"/>
  <c r="B26" i="1"/>
  <c r="M26" i="1" s="1"/>
  <c r="B25" i="1"/>
  <c r="M25" i="1" s="1"/>
  <c r="B24" i="1"/>
  <c r="M24" i="1" s="1"/>
  <c r="B23" i="1"/>
  <c r="M23" i="1" s="1"/>
  <c r="B22" i="1"/>
  <c r="M22" i="1" s="1"/>
  <c r="B21" i="1"/>
  <c r="M21" i="1" s="1"/>
  <c r="B20" i="1"/>
  <c r="M20" i="1" s="1"/>
  <c r="B19" i="1"/>
  <c r="M19" i="1" s="1"/>
  <c r="B18" i="1"/>
  <c r="M18" i="1" s="1"/>
  <c r="B17" i="1"/>
  <c r="M17" i="1" s="1"/>
  <c r="B16" i="1"/>
  <c r="M16" i="1" s="1"/>
  <c r="B14" i="1"/>
  <c r="M14" i="1" s="1"/>
  <c r="B13" i="1"/>
  <c r="M13" i="1" s="1"/>
  <c r="B12" i="1"/>
  <c r="M12" i="1" s="1"/>
  <c r="B11" i="1"/>
  <c r="M11" i="1" s="1"/>
  <c r="I9" i="1"/>
  <c r="H9" i="1"/>
  <c r="G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42" i="8"/>
  <c r="H42" i="8"/>
  <c r="G42" i="8"/>
  <c r="F42" i="8"/>
  <c r="E42" i="8"/>
  <c r="D42" i="8"/>
  <c r="C42" i="8"/>
  <c r="B42" i="8"/>
  <c r="I42" i="7"/>
  <c r="H42" i="7"/>
  <c r="G42" i="7"/>
  <c r="F42" i="7"/>
  <c r="E42" i="7"/>
  <c r="D42" i="7"/>
  <c r="C42" i="7"/>
  <c r="B42" i="7"/>
  <c r="I42" i="4"/>
  <c r="G42" i="4"/>
  <c r="F42" i="4"/>
  <c r="E42" i="4"/>
  <c r="D42" i="4"/>
  <c r="C42" i="4"/>
  <c r="B42" i="4"/>
  <c r="M8" i="1" l="1"/>
  <c r="M41" i="1"/>
  <c r="M6" i="1"/>
  <c r="M38" i="1"/>
  <c r="M9" i="1"/>
  <c r="M39" i="1"/>
  <c r="M7" i="1"/>
  <c r="M40" i="1"/>
  <c r="H42" i="1"/>
  <c r="M42" i="8"/>
  <c r="J42" i="1"/>
  <c r="M42" i="7"/>
  <c r="G42" i="1"/>
  <c r="F42" i="1"/>
  <c r="D42" i="1"/>
  <c r="B42" i="1"/>
  <c r="M42" i="4"/>
  <c r="E42" i="1"/>
  <c r="I42" i="1"/>
  <c r="C42" i="1"/>
  <c r="M42" i="1" l="1"/>
</calcChain>
</file>

<file path=xl/sharedStrings.xml><?xml version="1.0" encoding="utf-8"?>
<sst xmlns="http://schemas.openxmlformats.org/spreadsheetml/2006/main" count="216" uniqueCount="61">
  <si>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</si>
  <si>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</si>
  <si>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</si>
  <si>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</si>
  <si>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</si>
  <si>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</si>
  <si>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</si>
  <si>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</si>
  <si>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</si>
  <si>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</si>
  <si>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</si>
  <si>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</si>
  <si>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</si>
  <si>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</si>
  <si>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</si>
  <si>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</si>
  <si>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</si>
  <si>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</si>
  <si>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</si>
  <si>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</si>
  <si>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</si>
  <si>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</si>
  <si>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</si>
  <si>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</si>
  <si>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</si>
  <si>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</si>
  <si>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</si>
  <si>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</si>
  <si>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</si>
  <si>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</si>
  <si>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</si>
  <si>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</si>
  <si>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</si>
  <si>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</si>
  <si>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</si>
  <si>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</si>
  <si>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</si>
  <si>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</si>
  <si>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</si>
  <si>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</si>
  <si>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</si>
  <si>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</si>
  <si>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</si>
  <si>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</si>
  <si>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</si>
  <si>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</si>
  <si>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</si>
  <si>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</si>
  <si>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</si>
  <si>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</si>
  <si>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</si>
  <si>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</si>
  <si>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</si>
  <si>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</si>
  <si>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EN EL MES DE DICIEMBRE DEL EJERCICIO 2019</t>
  </si>
  <si>
    <t>EN EL MES DE NOVIEMBRE DEL EJERCICIO 2019</t>
  </si>
  <si>
    <t>EN EL MES DE OCTUBRE DEL EJERCICIO 2019</t>
  </si>
  <si>
    <t>PARTICIPACIONES DE
GASOLINA Y DIESEL SEPTIEMBRE</t>
  </si>
  <si>
    <t>PARTICIPACIONES DE
GASOLINA Y DIESEL OCTUBRE</t>
  </si>
  <si>
    <t>PARTICIPACIONES DE
GASOLINA Y DIESEL NOVIEMBRE</t>
  </si>
  <si>
    <t>EN EL CUARTO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</si>
</sst>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0" fillId="0" borderId="0" xfId="0" applyFill="1"/>
    <xf numFmtId="0" fontId="1" fillId="0" borderId="0" xfId="0" applyFont="1" applyFill="1"/>
    <xf numFmtId="3" fontId="1" fillId="0" borderId="0" xfId="0" applyNumberFormat="1" applyFont="1" applyFill="1"/>
    <xf numFmtId="43" fontId="0" fillId="0" borderId="0" xfId="1" applyFont="1"/>
    <xf numFmtId="43" fontId="1" fillId="0" borderId="0" xfId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6"/>
  <sheetViews>
    <sheetView tabSelected="1" zoomScale="90" zoomScaleNormal="90" workbookViewId="0">
      <selection activeCell="A2" sqref="A2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3" width="21.140625" customWidth="1"/>
    <col min="14" max="14" width="16.7109375" style="23" customWidth="1"/>
    <col min="15" max="15" width="15.28515625" style="23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  <c r="N5" s="24"/>
      <c r="O5" s="24"/>
    </row>
    <row r="6" spans="1:16" ht="21" customHeight="1" x14ac:dyDescent="0.25">
      <c r="A6" s="6" t="s">
        <v>11</v>
      </c>
      <c r="B6" s="9">
        <f>SUM('ANEXO VII OCTUBRE'!B6+'ANEXO VII NOVIEMBRE'!B6+'ANEXO VII DICIEMBRE'!B6)</f>
        <v>7777776</v>
      </c>
      <c r="C6" s="9">
        <f>SUM('ANEXO VII OCTUBRE'!C6+'ANEXO VII NOVIEMBRE'!C6+'ANEXO VII DICIEMBRE'!C6)</f>
        <v>2267390</v>
      </c>
      <c r="D6" s="9">
        <f>SUM('ANEXO VII OCTUBRE'!D6+'ANEXO VII NOVIEMBRE'!D6+'ANEXO VII DICIEMBRE'!D6)</f>
        <v>87836</v>
      </c>
      <c r="E6" s="9">
        <f>SUM('ANEXO VII OCTUBRE'!E6+'ANEXO VII NOVIEMBRE'!E6+'ANEXO VII DICIEMBRE'!E6)</f>
        <v>17</v>
      </c>
      <c r="F6" s="9">
        <f>SUM('ANEXO VII OCTUBRE'!F6+'ANEXO VII NOVIEMBRE'!F6+'ANEXO VII DICIEMBRE'!F6)</f>
        <v>199455</v>
      </c>
      <c r="G6" s="9">
        <f>SUM('ANEXO VII OCTUBRE'!G6+'ANEXO VII NOVIEMBRE'!G6+'ANEXO VII DICIEMBRE'!G6)</f>
        <v>296943</v>
      </c>
      <c r="H6" s="9">
        <f>SUM('ANEXO VII OCTUBRE'!H6+'ANEXO VII NOVIEMBRE'!H6+'ANEXO VII DICIEMBRE'!H6)</f>
        <v>122</v>
      </c>
      <c r="I6" s="9">
        <f>SUM('ANEXO VII OCTUBRE'!I6+'ANEXO VII NOVIEMBRE'!I6+'ANEXO VII DICIEMBRE'!I6)</f>
        <v>21993</v>
      </c>
      <c r="J6" s="10">
        <f>SUM('ANEXO VII OCTUBRE'!J6+'ANEXO VII NOVIEMBRE'!J6+'ANEXO VII DICIEMBRE'!J6)</f>
        <v>79522</v>
      </c>
      <c r="K6" s="10">
        <f>SUM('ANEXO VII OCTUBRE'!K6+'ANEXO VII NOVIEMBRE'!K6+'ANEXO VII DICIEMBRE'!K6)</f>
        <v>132864</v>
      </c>
      <c r="L6" s="10">
        <f>+'ANEXO VII OCTUBRE'!L6+'ANEXO VII NOVIEMBRE'!L6+'ANEXO VII DICIEMBRE'!L6</f>
        <v>102266</v>
      </c>
      <c r="M6" s="11">
        <f t="shared" ref="M6:M41" si="0">SUM(B6:L6)</f>
        <v>10966184</v>
      </c>
      <c r="P6" s="19"/>
    </row>
    <row r="7" spans="1:16" x14ac:dyDescent="0.25">
      <c r="A7" s="6" t="s">
        <v>12</v>
      </c>
      <c r="B7" s="12">
        <f>SUM('ANEXO VII OCTUBRE'!B7+'ANEXO VII NOVIEMBRE'!B7+'ANEXO VII DICIEMBRE'!B7)</f>
        <v>9609524</v>
      </c>
      <c r="C7" s="12">
        <f>SUM('ANEXO VII OCTUBRE'!C7+'ANEXO VII NOVIEMBRE'!C7+'ANEXO VII DICIEMBRE'!C7)</f>
        <v>2801385</v>
      </c>
      <c r="D7" s="12">
        <f>SUM('ANEXO VII OCTUBRE'!D7+'ANEXO VII NOVIEMBRE'!D7+'ANEXO VII DICIEMBRE'!D7)</f>
        <v>108523</v>
      </c>
      <c r="E7" s="12">
        <f>SUM('ANEXO VII OCTUBRE'!E7+'ANEXO VII NOVIEMBRE'!E7+'ANEXO VII DICIEMBRE'!E7)</f>
        <v>22</v>
      </c>
      <c r="F7" s="12">
        <f>SUM('ANEXO VII OCTUBRE'!F7+'ANEXO VII NOVIEMBRE'!F7+'ANEXO VII DICIEMBRE'!F7)</f>
        <v>246430</v>
      </c>
      <c r="G7" s="12">
        <f>SUM('ANEXO VII OCTUBRE'!G7+'ANEXO VII NOVIEMBRE'!G7+'ANEXO VII DICIEMBRE'!G7)</f>
        <v>348243</v>
      </c>
      <c r="H7" s="12">
        <f>SUM('ANEXO VII OCTUBRE'!H7+'ANEXO VII NOVIEMBRE'!H7+'ANEXO VII DICIEMBRE'!H7)</f>
        <v>153</v>
      </c>
      <c r="I7" s="12">
        <f>SUM('ANEXO VII OCTUBRE'!I7+'ANEXO VII NOVIEMBRE'!I7+'ANEXO VII DICIEMBRE'!I7)</f>
        <v>27171</v>
      </c>
      <c r="J7" s="10">
        <f>SUM('ANEXO VII OCTUBRE'!J7+'ANEXO VII NOVIEMBRE'!J7+'ANEXO VII DICIEMBRE'!J7)</f>
        <v>93758</v>
      </c>
      <c r="K7" s="12">
        <f>SUM('ANEXO VII OCTUBRE'!K7+'ANEXO VII NOVIEMBRE'!K7+'ANEXO VII DICIEMBRE'!K7)</f>
        <v>165063</v>
      </c>
      <c r="L7" s="10">
        <f>+'ANEXO VII OCTUBRE'!L7+'ANEXO VII NOVIEMBRE'!L7+'ANEXO VII DICIEMBRE'!L7</f>
        <v>2430864</v>
      </c>
      <c r="M7" s="11">
        <f t="shared" si="0"/>
        <v>15831136</v>
      </c>
      <c r="P7" s="19"/>
    </row>
    <row r="8" spans="1:16" x14ac:dyDescent="0.25">
      <c r="A8" s="6" t="s">
        <v>13</v>
      </c>
      <c r="B8" s="12">
        <f>SUM('ANEXO VII OCTUBRE'!B8+'ANEXO VII NOVIEMBRE'!B8+'ANEXO VII DICIEMBRE'!B8)</f>
        <v>10647640</v>
      </c>
      <c r="C8" s="12">
        <f>SUM('ANEXO VII OCTUBRE'!C8+'ANEXO VII NOVIEMBRE'!C8+'ANEXO VII DICIEMBRE'!C8)</f>
        <v>3104017</v>
      </c>
      <c r="D8" s="12">
        <f>SUM('ANEXO VII OCTUBRE'!D8+'ANEXO VII NOVIEMBRE'!D8+'ANEXO VII DICIEMBRE'!D8)</f>
        <v>120247</v>
      </c>
      <c r="E8" s="12">
        <f>SUM('ANEXO VII OCTUBRE'!E8+'ANEXO VII NOVIEMBRE'!E8+'ANEXO VII DICIEMBRE'!E8)</f>
        <v>23</v>
      </c>
      <c r="F8" s="12">
        <f>SUM('ANEXO VII OCTUBRE'!F8+'ANEXO VII NOVIEMBRE'!F8+'ANEXO VII DICIEMBRE'!F8)</f>
        <v>273050</v>
      </c>
      <c r="G8" s="12">
        <f>SUM('ANEXO VII OCTUBRE'!G8+'ANEXO VII NOVIEMBRE'!G8+'ANEXO VII DICIEMBRE'!G8)</f>
        <v>390053</v>
      </c>
      <c r="H8" s="12">
        <f>SUM('ANEXO VII OCTUBRE'!H8+'ANEXO VII NOVIEMBRE'!H8+'ANEXO VII DICIEMBRE'!H8)</f>
        <v>247</v>
      </c>
      <c r="I8" s="12">
        <f>SUM('ANEXO VII OCTUBRE'!I8+'ANEXO VII NOVIEMBRE'!I8+'ANEXO VII DICIEMBRE'!I8)</f>
        <v>30108</v>
      </c>
      <c r="J8" s="10">
        <f>SUM('ANEXO VII OCTUBRE'!J8+'ANEXO VII NOVIEMBRE'!J8+'ANEXO VII DICIEMBRE'!J8)</f>
        <v>109152</v>
      </c>
      <c r="K8" s="12">
        <f>SUM('ANEXO VII OCTUBRE'!K8+'ANEXO VII NOVIEMBRE'!K8+'ANEXO VII DICIEMBRE'!K8)</f>
        <v>266811</v>
      </c>
      <c r="L8" s="10">
        <f>+'ANEXO VII OCTUBRE'!L8+'ANEXO VII NOVIEMBRE'!L8+'ANEXO VII DICIEMBRE'!L8</f>
        <v>426773</v>
      </c>
      <c r="M8" s="11">
        <f t="shared" si="0"/>
        <v>15368121</v>
      </c>
      <c r="P8" s="19"/>
    </row>
    <row r="9" spans="1:16" x14ac:dyDescent="0.25">
      <c r="A9" s="6" t="s">
        <v>14</v>
      </c>
      <c r="B9" s="12">
        <f>SUM('ANEXO VII OCTUBRE'!B9+'ANEXO VII NOVIEMBRE'!B9+'ANEXO VII DICIEMBRE'!B9)</f>
        <v>16972520</v>
      </c>
      <c r="C9" s="12">
        <f>SUM('ANEXO VII OCTUBRE'!C9+'ANEXO VII NOVIEMBRE'!C9+'ANEXO VII DICIEMBRE'!C9)</f>
        <v>4947857</v>
      </c>
      <c r="D9" s="12">
        <f>SUM('ANEXO VII OCTUBRE'!D9+'ANEXO VII NOVIEMBRE'!D9+'ANEXO VII DICIEMBRE'!D9)</f>
        <v>191676</v>
      </c>
      <c r="E9" s="12">
        <f>SUM('ANEXO VII OCTUBRE'!E9+'ANEXO VII NOVIEMBRE'!E9+'ANEXO VII DICIEMBRE'!E9)</f>
        <v>37</v>
      </c>
      <c r="F9" s="12">
        <f>SUM('ANEXO VII OCTUBRE'!F9+'ANEXO VII NOVIEMBRE'!F9+'ANEXO VII DICIEMBRE'!F9)</f>
        <v>435247</v>
      </c>
      <c r="G9" s="12">
        <f>SUM('ANEXO VII OCTUBRE'!G9+'ANEXO VII NOVIEMBRE'!G9+'ANEXO VII DICIEMBRE'!G9)</f>
        <v>654107</v>
      </c>
      <c r="H9" s="12">
        <f>SUM('ANEXO VII OCTUBRE'!H9+'ANEXO VII NOVIEMBRE'!H9+'ANEXO VII DICIEMBRE'!H9)</f>
        <v>591</v>
      </c>
      <c r="I9" s="12">
        <f>SUM('ANEXO VII OCTUBRE'!I9+'ANEXO VII NOVIEMBRE'!I9+'ANEXO VII DICIEMBRE'!I9)</f>
        <v>47994</v>
      </c>
      <c r="J9" s="10">
        <f>SUM('ANEXO VII OCTUBRE'!J9+'ANEXO VII NOVIEMBRE'!J9+'ANEXO VII DICIEMBRE'!J9)</f>
        <v>174560</v>
      </c>
      <c r="K9" s="12">
        <f>SUM('ANEXO VII OCTUBRE'!K9+'ANEXO VII NOVIEMBRE'!K9+'ANEXO VII DICIEMBRE'!K9)</f>
        <v>639356</v>
      </c>
      <c r="L9" s="10">
        <f>+'ANEXO VII OCTUBRE'!L9+'ANEXO VII NOVIEMBRE'!L9+'ANEXO VII DICIEMBRE'!L9</f>
        <v>4777111</v>
      </c>
      <c r="M9" s="11">
        <f t="shared" si="0"/>
        <v>28841056</v>
      </c>
      <c r="P9" s="19"/>
    </row>
    <row r="10" spans="1:16" x14ac:dyDescent="0.25">
      <c r="A10" s="6" t="s">
        <v>51</v>
      </c>
      <c r="B10" s="12">
        <f>SUM('ANEXO VII OCTUBRE'!B10+'ANEXO VII NOVIEMBRE'!B10+'ANEXO VII DICIEMBRE'!B10)</f>
        <v>3527053</v>
      </c>
      <c r="C10" s="12">
        <f>SUM('ANEXO VII OCTUBRE'!C10+'ANEXO VII NOVIEMBRE'!C10+'ANEXO VII DICIEMBRE'!C10)</f>
        <v>1028213</v>
      </c>
      <c r="D10" s="12">
        <f>SUM('ANEXO VII OCTUBRE'!D10+'ANEXO VII NOVIEMBRE'!D10+'ANEXO VII DICIEMBRE'!D10)</f>
        <v>39832</v>
      </c>
      <c r="E10" s="12">
        <f>SUM('ANEXO VII OCTUBRE'!E10+'ANEXO VII NOVIEMBRE'!E10+'ANEXO VII DICIEMBRE'!E10)</f>
        <v>8</v>
      </c>
      <c r="F10" s="12">
        <f>SUM('ANEXO VII OCTUBRE'!F10+'ANEXO VII NOVIEMBRE'!F10+'ANEXO VII DICIEMBRE'!F10)</f>
        <v>90448</v>
      </c>
      <c r="G10" s="12">
        <f>SUM('ANEXO VII OCTUBRE'!G10+'ANEXO VII NOVIEMBRE'!G10+'ANEXO VII DICIEMBRE'!G10)</f>
        <v>135044</v>
      </c>
      <c r="H10" s="12">
        <f>SUM('ANEXO VII OCTUBRE'!H10+'ANEXO VII NOVIEMBRE'!H10+'ANEXO VII DICIEMBRE'!H10)</f>
        <v>74</v>
      </c>
      <c r="I10" s="12">
        <f>SUM('ANEXO VII OCTUBRE'!I10+'ANEXO VII NOVIEMBRE'!I10+'ANEXO VII DICIEMBRE'!I10)</f>
        <v>9972</v>
      </c>
      <c r="J10" s="10">
        <f>SUM('ANEXO VII OCTUBRE'!J10+'ANEXO VII NOVIEMBRE'!J10+'ANEXO VII DICIEMBRE'!J10)</f>
        <v>36193</v>
      </c>
      <c r="K10" s="12">
        <f>SUM('ANEXO VII OCTUBRE'!K10+'ANEXO VII NOVIEMBRE'!K10+'ANEXO VII DICIEMBRE'!K10)</f>
        <v>79142</v>
      </c>
      <c r="L10" s="10">
        <f>+'ANEXO VII OCTUBRE'!L10+'ANEXO VII NOVIEMBRE'!L10+'ANEXO VII DICIEMBRE'!L10</f>
        <v>0</v>
      </c>
      <c r="M10" s="11">
        <f t="shared" si="0"/>
        <v>4945979</v>
      </c>
      <c r="P10" s="19"/>
    </row>
    <row r="11" spans="1:16" x14ac:dyDescent="0.25">
      <c r="A11" s="6" t="s">
        <v>15</v>
      </c>
      <c r="B11" s="12">
        <f>SUM('ANEXO VII OCTUBRE'!B11+'ANEXO VII NOVIEMBRE'!B11+'ANEXO VII DICIEMBRE'!B11)</f>
        <v>7539851</v>
      </c>
      <c r="C11" s="12">
        <f>SUM('ANEXO VII OCTUBRE'!C11+'ANEXO VII NOVIEMBRE'!C11+'ANEXO VII DICIEMBRE'!C11)</f>
        <v>2198029</v>
      </c>
      <c r="D11" s="12">
        <f>SUM('ANEXO VII OCTUBRE'!D11+'ANEXO VII NOVIEMBRE'!D11+'ANEXO VII DICIEMBRE'!D11)</f>
        <v>85149</v>
      </c>
      <c r="E11" s="12">
        <f>SUM('ANEXO VII OCTUBRE'!E11+'ANEXO VII NOVIEMBRE'!E11+'ANEXO VII DICIEMBRE'!E11)</f>
        <v>17</v>
      </c>
      <c r="F11" s="12">
        <f>SUM('ANEXO VII OCTUBRE'!F11+'ANEXO VII NOVIEMBRE'!F11+'ANEXO VII DICIEMBRE'!F11)</f>
        <v>193354</v>
      </c>
      <c r="G11" s="12">
        <f>SUM('ANEXO VII OCTUBRE'!G11+'ANEXO VII NOVIEMBRE'!G11+'ANEXO VII DICIEMBRE'!G11)</f>
        <v>284675</v>
      </c>
      <c r="H11" s="12">
        <f>SUM('ANEXO VII OCTUBRE'!H11+'ANEXO VII NOVIEMBRE'!H11+'ANEXO VII DICIEMBRE'!H11)</f>
        <v>68</v>
      </c>
      <c r="I11" s="12">
        <f>SUM('ANEXO VII OCTUBRE'!I11+'ANEXO VII NOVIEMBRE'!I11+'ANEXO VII DICIEMBRE'!I11)</f>
        <v>21321</v>
      </c>
      <c r="J11" s="10">
        <f>SUM('ANEXO VII OCTUBRE'!J11+'ANEXO VII NOVIEMBRE'!J11+'ANEXO VII DICIEMBRE'!J11)</f>
        <v>76682</v>
      </c>
      <c r="K11" s="12">
        <f>SUM('ANEXO VII OCTUBRE'!K11+'ANEXO VII NOVIEMBRE'!K11+'ANEXO VII DICIEMBRE'!K11)</f>
        <v>73026</v>
      </c>
      <c r="L11" s="10">
        <f>+'ANEXO VII OCTUBRE'!L11+'ANEXO VII NOVIEMBRE'!L11+'ANEXO VII DICIEMBRE'!L11</f>
        <v>633111</v>
      </c>
      <c r="M11" s="11">
        <f t="shared" si="0"/>
        <v>11105283</v>
      </c>
      <c r="P11" s="19"/>
    </row>
    <row r="12" spans="1:16" x14ac:dyDescent="0.25">
      <c r="A12" s="6" t="s">
        <v>16</v>
      </c>
      <c r="B12" s="12">
        <f>SUM('ANEXO VII OCTUBRE'!B12+'ANEXO VII NOVIEMBRE'!B12+'ANEXO VII DICIEMBRE'!B12)</f>
        <v>32445062</v>
      </c>
      <c r="C12" s="12">
        <f>SUM('ANEXO VII OCTUBRE'!C12+'ANEXO VII NOVIEMBRE'!C12+'ANEXO VII DICIEMBRE'!C12)</f>
        <v>9458438</v>
      </c>
      <c r="D12" s="12">
        <f>SUM('ANEXO VII OCTUBRE'!D12+'ANEXO VII NOVIEMBRE'!D12+'ANEXO VII DICIEMBRE'!D12)</f>
        <v>366411</v>
      </c>
      <c r="E12" s="12">
        <f>SUM('ANEXO VII OCTUBRE'!E12+'ANEXO VII NOVIEMBRE'!E12+'ANEXO VII DICIEMBRE'!E12)</f>
        <v>72</v>
      </c>
      <c r="F12" s="12">
        <f>SUM('ANEXO VII OCTUBRE'!F12+'ANEXO VII NOVIEMBRE'!F12+'ANEXO VII DICIEMBRE'!F12)</f>
        <v>832031</v>
      </c>
      <c r="G12" s="12">
        <f>SUM('ANEXO VII OCTUBRE'!G12+'ANEXO VII NOVIEMBRE'!G12+'ANEXO VII DICIEMBRE'!G12)</f>
        <v>1253799</v>
      </c>
      <c r="H12" s="12">
        <f>SUM('ANEXO VII OCTUBRE'!H12+'ANEXO VII NOVIEMBRE'!H12+'ANEXO VII DICIEMBRE'!H12)</f>
        <v>1348</v>
      </c>
      <c r="I12" s="12">
        <f>SUM('ANEXO VII OCTUBRE'!I12+'ANEXO VII NOVIEMBRE'!I12+'ANEXO VII DICIEMBRE'!I12)</f>
        <v>91743</v>
      </c>
      <c r="J12" s="10">
        <f>SUM('ANEXO VII OCTUBRE'!J12+'ANEXO VII NOVIEMBRE'!J12+'ANEXO VII DICIEMBRE'!J12)</f>
        <v>335762</v>
      </c>
      <c r="K12" s="12">
        <f>SUM('ANEXO VII OCTUBRE'!K12+'ANEXO VII NOVIEMBRE'!K12+'ANEXO VII DICIEMBRE'!K12)</f>
        <v>1456223</v>
      </c>
      <c r="L12" s="10">
        <f>+'ANEXO VII OCTUBRE'!L12+'ANEXO VII NOVIEMBRE'!L12+'ANEXO VII DICIEMBRE'!L12</f>
        <v>4658443</v>
      </c>
      <c r="M12" s="11">
        <f t="shared" si="0"/>
        <v>50899332</v>
      </c>
      <c r="P12" s="19"/>
    </row>
    <row r="13" spans="1:16" x14ac:dyDescent="0.25">
      <c r="A13" s="6" t="s">
        <v>17</v>
      </c>
      <c r="B13" s="12">
        <f>SUM('ANEXO VII OCTUBRE'!B13+'ANEXO VII NOVIEMBRE'!B13+'ANEXO VII DICIEMBRE'!B13)</f>
        <v>68066900</v>
      </c>
      <c r="C13" s="12">
        <f>SUM('ANEXO VII OCTUBRE'!C13+'ANEXO VII NOVIEMBRE'!C13+'ANEXO VII DICIEMBRE'!C13)</f>
        <v>19842974</v>
      </c>
      <c r="D13" s="12">
        <f>SUM('ANEXO VII OCTUBRE'!D13+'ANEXO VII NOVIEMBRE'!D13+'ANEXO VII DICIEMBRE'!D13)</f>
        <v>768699</v>
      </c>
      <c r="E13" s="12">
        <f>SUM('ANEXO VII OCTUBRE'!E13+'ANEXO VII NOVIEMBRE'!E13+'ANEXO VII DICIEMBRE'!E13)</f>
        <v>150</v>
      </c>
      <c r="F13" s="12">
        <f>SUM('ANEXO VII OCTUBRE'!F13+'ANEXO VII NOVIEMBRE'!F13+'ANEXO VII DICIEMBRE'!F13)</f>
        <v>1745526</v>
      </c>
      <c r="G13" s="12">
        <f>SUM('ANEXO VII OCTUBRE'!G13+'ANEXO VII NOVIEMBRE'!G13+'ANEXO VII DICIEMBRE'!G13)</f>
        <v>2645330</v>
      </c>
      <c r="H13" s="12">
        <f>SUM('ANEXO VII OCTUBRE'!H13+'ANEXO VII NOVIEMBRE'!H13+'ANEXO VII DICIEMBRE'!H13)</f>
        <v>2535</v>
      </c>
      <c r="I13" s="12">
        <f>SUM('ANEXO VII OCTUBRE'!I13+'ANEXO VII NOVIEMBRE'!I13+'ANEXO VII DICIEMBRE'!I13)</f>
        <v>192471</v>
      </c>
      <c r="J13" s="10">
        <f>SUM('ANEXO VII OCTUBRE'!J13+'ANEXO VII NOVIEMBRE'!J13+'ANEXO VII DICIEMBRE'!J13)</f>
        <v>709314</v>
      </c>
      <c r="K13" s="12">
        <f>SUM('ANEXO VII OCTUBRE'!K13+'ANEXO VII NOVIEMBRE'!K13+'ANEXO VII DICIEMBRE'!K13)</f>
        <v>2738621</v>
      </c>
      <c r="L13" s="10">
        <f>+'ANEXO VII OCTUBRE'!L13+'ANEXO VII NOVIEMBRE'!L13+'ANEXO VII DICIEMBRE'!L13</f>
        <v>27673748</v>
      </c>
      <c r="M13" s="11">
        <f t="shared" si="0"/>
        <v>124386268</v>
      </c>
      <c r="P13" s="19"/>
    </row>
    <row r="14" spans="1:16" x14ac:dyDescent="0.25">
      <c r="A14" s="6" t="s">
        <v>18</v>
      </c>
      <c r="B14" s="12">
        <f>SUM('ANEXO VII OCTUBRE'!B14+'ANEXO VII NOVIEMBRE'!B14+'ANEXO VII DICIEMBRE'!B14)</f>
        <v>19178038</v>
      </c>
      <c r="C14" s="12">
        <f>SUM('ANEXO VII OCTUBRE'!C14+'ANEXO VII NOVIEMBRE'!C14+'ANEXO VII DICIEMBRE'!C14)</f>
        <v>5590812</v>
      </c>
      <c r="D14" s="12">
        <f>SUM('ANEXO VII OCTUBRE'!D14+'ANEXO VII NOVIEMBRE'!D14+'ANEXO VII DICIEMBRE'!D14)</f>
        <v>216583</v>
      </c>
      <c r="E14" s="12">
        <f>SUM('ANEXO VII OCTUBRE'!E14+'ANEXO VII NOVIEMBRE'!E14+'ANEXO VII DICIEMBRE'!E14)</f>
        <v>42</v>
      </c>
      <c r="F14" s="12">
        <f>SUM('ANEXO VII OCTUBRE'!F14+'ANEXO VII NOVIEMBRE'!F14+'ANEXO VII DICIEMBRE'!F14)</f>
        <v>491807</v>
      </c>
      <c r="G14" s="12">
        <f>SUM('ANEXO VII OCTUBRE'!G14+'ANEXO VII NOVIEMBRE'!G14+'ANEXO VII DICIEMBRE'!G14)</f>
        <v>730790</v>
      </c>
      <c r="H14" s="12">
        <f>SUM('ANEXO VII OCTUBRE'!H14+'ANEXO VII NOVIEMBRE'!H14+'ANEXO VII DICIEMBRE'!H14)</f>
        <v>689</v>
      </c>
      <c r="I14" s="12">
        <f>SUM('ANEXO VII OCTUBRE'!I14+'ANEXO VII NOVIEMBRE'!I14+'ANEXO VII DICIEMBRE'!I14)</f>
        <v>54228</v>
      </c>
      <c r="J14" s="10">
        <f>SUM('ANEXO VII OCTUBRE'!J14+'ANEXO VII NOVIEMBRE'!J14+'ANEXO VII DICIEMBRE'!J14)</f>
        <v>196182</v>
      </c>
      <c r="K14" s="12">
        <f>SUM('ANEXO VII OCTUBRE'!K14+'ANEXO VII NOVIEMBRE'!K14+'ANEXO VII DICIEMBRE'!K14)</f>
        <v>743811</v>
      </c>
      <c r="L14" s="10">
        <f>+'ANEXO VII OCTUBRE'!L14+'ANEXO VII NOVIEMBRE'!L14+'ANEXO VII DICIEMBRE'!L14</f>
        <v>7847870</v>
      </c>
      <c r="M14" s="11">
        <f t="shared" si="0"/>
        <v>35050852</v>
      </c>
      <c r="P14" s="19"/>
    </row>
    <row r="15" spans="1:16" x14ac:dyDescent="0.25">
      <c r="A15" s="6" t="s">
        <v>52</v>
      </c>
      <c r="B15" s="12">
        <f>SUM('ANEXO VII OCTUBRE'!B15+'ANEXO VII NOVIEMBRE'!B15+'ANEXO VII DICIEMBRE'!B15)</f>
        <v>2801111</v>
      </c>
      <c r="C15" s="12">
        <f>SUM('ANEXO VII OCTUBRE'!C15+'ANEXO VII NOVIEMBRE'!C15+'ANEXO VII DICIEMBRE'!C15)</f>
        <v>816586</v>
      </c>
      <c r="D15" s="12">
        <f>SUM('ANEXO VII OCTUBRE'!D15+'ANEXO VII NOVIEMBRE'!D15+'ANEXO VII DICIEMBRE'!D15)</f>
        <v>31634</v>
      </c>
      <c r="E15" s="12">
        <f>SUM('ANEXO VII OCTUBRE'!E15+'ANEXO VII NOVIEMBRE'!E15+'ANEXO VII DICIEMBRE'!E15)</f>
        <v>6</v>
      </c>
      <c r="F15" s="12">
        <f>SUM('ANEXO VII OCTUBRE'!F15+'ANEXO VII NOVIEMBRE'!F15+'ANEXO VII DICIEMBRE'!F15)</f>
        <v>71832</v>
      </c>
      <c r="G15" s="12">
        <f>SUM('ANEXO VII OCTUBRE'!G15+'ANEXO VII NOVIEMBRE'!G15+'ANEXO VII DICIEMBRE'!G15)</f>
        <v>106703</v>
      </c>
      <c r="H15" s="12">
        <f>SUM('ANEXO VII OCTUBRE'!H15+'ANEXO VII NOVIEMBRE'!H15+'ANEXO VII DICIEMBRE'!H15)</f>
        <v>51</v>
      </c>
      <c r="I15" s="12">
        <f>SUM('ANEXO VII OCTUBRE'!I15+'ANEXO VII NOVIEMBRE'!I15+'ANEXO VII DICIEMBRE'!I15)</f>
        <v>7920</v>
      </c>
      <c r="J15" s="10">
        <f>SUM('ANEXO VII OCTUBRE'!J15+'ANEXO VII NOVIEMBRE'!J15+'ANEXO VII DICIEMBRE'!J15)</f>
        <v>28598</v>
      </c>
      <c r="K15" s="12">
        <f>SUM('ANEXO VII OCTUBRE'!K15+'ANEXO VII NOVIEMBRE'!K15+'ANEXO VII DICIEMBRE'!K15)</f>
        <v>54704</v>
      </c>
      <c r="L15" s="10">
        <f>+'ANEXO VII OCTUBRE'!L15+'ANEXO VII NOVIEMBRE'!L15+'ANEXO VII DICIEMBRE'!L15</f>
        <v>0</v>
      </c>
      <c r="M15" s="11">
        <f t="shared" si="0"/>
        <v>3919145</v>
      </c>
      <c r="P15" s="19"/>
    </row>
    <row r="16" spans="1:16" x14ac:dyDescent="0.25">
      <c r="A16" s="6" t="s">
        <v>19</v>
      </c>
      <c r="B16" s="12">
        <f>SUM('ANEXO VII OCTUBRE'!B16+'ANEXO VII NOVIEMBRE'!B16+'ANEXO VII DICIEMBRE'!B16)</f>
        <v>7633602</v>
      </c>
      <c r="C16" s="12">
        <f>SUM('ANEXO VII OCTUBRE'!C16+'ANEXO VII NOVIEMBRE'!C16+'ANEXO VII DICIEMBRE'!C16)</f>
        <v>2225359</v>
      </c>
      <c r="D16" s="12">
        <f>SUM('ANEXO VII OCTUBRE'!D16+'ANEXO VII NOVIEMBRE'!D16+'ANEXO VII DICIEMBRE'!D16)</f>
        <v>86209</v>
      </c>
      <c r="E16" s="12">
        <f>SUM('ANEXO VII OCTUBRE'!E16+'ANEXO VII NOVIEMBRE'!E16+'ANEXO VII DICIEMBRE'!E16)</f>
        <v>17</v>
      </c>
      <c r="F16" s="12">
        <f>SUM('ANEXO VII OCTUBRE'!F16+'ANEXO VII NOVIEMBRE'!F16+'ANEXO VII DICIEMBRE'!F16)</f>
        <v>195759</v>
      </c>
      <c r="G16" s="12">
        <f>SUM('ANEXO VII OCTUBRE'!G16+'ANEXO VII NOVIEMBRE'!G16+'ANEXO VII DICIEMBRE'!G16)</f>
        <v>290143</v>
      </c>
      <c r="H16" s="12">
        <f>SUM('ANEXO VII OCTUBRE'!H16+'ANEXO VII NOVIEMBRE'!H16+'ANEXO VII DICIEMBRE'!H16)</f>
        <v>134</v>
      </c>
      <c r="I16" s="12">
        <f>SUM('ANEXO VII OCTUBRE'!I16+'ANEXO VII NOVIEMBRE'!I16+'ANEXO VII DICIEMBRE'!I16)</f>
        <v>21585</v>
      </c>
      <c r="J16" s="10">
        <f>SUM('ANEXO VII OCTUBRE'!J16+'ANEXO VII NOVIEMBRE'!J16+'ANEXO VII DICIEMBRE'!J16)</f>
        <v>77908</v>
      </c>
      <c r="K16" s="12">
        <f>SUM('ANEXO VII OCTUBRE'!K16+'ANEXO VII NOVIEMBRE'!K16+'ANEXO VII DICIEMBRE'!K16)</f>
        <v>143771</v>
      </c>
      <c r="L16" s="10">
        <f>+'ANEXO VII OCTUBRE'!L16+'ANEXO VII NOVIEMBRE'!L16+'ANEXO VII DICIEMBRE'!L16</f>
        <v>0</v>
      </c>
      <c r="M16" s="11">
        <f t="shared" si="0"/>
        <v>10674487</v>
      </c>
      <c r="P16" s="19"/>
    </row>
    <row r="17" spans="1:16" x14ac:dyDescent="0.25">
      <c r="A17" s="6" t="s">
        <v>20</v>
      </c>
      <c r="B17" s="12">
        <f>SUM('ANEXO VII OCTUBRE'!B17+'ANEXO VII NOVIEMBRE'!B17+'ANEXO VII DICIEMBRE'!B17)</f>
        <v>7742292</v>
      </c>
      <c r="C17" s="12">
        <f>SUM('ANEXO VII OCTUBRE'!C17+'ANEXO VII NOVIEMBRE'!C17+'ANEXO VII DICIEMBRE'!C17)</f>
        <v>2257045</v>
      </c>
      <c r="D17" s="12">
        <f>SUM('ANEXO VII OCTUBRE'!D17+'ANEXO VII NOVIEMBRE'!D17+'ANEXO VII DICIEMBRE'!D17)</f>
        <v>87436</v>
      </c>
      <c r="E17" s="12">
        <f>SUM('ANEXO VII OCTUBRE'!E17+'ANEXO VII NOVIEMBRE'!E17+'ANEXO VII DICIEMBRE'!E17)</f>
        <v>17</v>
      </c>
      <c r="F17" s="12">
        <f>SUM('ANEXO VII OCTUBRE'!F17+'ANEXO VII NOVIEMBRE'!F17+'ANEXO VII DICIEMBRE'!F17)</f>
        <v>198545</v>
      </c>
      <c r="G17" s="12">
        <f>SUM('ANEXO VII OCTUBRE'!G17+'ANEXO VII NOVIEMBRE'!G17+'ANEXO VII DICIEMBRE'!G17)</f>
        <v>294796</v>
      </c>
      <c r="H17" s="12">
        <f>SUM('ANEXO VII OCTUBRE'!H17+'ANEXO VII NOVIEMBRE'!H17+'ANEXO VII DICIEMBRE'!H17)</f>
        <v>119</v>
      </c>
      <c r="I17" s="12">
        <f>SUM('ANEXO VII OCTUBRE'!I17+'ANEXO VII NOVIEMBRE'!I17+'ANEXO VII DICIEMBRE'!I17)</f>
        <v>21894</v>
      </c>
      <c r="J17" s="10">
        <f>SUM('ANEXO VII OCTUBRE'!J17+'ANEXO VII NOVIEMBRE'!J17+'ANEXO VII DICIEMBRE'!J17)</f>
        <v>79112</v>
      </c>
      <c r="K17" s="12">
        <f>SUM('ANEXO VII OCTUBRE'!K17+'ANEXO VII NOVIEMBRE'!K17+'ANEXO VII DICIEMBRE'!K17)</f>
        <v>128872</v>
      </c>
      <c r="L17" s="10">
        <f>+'ANEXO VII OCTUBRE'!L17+'ANEXO VII NOVIEMBRE'!L17+'ANEXO VII DICIEMBRE'!L17</f>
        <v>333613</v>
      </c>
      <c r="M17" s="11">
        <f t="shared" si="0"/>
        <v>11143741</v>
      </c>
      <c r="P17" s="19"/>
    </row>
    <row r="18" spans="1:16" x14ac:dyDescent="0.25">
      <c r="A18" s="6" t="s">
        <v>21</v>
      </c>
      <c r="B18" s="12">
        <f>SUM('ANEXO VII OCTUBRE'!B18+'ANEXO VII NOVIEMBRE'!B18+'ANEXO VII DICIEMBRE'!B18)</f>
        <v>36257583</v>
      </c>
      <c r="C18" s="12">
        <f>SUM('ANEXO VII OCTUBRE'!C18+'ANEXO VII NOVIEMBRE'!C18+'ANEXO VII DICIEMBRE'!C18)</f>
        <v>10569871</v>
      </c>
      <c r="D18" s="12">
        <f>SUM('ANEXO VII OCTUBRE'!D18+'ANEXO VII NOVIEMBRE'!D18+'ANEXO VII DICIEMBRE'!D18)</f>
        <v>409466</v>
      </c>
      <c r="E18" s="12">
        <f>SUM('ANEXO VII OCTUBRE'!E18+'ANEXO VII NOVIEMBRE'!E18+'ANEXO VII DICIEMBRE'!E18)</f>
        <v>80</v>
      </c>
      <c r="F18" s="12">
        <f>SUM('ANEXO VII OCTUBRE'!F18+'ANEXO VII NOVIEMBRE'!F18+'ANEXO VII DICIEMBRE'!F18)</f>
        <v>929800</v>
      </c>
      <c r="G18" s="12">
        <f>SUM('ANEXO VII OCTUBRE'!G18+'ANEXO VII NOVIEMBRE'!G18+'ANEXO VII DICIEMBRE'!G18)</f>
        <v>1368501</v>
      </c>
      <c r="H18" s="12">
        <f>SUM('ANEXO VII OCTUBRE'!H18+'ANEXO VII NOVIEMBRE'!H18+'ANEXO VII DICIEMBRE'!H18)</f>
        <v>1481</v>
      </c>
      <c r="I18" s="12">
        <f>SUM('ANEXO VII OCTUBRE'!I18+'ANEXO VII NOVIEMBRE'!I18+'ANEXO VII DICIEMBRE'!I18)</f>
        <v>102525</v>
      </c>
      <c r="J18" s="10">
        <f>SUM('ANEXO VII OCTUBRE'!J18+'ANEXO VII NOVIEMBRE'!J18+'ANEXO VII DICIEMBRE'!J18)</f>
        <v>367892</v>
      </c>
      <c r="K18" s="12">
        <f>SUM('ANEXO VII OCTUBRE'!K18+'ANEXO VII NOVIEMBRE'!K18+'ANEXO VII DICIEMBRE'!K18)</f>
        <v>1600890</v>
      </c>
      <c r="L18" s="10">
        <f>+'ANEXO VII OCTUBRE'!L18+'ANEXO VII NOVIEMBRE'!L18+'ANEXO VII DICIEMBRE'!L18</f>
        <v>10683058</v>
      </c>
      <c r="M18" s="11">
        <f t="shared" si="0"/>
        <v>62291147</v>
      </c>
      <c r="P18" s="19"/>
    </row>
    <row r="19" spans="1:16" x14ac:dyDescent="0.25">
      <c r="A19" s="6" t="s">
        <v>22</v>
      </c>
      <c r="B19" s="12">
        <f>SUM('ANEXO VII OCTUBRE'!B19+'ANEXO VII NOVIEMBRE'!B19+'ANEXO VII DICIEMBRE'!B19)</f>
        <v>12473724</v>
      </c>
      <c r="C19" s="12">
        <f>SUM('ANEXO VII OCTUBRE'!C19+'ANEXO VII NOVIEMBRE'!C19+'ANEXO VII DICIEMBRE'!C19)</f>
        <v>3636360</v>
      </c>
      <c r="D19" s="12">
        <f>SUM('ANEXO VII OCTUBRE'!D19+'ANEXO VII NOVIEMBRE'!D19+'ANEXO VII DICIEMBRE'!D19)</f>
        <v>140869</v>
      </c>
      <c r="E19" s="12">
        <f>SUM('ANEXO VII OCTUBRE'!E19+'ANEXO VII NOVIEMBRE'!E19+'ANEXO VII DICIEMBRE'!E19)</f>
        <v>28</v>
      </c>
      <c r="F19" s="12">
        <f>SUM('ANEXO VII OCTUBRE'!F19+'ANEXO VII NOVIEMBRE'!F19+'ANEXO VII DICIEMBRE'!F19)</f>
        <v>319880</v>
      </c>
      <c r="G19" s="12">
        <f>SUM('ANEXO VII OCTUBRE'!G19+'ANEXO VII NOVIEMBRE'!G19+'ANEXO VII DICIEMBRE'!G19)</f>
        <v>482464</v>
      </c>
      <c r="H19" s="12">
        <f>SUM('ANEXO VII OCTUBRE'!H19+'ANEXO VII NOVIEMBRE'!H19+'ANEXO VII DICIEMBRE'!H19)</f>
        <v>395</v>
      </c>
      <c r="I19" s="12">
        <f>SUM('ANEXO VII OCTUBRE'!I19+'ANEXO VII NOVIEMBRE'!I19+'ANEXO VII DICIEMBRE'!I19)</f>
        <v>35271</v>
      </c>
      <c r="J19" s="10">
        <f>SUM('ANEXO VII OCTUBRE'!J19+'ANEXO VII NOVIEMBRE'!J19+'ANEXO VII DICIEMBRE'!J19)</f>
        <v>127709</v>
      </c>
      <c r="K19" s="12">
        <f>SUM('ANEXO VII OCTUBRE'!K19+'ANEXO VII NOVIEMBRE'!K19+'ANEXO VII DICIEMBRE'!K19)</f>
        <v>427038</v>
      </c>
      <c r="L19" s="10">
        <f>+'ANEXO VII OCTUBRE'!L19+'ANEXO VII NOVIEMBRE'!L19+'ANEXO VII DICIEMBRE'!L19</f>
        <v>1628563</v>
      </c>
      <c r="M19" s="11">
        <f t="shared" si="0"/>
        <v>19272301</v>
      </c>
      <c r="P19" s="19"/>
    </row>
    <row r="20" spans="1:16" x14ac:dyDescent="0.25">
      <c r="A20" s="6" t="s">
        <v>23</v>
      </c>
      <c r="B20" s="12">
        <f>SUM('ANEXO VII OCTUBRE'!B20+'ANEXO VII NOVIEMBRE'!B20+'ANEXO VII DICIEMBRE'!B20)</f>
        <v>7339669</v>
      </c>
      <c r="C20" s="12">
        <f>SUM('ANEXO VII OCTUBRE'!C20+'ANEXO VII NOVIEMBRE'!C20+'ANEXO VII DICIEMBRE'!C20)</f>
        <v>2139672</v>
      </c>
      <c r="D20" s="12">
        <f>SUM('ANEXO VII OCTUBRE'!D20+'ANEXO VII NOVIEMBRE'!D20+'ANEXO VII DICIEMBRE'!D20)</f>
        <v>82888</v>
      </c>
      <c r="E20" s="12">
        <f>SUM('ANEXO VII OCTUBRE'!E20+'ANEXO VII NOVIEMBRE'!E20+'ANEXO VII DICIEMBRE'!E20)</f>
        <v>16</v>
      </c>
      <c r="F20" s="12">
        <f>SUM('ANEXO VII OCTUBRE'!F20+'ANEXO VII NOVIEMBRE'!F20+'ANEXO VII DICIEMBRE'!F20)</f>
        <v>188220</v>
      </c>
      <c r="G20" s="12">
        <f>SUM('ANEXO VII OCTUBRE'!G20+'ANEXO VII NOVIEMBRE'!G20+'ANEXO VII DICIEMBRE'!G20)</f>
        <v>279675</v>
      </c>
      <c r="H20" s="12">
        <f>SUM('ANEXO VII OCTUBRE'!H20+'ANEXO VII NOVIEMBRE'!H20+'ANEXO VII DICIEMBRE'!H20)</f>
        <v>109</v>
      </c>
      <c r="I20" s="12">
        <f>SUM('ANEXO VII OCTUBRE'!I20+'ANEXO VII NOVIEMBRE'!I20+'ANEXO VII DICIEMBRE'!I20)</f>
        <v>20754</v>
      </c>
      <c r="J20" s="10">
        <f>SUM('ANEXO VII OCTUBRE'!J20+'ANEXO VII NOVIEMBRE'!J20+'ANEXO VII DICIEMBRE'!J20)</f>
        <v>74994</v>
      </c>
      <c r="K20" s="12">
        <f>SUM('ANEXO VII OCTUBRE'!K20+'ANEXO VII NOVIEMBRE'!K20+'ANEXO VII DICIEMBRE'!K20)</f>
        <v>117299</v>
      </c>
      <c r="L20" s="10">
        <f>+'ANEXO VII OCTUBRE'!L20+'ANEXO VII NOVIEMBRE'!L20+'ANEXO VII DICIEMBRE'!L20</f>
        <v>471395</v>
      </c>
      <c r="M20" s="11">
        <f t="shared" si="0"/>
        <v>10714691</v>
      </c>
      <c r="P20" s="19"/>
    </row>
    <row r="21" spans="1:16" x14ac:dyDescent="0.25">
      <c r="A21" s="6" t="s">
        <v>24</v>
      </c>
      <c r="B21" s="12">
        <f>SUM('ANEXO VII OCTUBRE'!B21+'ANEXO VII NOVIEMBRE'!B21+'ANEXO VII DICIEMBRE'!B21)</f>
        <v>7173652</v>
      </c>
      <c r="C21" s="12">
        <f>SUM('ANEXO VII OCTUBRE'!C21+'ANEXO VII NOVIEMBRE'!C21+'ANEXO VII DICIEMBRE'!C21)</f>
        <v>2091275</v>
      </c>
      <c r="D21" s="12">
        <f>SUM('ANEXO VII OCTUBRE'!D21+'ANEXO VII NOVIEMBRE'!D21+'ANEXO VII DICIEMBRE'!D21)</f>
        <v>81014</v>
      </c>
      <c r="E21" s="12">
        <f>SUM('ANEXO VII OCTUBRE'!E21+'ANEXO VII NOVIEMBRE'!E21+'ANEXO VII DICIEMBRE'!E21)</f>
        <v>16</v>
      </c>
      <c r="F21" s="12">
        <f>SUM('ANEXO VII OCTUBRE'!F21+'ANEXO VII NOVIEMBRE'!F21+'ANEXO VII DICIEMBRE'!F21)</f>
        <v>183963</v>
      </c>
      <c r="G21" s="12">
        <f>SUM('ANEXO VII OCTUBRE'!G21+'ANEXO VII NOVIEMBRE'!G21+'ANEXO VII DICIEMBRE'!G21)</f>
        <v>273760</v>
      </c>
      <c r="H21" s="12">
        <f>SUM('ANEXO VII OCTUBRE'!H21+'ANEXO VII NOVIEMBRE'!H21+'ANEXO VII DICIEMBRE'!H21)</f>
        <v>68</v>
      </c>
      <c r="I21" s="12">
        <f>SUM('ANEXO VII OCTUBRE'!I21+'ANEXO VII NOVIEMBRE'!I21+'ANEXO VII DICIEMBRE'!I21)</f>
        <v>20286</v>
      </c>
      <c r="J21" s="10">
        <f>SUM('ANEXO VII OCTUBRE'!J21+'ANEXO VII NOVIEMBRE'!J21+'ANEXO VII DICIEMBRE'!J21)</f>
        <v>73369</v>
      </c>
      <c r="K21" s="12">
        <f>SUM('ANEXO VII OCTUBRE'!K21+'ANEXO VII NOVIEMBRE'!K21+'ANEXO VII DICIEMBRE'!K21)</f>
        <v>74513</v>
      </c>
      <c r="L21" s="10">
        <f>+'ANEXO VII OCTUBRE'!L21+'ANEXO VII NOVIEMBRE'!L21+'ANEXO VII DICIEMBRE'!L21</f>
        <v>480118</v>
      </c>
      <c r="M21" s="11">
        <f t="shared" si="0"/>
        <v>10452034</v>
      </c>
      <c r="P21" s="19"/>
    </row>
    <row r="22" spans="1:16" x14ac:dyDescent="0.25">
      <c r="A22" s="6" t="s">
        <v>25</v>
      </c>
      <c r="B22" s="12">
        <f>SUM('ANEXO VII OCTUBRE'!B22+'ANEXO VII NOVIEMBRE'!B22+'ANEXO VII DICIEMBRE'!B22)</f>
        <v>5376476</v>
      </c>
      <c r="C22" s="12">
        <f>SUM('ANEXO VII OCTUBRE'!C22+'ANEXO VII NOVIEMBRE'!C22+'ANEXO VII DICIEMBRE'!C22)</f>
        <v>1567359</v>
      </c>
      <c r="D22" s="12">
        <f>SUM('ANEXO VII OCTUBRE'!D22+'ANEXO VII NOVIEMBRE'!D22+'ANEXO VII DICIEMBRE'!D22)</f>
        <v>60718</v>
      </c>
      <c r="E22" s="12">
        <f>SUM('ANEXO VII OCTUBRE'!E22+'ANEXO VII NOVIEMBRE'!E22+'ANEXO VII DICIEMBRE'!E22)</f>
        <v>12</v>
      </c>
      <c r="F22" s="12">
        <f>SUM('ANEXO VII OCTUBRE'!F22+'ANEXO VII NOVIEMBRE'!F22+'ANEXO VII DICIEMBRE'!F22)</f>
        <v>137876</v>
      </c>
      <c r="G22" s="12">
        <f>SUM('ANEXO VII OCTUBRE'!G22+'ANEXO VII NOVIEMBRE'!G22+'ANEXO VII DICIEMBRE'!G22)</f>
        <v>205812</v>
      </c>
      <c r="H22" s="12">
        <f>SUM('ANEXO VII OCTUBRE'!H22+'ANEXO VII NOVIEMBRE'!H22+'ANEXO VII DICIEMBRE'!H22)</f>
        <v>112</v>
      </c>
      <c r="I22" s="12">
        <f>SUM('ANEXO VII OCTUBRE'!I22+'ANEXO VII NOVIEMBRE'!I22+'ANEXO VII DICIEMBRE'!I22)</f>
        <v>15204</v>
      </c>
      <c r="J22" s="10">
        <f>SUM('ANEXO VII OCTUBRE'!J22+'ANEXO VII NOVIEMBRE'!J22+'ANEXO VII DICIEMBRE'!J22)</f>
        <v>55167</v>
      </c>
      <c r="K22" s="12">
        <f>SUM('ANEXO VII OCTUBRE'!K22+'ANEXO VII NOVIEMBRE'!K22+'ANEXO VII DICIEMBRE'!K22)</f>
        <v>120565</v>
      </c>
      <c r="L22" s="10">
        <f>+'ANEXO VII OCTUBRE'!L22+'ANEXO VII NOVIEMBRE'!L22+'ANEXO VII DICIEMBRE'!L22</f>
        <v>443608</v>
      </c>
      <c r="M22" s="11">
        <f t="shared" si="0"/>
        <v>7982909</v>
      </c>
      <c r="P22" s="19"/>
    </row>
    <row r="23" spans="1:16" x14ac:dyDescent="0.25">
      <c r="A23" s="6" t="s">
        <v>26</v>
      </c>
      <c r="B23" s="12">
        <f>SUM('ANEXO VII OCTUBRE'!B23+'ANEXO VII NOVIEMBRE'!B23+'ANEXO VII DICIEMBRE'!B23)</f>
        <v>8395552</v>
      </c>
      <c r="C23" s="12">
        <f>SUM('ANEXO VII OCTUBRE'!C23+'ANEXO VII NOVIEMBRE'!C23+'ANEXO VII DICIEMBRE'!C23)</f>
        <v>2447484</v>
      </c>
      <c r="D23" s="12">
        <f>SUM('ANEXO VII OCTUBRE'!D23+'ANEXO VII NOVIEMBRE'!D23+'ANEXO VII DICIEMBRE'!D23)</f>
        <v>94814</v>
      </c>
      <c r="E23" s="12">
        <f>SUM('ANEXO VII OCTUBRE'!E23+'ANEXO VII NOVIEMBRE'!E23+'ANEXO VII DICIEMBRE'!E23)</f>
        <v>18</v>
      </c>
      <c r="F23" s="12">
        <f>SUM('ANEXO VII OCTUBRE'!F23+'ANEXO VII NOVIEMBRE'!F23+'ANEXO VII DICIEMBRE'!F23)</f>
        <v>215297</v>
      </c>
      <c r="G23" s="12">
        <f>SUM('ANEXO VII OCTUBRE'!G23+'ANEXO VII NOVIEMBRE'!G23+'ANEXO VII DICIEMBRE'!G23)</f>
        <v>323192</v>
      </c>
      <c r="H23" s="12">
        <f>SUM('ANEXO VII OCTUBRE'!H23+'ANEXO VII NOVIEMBRE'!H23+'ANEXO VII DICIEMBRE'!H23)</f>
        <v>128</v>
      </c>
      <c r="I23" s="12">
        <f>SUM('ANEXO VII OCTUBRE'!I23+'ANEXO VII NOVIEMBRE'!I23+'ANEXO VII DICIEMBRE'!I23)</f>
        <v>23739</v>
      </c>
      <c r="J23" s="10">
        <f>SUM('ANEXO VII OCTUBRE'!J23+'ANEXO VII NOVIEMBRE'!J23+'ANEXO VII DICIEMBRE'!J23)</f>
        <v>86374</v>
      </c>
      <c r="K23" s="12">
        <f>SUM('ANEXO VII OCTUBRE'!K23+'ANEXO VII NOVIEMBRE'!K23+'ANEXO VII DICIEMBRE'!K23)</f>
        <v>138904</v>
      </c>
      <c r="L23" s="10">
        <f>+'ANEXO VII OCTUBRE'!L23+'ANEXO VII NOVIEMBRE'!L23+'ANEXO VII DICIEMBRE'!L23</f>
        <v>1936065</v>
      </c>
      <c r="M23" s="11">
        <f t="shared" si="0"/>
        <v>13661567</v>
      </c>
      <c r="P23" s="19"/>
    </row>
    <row r="24" spans="1:16" x14ac:dyDescent="0.25">
      <c r="A24" s="6" t="s">
        <v>27</v>
      </c>
      <c r="B24" s="12">
        <f>SUM('ANEXO VII OCTUBRE'!B24+'ANEXO VII NOVIEMBRE'!B24+'ANEXO VII DICIEMBRE'!B24)</f>
        <v>8470706</v>
      </c>
      <c r="C24" s="12">
        <f>SUM('ANEXO VII OCTUBRE'!C24+'ANEXO VII NOVIEMBRE'!C24+'ANEXO VII DICIEMBRE'!C24)</f>
        <v>2469394</v>
      </c>
      <c r="D24" s="12">
        <f>SUM('ANEXO VII OCTUBRE'!D24+'ANEXO VII NOVIEMBRE'!D24+'ANEXO VII DICIEMBRE'!D24)</f>
        <v>95661</v>
      </c>
      <c r="E24" s="12">
        <f>SUM('ANEXO VII OCTUBRE'!E24+'ANEXO VII NOVIEMBRE'!E24+'ANEXO VII DICIEMBRE'!E24)</f>
        <v>18</v>
      </c>
      <c r="F24" s="12">
        <f>SUM('ANEXO VII OCTUBRE'!F24+'ANEXO VII NOVIEMBRE'!F24+'ANEXO VII DICIEMBRE'!F24)</f>
        <v>217225</v>
      </c>
      <c r="G24" s="12">
        <f>SUM('ANEXO VII OCTUBRE'!G24+'ANEXO VII NOVIEMBRE'!G24+'ANEXO VII DICIEMBRE'!G24)</f>
        <v>321620</v>
      </c>
      <c r="H24" s="12">
        <f>SUM('ANEXO VII OCTUBRE'!H24+'ANEXO VII NOVIEMBRE'!H24+'ANEXO VII DICIEMBRE'!H24)</f>
        <v>287</v>
      </c>
      <c r="I24" s="12">
        <f>SUM('ANEXO VII OCTUBRE'!I24+'ANEXO VII NOVIEMBRE'!I24+'ANEXO VII DICIEMBRE'!I24)</f>
        <v>23952</v>
      </c>
      <c r="J24" s="10">
        <f>SUM('ANEXO VII OCTUBRE'!J24+'ANEXO VII NOVIEMBRE'!J24+'ANEXO VII DICIEMBRE'!J24)</f>
        <v>86589</v>
      </c>
      <c r="K24" s="12">
        <f>SUM('ANEXO VII OCTUBRE'!K24+'ANEXO VII NOVIEMBRE'!K24+'ANEXO VII DICIEMBRE'!K24)</f>
        <v>309901</v>
      </c>
      <c r="L24" s="10">
        <f>+'ANEXO VII OCTUBRE'!L24+'ANEXO VII NOVIEMBRE'!L24+'ANEXO VII DICIEMBRE'!L24</f>
        <v>1041589</v>
      </c>
      <c r="M24" s="11">
        <f t="shared" si="0"/>
        <v>13036942</v>
      </c>
      <c r="P24" s="19"/>
    </row>
    <row r="25" spans="1:16" x14ac:dyDescent="0.25">
      <c r="A25" s="6" t="s">
        <v>28</v>
      </c>
      <c r="B25" s="12">
        <f>SUM('ANEXO VII OCTUBRE'!B25+'ANEXO VII NOVIEMBRE'!B25+'ANEXO VII DICIEMBRE'!B25)</f>
        <v>22166718</v>
      </c>
      <c r="C25" s="12">
        <f>SUM('ANEXO VII OCTUBRE'!C25+'ANEXO VII NOVIEMBRE'!C25+'ANEXO VII DICIEMBRE'!C25)</f>
        <v>6462078</v>
      </c>
      <c r="D25" s="12">
        <f>SUM('ANEXO VII OCTUBRE'!D25+'ANEXO VII NOVIEMBRE'!D25+'ANEXO VII DICIEMBRE'!D25)</f>
        <v>250335</v>
      </c>
      <c r="E25" s="12">
        <f>SUM('ANEXO VII OCTUBRE'!E25+'ANEXO VII NOVIEMBRE'!E25+'ANEXO VII DICIEMBRE'!E25)</f>
        <v>49</v>
      </c>
      <c r="F25" s="12">
        <f>SUM('ANEXO VII OCTUBRE'!F25+'ANEXO VII NOVIEMBRE'!F25+'ANEXO VII DICIEMBRE'!F25)</f>
        <v>568450</v>
      </c>
      <c r="G25" s="12">
        <f>SUM('ANEXO VII OCTUBRE'!G25+'ANEXO VII NOVIEMBRE'!G25+'ANEXO VII DICIEMBRE'!G25)</f>
        <v>885506</v>
      </c>
      <c r="H25" s="12">
        <f>SUM('ANEXO VII OCTUBRE'!H25+'ANEXO VII NOVIEMBRE'!H25+'ANEXO VII DICIEMBRE'!H25)</f>
        <v>804</v>
      </c>
      <c r="I25" s="12">
        <f>SUM('ANEXO VII OCTUBRE'!I25+'ANEXO VII NOVIEMBRE'!I25+'ANEXO VII DICIEMBRE'!I25)</f>
        <v>62679</v>
      </c>
      <c r="J25" s="10">
        <f>SUM('ANEXO VII OCTUBRE'!J25+'ANEXO VII NOVIEMBRE'!J25+'ANEXO VII DICIEMBRE'!J25)</f>
        <v>237089</v>
      </c>
      <c r="K25" s="12">
        <f>SUM('ANEXO VII OCTUBRE'!K25+'ANEXO VII NOVIEMBRE'!K25+'ANEXO VII DICIEMBRE'!K25)</f>
        <v>868287</v>
      </c>
      <c r="L25" s="10">
        <f>+'ANEXO VII OCTUBRE'!L25+'ANEXO VII NOVIEMBRE'!L25+'ANEXO VII DICIEMBRE'!L25</f>
        <v>7348818</v>
      </c>
      <c r="M25" s="11">
        <f t="shared" si="0"/>
        <v>38850813</v>
      </c>
      <c r="P25" s="19"/>
    </row>
    <row r="26" spans="1:16" x14ac:dyDescent="0.25">
      <c r="A26" s="6" t="s">
        <v>29</v>
      </c>
      <c r="B26" s="12">
        <f>SUM('ANEXO VII OCTUBRE'!B26+'ANEXO VII NOVIEMBRE'!B26+'ANEXO VII DICIEMBRE'!B26)</f>
        <v>7697950</v>
      </c>
      <c r="C26" s="12">
        <f>SUM('ANEXO VII OCTUBRE'!C26+'ANEXO VII NOVIEMBRE'!C26+'ANEXO VII DICIEMBRE'!C26)</f>
        <v>2244120</v>
      </c>
      <c r="D26" s="12">
        <f>SUM('ANEXO VII OCTUBRE'!D26+'ANEXO VII NOVIEMBRE'!D26+'ANEXO VII DICIEMBRE'!D26)</f>
        <v>86936</v>
      </c>
      <c r="E26" s="12">
        <f>SUM('ANEXO VII OCTUBRE'!E26+'ANEXO VII NOVIEMBRE'!E26+'ANEXO VII DICIEMBRE'!E26)</f>
        <v>17</v>
      </c>
      <c r="F26" s="12">
        <f>SUM('ANEXO VII OCTUBRE'!F26+'ANEXO VII NOVIEMBRE'!F26+'ANEXO VII DICIEMBRE'!F26)</f>
        <v>197409</v>
      </c>
      <c r="G26" s="12">
        <f>SUM('ANEXO VII OCTUBRE'!G26+'ANEXO VII NOVIEMBRE'!G26+'ANEXO VII DICIEMBRE'!G26)</f>
        <v>293887</v>
      </c>
      <c r="H26" s="12">
        <f>SUM('ANEXO VII OCTUBRE'!H26+'ANEXO VII NOVIEMBRE'!H26+'ANEXO VII DICIEMBRE'!H26)</f>
        <v>109</v>
      </c>
      <c r="I26" s="12">
        <f>SUM('ANEXO VII OCTUBRE'!I26+'ANEXO VII NOVIEMBRE'!I26+'ANEXO VII DICIEMBRE'!I26)</f>
        <v>21768</v>
      </c>
      <c r="J26" s="10">
        <f>SUM('ANEXO VII OCTUBRE'!J26+'ANEXO VII NOVIEMBRE'!J26+'ANEXO VII DICIEMBRE'!J26)</f>
        <v>78790</v>
      </c>
      <c r="K26" s="12">
        <f>SUM('ANEXO VII OCTUBRE'!K26+'ANEXO VII NOVIEMBRE'!K26+'ANEXO VII DICIEMBRE'!K26)</f>
        <v>118450</v>
      </c>
      <c r="L26" s="10">
        <f>+'ANEXO VII OCTUBRE'!L26+'ANEXO VII NOVIEMBRE'!L26+'ANEXO VII DICIEMBRE'!L26</f>
        <v>1757951</v>
      </c>
      <c r="M26" s="11">
        <f t="shared" si="0"/>
        <v>12497387</v>
      </c>
      <c r="P26" s="19"/>
    </row>
    <row r="27" spans="1:16" x14ac:dyDescent="0.25">
      <c r="A27" s="6" t="s">
        <v>30</v>
      </c>
      <c r="B27" s="12">
        <f>SUM('ANEXO VII OCTUBRE'!B27+'ANEXO VII NOVIEMBRE'!B27+'ANEXO VII DICIEMBRE'!B27)</f>
        <v>9048163</v>
      </c>
      <c r="C27" s="12">
        <f>SUM('ANEXO VII OCTUBRE'!C27+'ANEXO VII NOVIEMBRE'!C27+'ANEXO VII DICIEMBRE'!C27)</f>
        <v>2637736</v>
      </c>
      <c r="D27" s="12">
        <f>SUM('ANEXO VII OCTUBRE'!D27+'ANEXO VII NOVIEMBRE'!D27+'ANEXO VII DICIEMBRE'!D27)</f>
        <v>102183</v>
      </c>
      <c r="E27" s="12">
        <f>SUM('ANEXO VII OCTUBRE'!E27+'ANEXO VII NOVIEMBRE'!E27+'ANEXO VII DICIEMBRE'!E27)</f>
        <v>20</v>
      </c>
      <c r="F27" s="12">
        <f>SUM('ANEXO VII OCTUBRE'!F27+'ANEXO VII NOVIEMBRE'!F27+'ANEXO VII DICIEMBRE'!F27)</f>
        <v>232033</v>
      </c>
      <c r="G27" s="12">
        <f>SUM('ANEXO VII OCTUBRE'!G27+'ANEXO VII NOVIEMBRE'!G27+'ANEXO VII DICIEMBRE'!G27)</f>
        <v>346106</v>
      </c>
      <c r="H27" s="12">
        <f>SUM('ANEXO VII OCTUBRE'!H27+'ANEXO VII NOVIEMBRE'!H27+'ANEXO VII DICIEMBRE'!H27)</f>
        <v>188</v>
      </c>
      <c r="I27" s="12">
        <f>SUM('ANEXO VII OCTUBRE'!I27+'ANEXO VII NOVIEMBRE'!I27+'ANEXO VII DICIEMBRE'!I27)</f>
        <v>25584</v>
      </c>
      <c r="J27" s="10">
        <f>SUM('ANEXO VII OCTUBRE'!J27+'ANEXO VII NOVIEMBRE'!J27+'ANEXO VII DICIEMBRE'!J27)</f>
        <v>92954</v>
      </c>
      <c r="K27" s="12">
        <f>SUM('ANEXO VII OCTUBRE'!K27+'ANEXO VII NOVIEMBRE'!K27+'ANEXO VII DICIEMBRE'!K27)</f>
        <v>203250</v>
      </c>
      <c r="L27" s="10">
        <f>+'ANEXO VII OCTUBRE'!L27+'ANEXO VII NOVIEMBRE'!L27+'ANEXO VII DICIEMBRE'!L27</f>
        <v>40064</v>
      </c>
      <c r="M27" s="11">
        <f t="shared" si="0"/>
        <v>12728281</v>
      </c>
      <c r="P27" s="19"/>
    </row>
    <row r="28" spans="1:16" x14ac:dyDescent="0.25">
      <c r="A28" s="6" t="s">
        <v>31</v>
      </c>
      <c r="B28" s="12">
        <f>SUM('ANEXO VII OCTUBRE'!B28+'ANEXO VII NOVIEMBRE'!B28+'ANEXO VII DICIEMBRE'!B28)</f>
        <v>11479210</v>
      </c>
      <c r="C28" s="12">
        <f>SUM('ANEXO VII OCTUBRE'!C28+'ANEXO VII NOVIEMBRE'!C28+'ANEXO VII DICIEMBRE'!C28)</f>
        <v>3346439</v>
      </c>
      <c r="D28" s="12">
        <f>SUM('ANEXO VII OCTUBRE'!D28+'ANEXO VII NOVIEMBRE'!D28+'ANEXO VII DICIEMBRE'!D28)</f>
        <v>129637</v>
      </c>
      <c r="E28" s="12">
        <f>SUM('ANEXO VII OCTUBRE'!E28+'ANEXO VII NOVIEMBRE'!E28+'ANEXO VII DICIEMBRE'!E28)</f>
        <v>25</v>
      </c>
      <c r="F28" s="12">
        <f>SUM('ANEXO VII OCTUBRE'!F28+'ANEXO VII NOVIEMBRE'!F28+'ANEXO VII DICIEMBRE'!F28)</f>
        <v>294376</v>
      </c>
      <c r="G28" s="12">
        <f>SUM('ANEXO VII OCTUBRE'!G28+'ANEXO VII NOVIEMBRE'!G28+'ANEXO VII DICIEMBRE'!G28)</f>
        <v>437902</v>
      </c>
      <c r="H28" s="12">
        <f>SUM('ANEXO VII OCTUBRE'!H28+'ANEXO VII NOVIEMBRE'!H28+'ANEXO VII DICIEMBRE'!H28)</f>
        <v>324</v>
      </c>
      <c r="I28" s="12">
        <f>SUM('ANEXO VII OCTUBRE'!I28+'ANEXO VII NOVIEMBRE'!I28+'ANEXO VII DICIEMBRE'!I28)</f>
        <v>32460</v>
      </c>
      <c r="J28" s="10">
        <f>SUM('ANEXO VII OCTUBRE'!J28+'ANEXO VII NOVIEMBRE'!J28+'ANEXO VII DICIEMBRE'!J28)</f>
        <v>117569</v>
      </c>
      <c r="K28" s="12">
        <f>SUM('ANEXO VII OCTUBRE'!K28+'ANEXO VII NOVIEMBRE'!K28+'ANEXO VII DICIEMBRE'!K28)</f>
        <v>350970</v>
      </c>
      <c r="L28" s="10">
        <f>+'ANEXO VII OCTUBRE'!L28+'ANEXO VII NOVIEMBRE'!L28+'ANEXO VII DICIEMBRE'!L28</f>
        <v>921974</v>
      </c>
      <c r="M28" s="11">
        <f t="shared" si="0"/>
        <v>17110886</v>
      </c>
      <c r="P28" s="19"/>
    </row>
    <row r="29" spans="1:16" x14ac:dyDescent="0.25">
      <c r="A29" s="6" t="s">
        <v>32</v>
      </c>
      <c r="B29" s="12">
        <f>SUM('ANEXO VII OCTUBRE'!B29+'ANEXO VII NOVIEMBRE'!B29+'ANEXO VII DICIEMBRE'!B29)</f>
        <v>7101929</v>
      </c>
      <c r="C29" s="12">
        <f>SUM('ANEXO VII OCTUBRE'!C29+'ANEXO VII NOVIEMBRE'!C29+'ANEXO VII DICIEMBRE'!C29)</f>
        <v>2070367</v>
      </c>
      <c r="D29" s="12">
        <f>SUM('ANEXO VII OCTUBRE'!D29+'ANEXO VII NOVIEMBRE'!D29+'ANEXO VII DICIEMBRE'!D29)</f>
        <v>80204</v>
      </c>
      <c r="E29" s="12">
        <f>SUM('ANEXO VII OCTUBRE'!E29+'ANEXO VII NOVIEMBRE'!E29+'ANEXO VII DICIEMBRE'!E29)</f>
        <v>15</v>
      </c>
      <c r="F29" s="12">
        <f>SUM('ANEXO VII OCTUBRE'!F29+'ANEXO VII NOVIEMBRE'!F29+'ANEXO VII DICIEMBRE'!F29)</f>
        <v>182124</v>
      </c>
      <c r="G29" s="12">
        <f>SUM('ANEXO VII OCTUBRE'!G29+'ANEXO VII NOVIEMBRE'!G29+'ANEXO VII DICIEMBRE'!G29)</f>
        <v>270724</v>
      </c>
      <c r="H29" s="12">
        <f>SUM('ANEXO VII OCTUBRE'!H29+'ANEXO VII NOVIEMBRE'!H29+'ANEXO VII DICIEMBRE'!H29)</f>
        <v>54</v>
      </c>
      <c r="I29" s="12">
        <f>SUM('ANEXO VII OCTUBRE'!I29+'ANEXO VII NOVIEMBRE'!I29+'ANEXO VII DICIEMBRE'!I29)</f>
        <v>20082</v>
      </c>
      <c r="J29" s="10">
        <f>SUM('ANEXO VII OCTUBRE'!J29+'ANEXO VII NOVIEMBRE'!J29+'ANEXO VII DICIEMBRE'!J29)</f>
        <v>72567</v>
      </c>
      <c r="K29" s="12">
        <f>SUM('ANEXO VII OCTUBRE'!K29+'ANEXO VII NOVIEMBRE'!K29+'ANEXO VII DICIEMBRE'!K29)</f>
        <v>58104</v>
      </c>
      <c r="L29" s="10">
        <f>+'ANEXO VII OCTUBRE'!L29+'ANEXO VII NOVIEMBRE'!L29+'ANEXO VII DICIEMBRE'!L29</f>
        <v>373038</v>
      </c>
      <c r="M29" s="11">
        <f t="shared" si="0"/>
        <v>10229208</v>
      </c>
      <c r="P29" s="19"/>
    </row>
    <row r="30" spans="1:16" x14ac:dyDescent="0.25">
      <c r="A30" s="6" t="s">
        <v>33</v>
      </c>
      <c r="B30" s="12">
        <f>SUM('ANEXO VII OCTUBRE'!B30+'ANEXO VII NOVIEMBRE'!B30+'ANEXO VII DICIEMBRE'!B30)</f>
        <v>5133378</v>
      </c>
      <c r="C30" s="12">
        <f>SUM('ANEXO VII OCTUBRE'!C30+'ANEXO VII NOVIEMBRE'!C30+'ANEXO VII DICIEMBRE'!C30)</f>
        <v>1496491</v>
      </c>
      <c r="D30" s="12">
        <f>SUM('ANEXO VII OCTUBRE'!D30+'ANEXO VII NOVIEMBRE'!D30+'ANEXO VII DICIEMBRE'!D30)</f>
        <v>57973</v>
      </c>
      <c r="E30" s="12">
        <f>SUM('ANEXO VII OCTUBRE'!E30+'ANEXO VII NOVIEMBRE'!E30+'ANEXO VII DICIEMBRE'!E30)</f>
        <v>12</v>
      </c>
      <c r="F30" s="12">
        <f>SUM('ANEXO VII OCTUBRE'!F30+'ANEXO VII NOVIEMBRE'!F30+'ANEXO VII DICIEMBRE'!F30)</f>
        <v>131642</v>
      </c>
      <c r="G30" s="12">
        <f>SUM('ANEXO VII OCTUBRE'!G30+'ANEXO VII NOVIEMBRE'!G30+'ANEXO VII DICIEMBRE'!G30)</f>
        <v>195171</v>
      </c>
      <c r="H30" s="12">
        <f>SUM('ANEXO VII OCTUBRE'!H30+'ANEXO VII NOVIEMBRE'!H30+'ANEXO VII DICIEMBRE'!H30)</f>
        <v>92</v>
      </c>
      <c r="I30" s="12">
        <f>SUM('ANEXO VII OCTUBRE'!I30+'ANEXO VII NOVIEMBRE'!I30+'ANEXO VII DICIEMBRE'!I30)</f>
        <v>14517</v>
      </c>
      <c r="J30" s="10">
        <f>SUM('ANEXO VII OCTUBRE'!J30+'ANEXO VII NOVIEMBRE'!J30+'ANEXO VII DICIEMBRE'!J30)</f>
        <v>52412</v>
      </c>
      <c r="K30" s="12">
        <f>SUM('ANEXO VII OCTUBRE'!K30+'ANEXO VII NOVIEMBRE'!K30+'ANEXO VII DICIEMBRE'!K30)</f>
        <v>100034</v>
      </c>
      <c r="L30" s="10">
        <f>+'ANEXO VII OCTUBRE'!L30+'ANEXO VII NOVIEMBRE'!L30+'ANEXO VII DICIEMBRE'!L30</f>
        <v>603387</v>
      </c>
      <c r="M30" s="11">
        <f t="shared" si="0"/>
        <v>7785109</v>
      </c>
      <c r="P30" s="19"/>
    </row>
    <row r="31" spans="1:16" x14ac:dyDescent="0.25">
      <c r="A31" s="6" t="s">
        <v>34</v>
      </c>
      <c r="B31" s="12">
        <f>SUM('ANEXO VII OCTUBRE'!B31+'ANEXO VII NOVIEMBRE'!B31+'ANEXO VII DICIEMBRE'!B31)</f>
        <v>7751655</v>
      </c>
      <c r="C31" s="12">
        <f>SUM('ANEXO VII OCTUBRE'!C31+'ANEXO VII NOVIEMBRE'!C31+'ANEXO VII DICIEMBRE'!C31)</f>
        <v>2259775</v>
      </c>
      <c r="D31" s="12">
        <f>SUM('ANEXO VII OCTUBRE'!D31+'ANEXO VII NOVIEMBRE'!D31+'ANEXO VII DICIEMBRE'!D31)</f>
        <v>87542</v>
      </c>
      <c r="E31" s="12">
        <f>SUM('ANEXO VII OCTUBRE'!E31+'ANEXO VII NOVIEMBRE'!E31+'ANEXO VII DICIEMBRE'!E31)</f>
        <v>17</v>
      </c>
      <c r="F31" s="12">
        <f>SUM('ANEXO VII OCTUBRE'!F31+'ANEXO VII NOVIEMBRE'!F31+'ANEXO VII DICIEMBRE'!F31)</f>
        <v>198786</v>
      </c>
      <c r="G31" s="12">
        <f>SUM('ANEXO VII OCTUBRE'!G31+'ANEXO VII NOVIEMBRE'!G31+'ANEXO VII DICIEMBRE'!G31)</f>
        <v>295424</v>
      </c>
      <c r="H31" s="12">
        <f>SUM('ANEXO VII OCTUBRE'!H31+'ANEXO VII NOVIEMBRE'!H31+'ANEXO VII DICIEMBRE'!H31)</f>
        <v>50</v>
      </c>
      <c r="I31" s="12">
        <f>SUM('ANEXO VII OCTUBRE'!I31+'ANEXO VII NOVIEMBRE'!I31+'ANEXO VII DICIEMBRE'!I31)</f>
        <v>21918</v>
      </c>
      <c r="J31" s="10">
        <f>SUM('ANEXO VII OCTUBRE'!J31+'ANEXO VII NOVIEMBRE'!J31+'ANEXO VII DICIEMBRE'!J31)</f>
        <v>79214</v>
      </c>
      <c r="K31" s="12">
        <f>SUM('ANEXO VII OCTUBRE'!K31+'ANEXO VII NOVIEMBRE'!K31+'ANEXO VII DICIEMBRE'!K31)</f>
        <v>53573</v>
      </c>
      <c r="L31" s="10">
        <f>+'ANEXO VII OCTUBRE'!L31+'ANEXO VII NOVIEMBRE'!L31+'ANEXO VII DICIEMBRE'!L31</f>
        <v>944879</v>
      </c>
      <c r="M31" s="11">
        <f t="shared" si="0"/>
        <v>11692833</v>
      </c>
      <c r="P31" s="19"/>
    </row>
    <row r="32" spans="1:16" x14ac:dyDescent="0.25">
      <c r="A32" s="6" t="s">
        <v>35</v>
      </c>
      <c r="B32" s="12">
        <f>SUM('ANEXO VII OCTUBRE'!B32+'ANEXO VII NOVIEMBRE'!B32+'ANEXO VII DICIEMBRE'!B32)</f>
        <v>11717311</v>
      </c>
      <c r="C32" s="12">
        <f>SUM('ANEXO VII OCTUBRE'!C32+'ANEXO VII NOVIEMBRE'!C32+'ANEXO VII DICIEMBRE'!C32)</f>
        <v>3415850</v>
      </c>
      <c r="D32" s="12">
        <f>SUM('ANEXO VII OCTUBRE'!D32+'ANEXO VII NOVIEMBRE'!D32+'ANEXO VII DICIEMBRE'!D32)</f>
        <v>132327</v>
      </c>
      <c r="E32" s="12">
        <f>SUM('ANEXO VII OCTUBRE'!E32+'ANEXO VII NOVIEMBRE'!E32+'ANEXO VII DICIEMBRE'!E32)</f>
        <v>26</v>
      </c>
      <c r="F32" s="12">
        <f>SUM('ANEXO VII OCTUBRE'!F32+'ANEXO VII NOVIEMBRE'!F32+'ANEXO VII DICIEMBRE'!F32)</f>
        <v>300482</v>
      </c>
      <c r="G32" s="12">
        <f>SUM('ANEXO VII OCTUBRE'!G32+'ANEXO VII NOVIEMBRE'!G32+'ANEXO VII DICIEMBRE'!G32)</f>
        <v>455834</v>
      </c>
      <c r="H32" s="12">
        <f>SUM('ANEXO VII OCTUBRE'!H32+'ANEXO VII NOVIEMBRE'!H32+'ANEXO VII DICIEMBRE'!H32)</f>
        <v>360</v>
      </c>
      <c r="I32" s="12">
        <f>SUM('ANEXO VII OCTUBRE'!I32+'ANEXO VII NOVIEMBRE'!I32+'ANEXO VII DICIEMBRE'!I32)</f>
        <v>33132</v>
      </c>
      <c r="J32" s="10">
        <f>SUM('ANEXO VII OCTUBRE'!J32+'ANEXO VII NOVIEMBRE'!J32+'ANEXO VII DICIEMBRE'!J32)</f>
        <v>120866</v>
      </c>
      <c r="K32" s="12">
        <f>SUM('ANEXO VII OCTUBRE'!K32+'ANEXO VII NOVIEMBRE'!K32+'ANEXO VII DICIEMBRE'!K32)</f>
        <v>389576</v>
      </c>
      <c r="L32" s="10">
        <f>+'ANEXO VII OCTUBRE'!L32+'ANEXO VII NOVIEMBRE'!L32+'ANEXO VII DICIEMBRE'!L32</f>
        <v>518477</v>
      </c>
      <c r="M32" s="11">
        <f t="shared" si="0"/>
        <v>17084241</v>
      </c>
      <c r="P32" s="19"/>
    </row>
    <row r="33" spans="1:16" x14ac:dyDescent="0.25">
      <c r="A33" s="6" t="s">
        <v>36</v>
      </c>
      <c r="B33" s="12">
        <f>SUM('ANEXO VII OCTUBRE'!B33+'ANEXO VII NOVIEMBRE'!B33+'ANEXO VII DICIEMBRE'!B33)</f>
        <v>9218606</v>
      </c>
      <c r="C33" s="12">
        <f>SUM('ANEXO VII OCTUBRE'!C33+'ANEXO VII NOVIEMBRE'!C33+'ANEXO VII DICIEMBRE'!C33)</f>
        <v>2687424</v>
      </c>
      <c r="D33" s="12">
        <f>SUM('ANEXO VII OCTUBRE'!D33+'ANEXO VII NOVIEMBRE'!D33+'ANEXO VII DICIEMBRE'!D33)</f>
        <v>104109</v>
      </c>
      <c r="E33" s="12">
        <f>SUM('ANEXO VII OCTUBRE'!E33+'ANEXO VII NOVIEMBRE'!E33+'ANEXO VII DICIEMBRE'!E33)</f>
        <v>20</v>
      </c>
      <c r="F33" s="12">
        <f>SUM('ANEXO VII OCTUBRE'!F33+'ANEXO VII NOVIEMBRE'!F33+'ANEXO VII DICIEMBRE'!F33)</f>
        <v>236405</v>
      </c>
      <c r="G33" s="12">
        <f>SUM('ANEXO VII OCTUBRE'!G33+'ANEXO VII NOVIEMBRE'!G33+'ANEXO VII DICIEMBRE'!G33)</f>
        <v>351746</v>
      </c>
      <c r="H33" s="12">
        <f>SUM('ANEXO VII OCTUBRE'!H33+'ANEXO VII NOVIEMBRE'!H33+'ANEXO VII DICIEMBRE'!H33)</f>
        <v>234</v>
      </c>
      <c r="I33" s="12">
        <f>SUM('ANEXO VII OCTUBRE'!I33+'ANEXO VII NOVIEMBRE'!I33+'ANEXO VII DICIEMBRE'!I33)</f>
        <v>26067</v>
      </c>
      <c r="J33" s="10">
        <f>SUM('ANEXO VII OCTUBRE'!J33+'ANEXO VII NOVIEMBRE'!J33+'ANEXO VII DICIEMBRE'!J33)</f>
        <v>94227</v>
      </c>
      <c r="K33" s="12">
        <f>SUM('ANEXO VII OCTUBRE'!K33+'ANEXO VII NOVIEMBRE'!K33+'ANEXO VII DICIEMBRE'!K33)</f>
        <v>253018</v>
      </c>
      <c r="L33" s="10">
        <f>+'ANEXO VII OCTUBRE'!L33+'ANEXO VII NOVIEMBRE'!L33+'ANEXO VII DICIEMBRE'!L33</f>
        <v>410838</v>
      </c>
      <c r="M33" s="11">
        <f t="shared" si="0"/>
        <v>13382694</v>
      </c>
      <c r="P33" s="19"/>
    </row>
    <row r="34" spans="1:16" x14ac:dyDescent="0.25">
      <c r="A34" s="6" t="s">
        <v>37</v>
      </c>
      <c r="B34" s="12">
        <f>SUM('ANEXO VII OCTUBRE'!B34+'ANEXO VII NOVIEMBRE'!B34+'ANEXO VII DICIEMBRE'!B34)</f>
        <v>7844256.0034068944</v>
      </c>
      <c r="C34" s="12">
        <f>SUM('ANEXO VII OCTUBRE'!C34+'ANEXO VII NOVIEMBRE'!C34+'ANEXO VII DICIEMBRE'!C34)</f>
        <v>2286770</v>
      </c>
      <c r="D34" s="12">
        <f>SUM('ANEXO VII OCTUBRE'!D34+'ANEXO VII NOVIEMBRE'!D34+'ANEXO VII DICIEMBRE'!D34)</f>
        <v>88587</v>
      </c>
      <c r="E34" s="12">
        <f>SUM('ANEXO VII OCTUBRE'!E34+'ANEXO VII NOVIEMBRE'!E34+'ANEXO VII DICIEMBRE'!E34)</f>
        <v>17</v>
      </c>
      <c r="F34" s="12">
        <f>SUM('ANEXO VII OCTUBRE'!F34+'ANEXO VII NOVIEMBRE'!F34+'ANEXO VII DICIEMBRE'!F34)</f>
        <v>201160</v>
      </c>
      <c r="G34" s="12">
        <f>SUM('ANEXO VII OCTUBRE'!G34+'ANEXO VII NOVIEMBRE'!G34+'ANEXO VII DICIEMBRE'!G34)</f>
        <v>301072</v>
      </c>
      <c r="H34" s="12">
        <f>SUM('ANEXO VII OCTUBRE'!H34+'ANEXO VII NOVIEMBRE'!H34+'ANEXO VII DICIEMBRE'!H34)</f>
        <v>122</v>
      </c>
      <c r="I34" s="12">
        <f>SUM('ANEXO VII OCTUBRE'!I34+'ANEXO VII NOVIEMBRE'!I34+'ANEXO VII DICIEMBRE'!I34)</f>
        <v>22182</v>
      </c>
      <c r="J34" s="10">
        <f>SUM('ANEXO VII OCTUBRE'!J34+'ANEXO VII NOVIEMBRE'!J34+'ANEXO VII DICIEMBRE'!J34)</f>
        <v>80438</v>
      </c>
      <c r="K34" s="12">
        <f>SUM('ANEXO VII OCTUBRE'!K34+'ANEXO VII NOVIEMBRE'!K34+'ANEXO VII DICIEMBRE'!K34)</f>
        <v>132430</v>
      </c>
      <c r="L34" s="10">
        <f>+'ANEXO VII OCTUBRE'!L34+'ANEXO VII NOVIEMBRE'!L34+'ANEXO VII DICIEMBRE'!L34</f>
        <v>2196561</v>
      </c>
      <c r="M34" s="11">
        <f t="shared" si="0"/>
        <v>13153595.003406893</v>
      </c>
      <c r="P34" s="19"/>
    </row>
    <row r="35" spans="1:16" x14ac:dyDescent="0.25">
      <c r="A35" s="6" t="s">
        <v>38</v>
      </c>
      <c r="B35" s="12">
        <f>SUM('ANEXO VII OCTUBRE'!B35+'ANEXO VII NOVIEMBRE'!B35+'ANEXO VII DICIEMBRE'!B35)</f>
        <v>7690086</v>
      </c>
      <c r="C35" s="12">
        <f>SUM('ANEXO VII OCTUBRE'!C35+'ANEXO VII NOVIEMBRE'!C35+'ANEXO VII DICIEMBRE'!C35)</f>
        <v>2241826</v>
      </c>
      <c r="D35" s="12">
        <f>SUM('ANEXO VII OCTUBRE'!D35+'ANEXO VII NOVIEMBRE'!D35+'ANEXO VII DICIEMBRE'!D35)</f>
        <v>86846</v>
      </c>
      <c r="E35" s="12">
        <f>SUM('ANEXO VII OCTUBRE'!E35+'ANEXO VII NOVIEMBRE'!E35+'ANEXO VII DICIEMBRE'!E35)</f>
        <v>17</v>
      </c>
      <c r="F35" s="12">
        <f>SUM('ANEXO VII OCTUBRE'!F35+'ANEXO VII NOVIEMBRE'!F35+'ANEXO VII DICIEMBRE'!F35)</f>
        <v>197207</v>
      </c>
      <c r="G35" s="12">
        <f>SUM('ANEXO VII OCTUBRE'!G35+'ANEXO VII NOVIEMBRE'!G35+'ANEXO VII DICIEMBRE'!G35)</f>
        <v>299453</v>
      </c>
      <c r="H35" s="12">
        <f>SUM('ANEXO VII OCTUBRE'!H35+'ANEXO VII NOVIEMBRE'!H35+'ANEXO VII DICIEMBRE'!H35)</f>
        <v>83</v>
      </c>
      <c r="I35" s="12">
        <f>SUM('ANEXO VII OCTUBRE'!I35+'ANEXO VII NOVIEMBRE'!I35+'ANEXO VII DICIEMBRE'!I35)</f>
        <v>21744</v>
      </c>
      <c r="J35" s="10">
        <f>SUM('ANEXO VII OCTUBRE'!J35+'ANEXO VII NOVIEMBRE'!J35+'ANEXO VII DICIEMBRE'!J35)</f>
        <v>79728</v>
      </c>
      <c r="K35" s="12">
        <f>SUM('ANEXO VII OCTUBRE'!K35+'ANEXO VII NOVIEMBRE'!K35+'ANEXO VII DICIEMBRE'!K35)</f>
        <v>89653</v>
      </c>
      <c r="L35" s="10">
        <f>+'ANEXO VII OCTUBRE'!L35+'ANEXO VII NOVIEMBRE'!L35+'ANEXO VII DICIEMBRE'!L35</f>
        <v>526450</v>
      </c>
      <c r="M35" s="11">
        <f t="shared" si="0"/>
        <v>11233093</v>
      </c>
      <c r="P35" s="19"/>
    </row>
    <row r="36" spans="1:16" x14ac:dyDescent="0.25">
      <c r="A36" s="6" t="s">
        <v>39</v>
      </c>
      <c r="B36" s="12">
        <f>SUM('ANEXO VII OCTUBRE'!B36+'ANEXO VII NOVIEMBRE'!B36+'ANEXO VII DICIEMBRE'!B36)</f>
        <v>15087545</v>
      </c>
      <c r="C36" s="12">
        <f>SUM('ANEXO VII OCTUBRE'!C36+'ANEXO VII NOVIEMBRE'!C36+'ANEXO VII DICIEMBRE'!C36)</f>
        <v>4398346</v>
      </c>
      <c r="D36" s="12">
        <f>SUM('ANEXO VII OCTUBRE'!D36+'ANEXO VII NOVIEMBRE'!D36+'ANEXO VII DICIEMBRE'!D36)</f>
        <v>170387</v>
      </c>
      <c r="E36" s="12">
        <f>SUM('ANEXO VII OCTUBRE'!E36+'ANEXO VII NOVIEMBRE'!E36+'ANEXO VII DICIEMBRE'!E36)</f>
        <v>33</v>
      </c>
      <c r="F36" s="12">
        <f>SUM('ANEXO VII OCTUBRE'!F36+'ANEXO VII NOVIEMBRE'!F36+'ANEXO VII DICIEMBRE'!F36)</f>
        <v>386910</v>
      </c>
      <c r="G36" s="12">
        <f>SUM('ANEXO VII OCTUBRE'!G36+'ANEXO VII NOVIEMBRE'!G36+'ANEXO VII DICIEMBRE'!G36)</f>
        <v>568482</v>
      </c>
      <c r="H36" s="12">
        <f>SUM('ANEXO VII OCTUBRE'!H36+'ANEXO VII NOVIEMBRE'!H36+'ANEXO VII DICIEMBRE'!H36)</f>
        <v>477</v>
      </c>
      <c r="I36" s="12">
        <f>SUM('ANEXO VII OCTUBRE'!I36+'ANEXO VII NOVIEMBRE'!I36+'ANEXO VII DICIEMBRE'!I36)</f>
        <v>42663</v>
      </c>
      <c r="J36" s="10">
        <f>SUM('ANEXO VII OCTUBRE'!J36+'ANEXO VII NOVIEMBRE'!J36+'ANEXO VII DICIEMBRE'!J36)</f>
        <v>152549</v>
      </c>
      <c r="K36" s="12">
        <f>SUM('ANEXO VII OCTUBRE'!K36+'ANEXO VII NOVIEMBRE'!K36+'ANEXO VII DICIEMBRE'!K36)</f>
        <v>515726</v>
      </c>
      <c r="L36" s="10">
        <f>+'ANEXO VII OCTUBRE'!L36+'ANEXO VII NOVIEMBRE'!L36+'ANEXO VII DICIEMBRE'!L36</f>
        <v>1613012</v>
      </c>
      <c r="M36" s="11">
        <f t="shared" si="0"/>
        <v>22936130</v>
      </c>
      <c r="P36" s="19"/>
    </row>
    <row r="37" spans="1:16" x14ac:dyDescent="0.25">
      <c r="A37" s="6" t="s">
        <v>53</v>
      </c>
      <c r="B37" s="12">
        <f>SUM('ANEXO VII OCTUBRE'!B37+'ANEXO VII NOVIEMBRE'!B37+'ANEXO VII DICIEMBRE'!B37)</f>
        <v>5105893</v>
      </c>
      <c r="C37" s="12">
        <f>SUM('ANEXO VII OCTUBRE'!C37+'ANEXO VII NOVIEMBRE'!C37+'ANEXO VII DICIEMBRE'!C37)</f>
        <v>1488478</v>
      </c>
      <c r="D37" s="12">
        <f>SUM('ANEXO VII OCTUBRE'!D37+'ANEXO VII NOVIEMBRE'!D37+'ANEXO VII DICIEMBRE'!D37)</f>
        <v>57663</v>
      </c>
      <c r="E37" s="12">
        <f>SUM('ANEXO VII OCTUBRE'!E37+'ANEXO VII NOVIEMBRE'!E37+'ANEXO VII DICIEMBRE'!E37)</f>
        <v>12</v>
      </c>
      <c r="F37" s="12">
        <f>SUM('ANEXO VII OCTUBRE'!F37+'ANEXO VII NOVIEMBRE'!F37+'ANEXO VII DICIEMBRE'!F37)</f>
        <v>130937</v>
      </c>
      <c r="G37" s="12">
        <f>SUM('ANEXO VII OCTUBRE'!G37+'ANEXO VII NOVIEMBRE'!G37+'ANEXO VII DICIEMBRE'!G37)</f>
        <v>194758</v>
      </c>
      <c r="H37" s="12">
        <f>SUM('ANEXO VII OCTUBRE'!H37+'ANEXO VII NOVIEMBRE'!H37+'ANEXO VII DICIEMBRE'!H37)</f>
        <v>173</v>
      </c>
      <c r="I37" s="12">
        <f>SUM('ANEXO VII OCTUBRE'!I37+'ANEXO VII NOVIEMBRE'!I37+'ANEXO VII DICIEMBRE'!I37)</f>
        <v>14439</v>
      </c>
      <c r="J37" s="10">
        <f>SUM('ANEXO VII OCTUBRE'!J37+'ANEXO VII NOVIEMBRE'!J37+'ANEXO VII DICIEMBRE'!J37)</f>
        <v>52198</v>
      </c>
      <c r="K37" s="12">
        <f>SUM('ANEXO VII OCTUBRE'!K37+'ANEXO VII NOVIEMBRE'!K37+'ANEXO VII DICIEMBRE'!K37)</f>
        <v>186769</v>
      </c>
      <c r="L37" s="10">
        <f>+'ANEXO VII OCTUBRE'!L37+'ANEXO VII NOVIEMBRE'!L37+'ANEXO VII DICIEMBRE'!L37</f>
        <v>0</v>
      </c>
      <c r="M37" s="11">
        <f t="shared" si="0"/>
        <v>7231320</v>
      </c>
      <c r="P37" s="19"/>
    </row>
    <row r="38" spans="1:16" x14ac:dyDescent="0.25">
      <c r="A38" s="6" t="s">
        <v>40</v>
      </c>
      <c r="B38" s="12">
        <f>SUM('ANEXO VII OCTUBRE'!B38+'ANEXO VII NOVIEMBRE'!B38+'ANEXO VII DICIEMBRE'!B38)</f>
        <v>20253310</v>
      </c>
      <c r="C38" s="12">
        <f>SUM('ANEXO VII OCTUBRE'!C38+'ANEXO VII NOVIEMBRE'!C38+'ANEXO VII DICIEMBRE'!C38)</f>
        <v>5904279</v>
      </c>
      <c r="D38" s="12">
        <f>SUM('ANEXO VII OCTUBRE'!D38+'ANEXO VII NOVIEMBRE'!D38+'ANEXO VII DICIEMBRE'!D38)</f>
        <v>228726</v>
      </c>
      <c r="E38" s="12">
        <f>SUM('ANEXO VII OCTUBRE'!E38+'ANEXO VII NOVIEMBRE'!E38+'ANEXO VII DICIEMBRE'!E38)</f>
        <v>45</v>
      </c>
      <c r="F38" s="12">
        <f>SUM('ANEXO VII OCTUBRE'!F38+'ANEXO VII NOVIEMBRE'!F38+'ANEXO VII DICIEMBRE'!F38)</f>
        <v>519382</v>
      </c>
      <c r="G38" s="12">
        <f>SUM('ANEXO VII OCTUBRE'!G38+'ANEXO VII NOVIEMBRE'!G38+'ANEXO VII DICIEMBRE'!G38)</f>
        <v>787241</v>
      </c>
      <c r="H38" s="12">
        <f>SUM('ANEXO VII OCTUBRE'!H38+'ANEXO VII NOVIEMBRE'!H38+'ANEXO VII DICIEMBRE'!H38)</f>
        <v>710</v>
      </c>
      <c r="I38" s="12">
        <f>SUM('ANEXO VII OCTUBRE'!I38+'ANEXO VII NOVIEMBRE'!I38+'ANEXO VII DICIEMBRE'!I38)</f>
        <v>57270</v>
      </c>
      <c r="J38" s="10">
        <f>SUM('ANEXO VII OCTUBRE'!J38+'ANEXO VII NOVIEMBRE'!J38+'ANEXO VII DICIEMBRE'!J38)</f>
        <v>207459</v>
      </c>
      <c r="K38" s="12">
        <f>SUM('ANEXO VII OCTUBRE'!K38+'ANEXO VII NOVIEMBRE'!K38+'ANEXO VII DICIEMBRE'!K38)</f>
        <v>767712</v>
      </c>
      <c r="L38" s="10">
        <f>+'ANEXO VII OCTUBRE'!L38+'ANEXO VII NOVIEMBRE'!L38+'ANEXO VII DICIEMBRE'!L38</f>
        <v>371594</v>
      </c>
      <c r="M38" s="11">
        <f t="shared" si="0"/>
        <v>29097728</v>
      </c>
      <c r="P38" s="19"/>
    </row>
    <row r="39" spans="1:16" x14ac:dyDescent="0.25">
      <c r="A39" s="6" t="s">
        <v>41</v>
      </c>
      <c r="B39" s="12">
        <f>SUM('ANEXO VII OCTUBRE'!B39+'ANEXO VII NOVIEMBRE'!B39+'ANEXO VII DICIEMBRE'!B39)</f>
        <v>12067751</v>
      </c>
      <c r="C39" s="12">
        <f>SUM('ANEXO VII OCTUBRE'!C39+'ANEXO VII NOVIEMBRE'!C39+'ANEXO VII DICIEMBRE'!C39)</f>
        <v>3518011</v>
      </c>
      <c r="D39" s="12">
        <f>SUM('ANEXO VII OCTUBRE'!D39+'ANEXO VII NOVIEMBRE'!D39+'ANEXO VII DICIEMBRE'!D39)</f>
        <v>136285</v>
      </c>
      <c r="E39" s="12">
        <f>SUM('ANEXO VII OCTUBRE'!E39+'ANEXO VII NOVIEMBRE'!E39+'ANEXO VII DICIEMBRE'!E39)</f>
        <v>27</v>
      </c>
      <c r="F39" s="12">
        <f>SUM('ANEXO VII OCTUBRE'!F39+'ANEXO VII NOVIEMBRE'!F39+'ANEXO VII DICIEMBRE'!F39)</f>
        <v>309469</v>
      </c>
      <c r="G39" s="12">
        <f>SUM('ANEXO VII OCTUBRE'!G39+'ANEXO VII NOVIEMBRE'!G39+'ANEXO VII DICIEMBRE'!G39)</f>
        <v>459062</v>
      </c>
      <c r="H39" s="12">
        <f>SUM('ANEXO VII OCTUBRE'!H39+'ANEXO VII NOVIEMBRE'!H39+'ANEXO VII DICIEMBRE'!H39)</f>
        <v>365</v>
      </c>
      <c r="I39" s="12">
        <f>SUM('ANEXO VII OCTUBRE'!I39+'ANEXO VII NOVIEMBRE'!I39+'ANEXO VII DICIEMBRE'!I39)</f>
        <v>34125</v>
      </c>
      <c r="J39" s="10">
        <f>SUM('ANEXO VII OCTUBRE'!J39+'ANEXO VII NOVIEMBRE'!J39+'ANEXO VII DICIEMBRE'!J39)</f>
        <v>123123</v>
      </c>
      <c r="K39" s="12">
        <f>SUM('ANEXO VII OCTUBRE'!K39+'ANEXO VII NOVIEMBRE'!K39+'ANEXO VII DICIEMBRE'!K39)</f>
        <v>393619</v>
      </c>
      <c r="L39" s="10">
        <f>+'ANEXO VII OCTUBRE'!L39+'ANEXO VII NOVIEMBRE'!L39+'ANEXO VII DICIEMBRE'!L39</f>
        <v>3606250</v>
      </c>
      <c r="M39" s="11">
        <f t="shared" si="0"/>
        <v>20648087</v>
      </c>
      <c r="P39" s="19"/>
    </row>
    <row r="40" spans="1:16" x14ac:dyDescent="0.25">
      <c r="A40" s="6" t="s">
        <v>42</v>
      </c>
      <c r="B40" s="12">
        <f>SUM('ANEXO VII OCTUBRE'!B40+'ANEXO VII NOVIEMBRE'!B40+'ANEXO VII DICIEMBRE'!B40)</f>
        <v>8718751</v>
      </c>
      <c r="C40" s="12">
        <f>SUM('ANEXO VII OCTUBRE'!C40+'ANEXO VII NOVIEMBRE'!C40+'ANEXO VII DICIEMBRE'!C40)</f>
        <v>2541705</v>
      </c>
      <c r="D40" s="12">
        <f>SUM('ANEXO VII OCTUBRE'!D40+'ANEXO VII NOVIEMBRE'!D40+'ANEXO VII DICIEMBRE'!D40)</f>
        <v>98463</v>
      </c>
      <c r="E40" s="12">
        <f>SUM('ANEXO VII OCTUBRE'!E40+'ANEXO VII NOVIEMBRE'!E40+'ANEXO VII DICIEMBRE'!E40)</f>
        <v>20</v>
      </c>
      <c r="F40" s="12">
        <f>SUM('ANEXO VII OCTUBRE'!F40+'ANEXO VII NOVIEMBRE'!F40+'ANEXO VII DICIEMBRE'!F40)</f>
        <v>223586</v>
      </c>
      <c r="G40" s="12">
        <f>SUM('ANEXO VII OCTUBRE'!G40+'ANEXO VII NOVIEMBRE'!G40+'ANEXO VII DICIEMBRE'!G40)</f>
        <v>325408</v>
      </c>
      <c r="H40" s="12">
        <f>SUM('ANEXO VII OCTUBRE'!H40+'ANEXO VII NOVIEMBRE'!H40+'ANEXO VII DICIEMBRE'!H40)</f>
        <v>250</v>
      </c>
      <c r="I40" s="12">
        <f>SUM('ANEXO VII OCTUBRE'!I40+'ANEXO VII NOVIEMBRE'!I40+'ANEXO VII DICIEMBRE'!I40)</f>
        <v>24654</v>
      </c>
      <c r="J40" s="10">
        <f>SUM('ANEXO VII OCTUBRE'!J40+'ANEXO VII NOVIEMBRE'!J40+'ANEXO VII DICIEMBRE'!J40)</f>
        <v>87311</v>
      </c>
      <c r="K40" s="12">
        <f>SUM('ANEXO VII OCTUBRE'!K40+'ANEXO VII NOVIEMBRE'!K40+'ANEXO VII DICIEMBRE'!K40)</f>
        <v>270325</v>
      </c>
      <c r="L40" s="10">
        <f>+'ANEXO VII OCTUBRE'!L40+'ANEXO VII NOVIEMBRE'!L40+'ANEXO VII DICIEMBRE'!L40</f>
        <v>991399</v>
      </c>
      <c r="M40" s="11">
        <f t="shared" si="0"/>
        <v>13281872</v>
      </c>
      <c r="P40" s="19"/>
    </row>
    <row r="41" spans="1:16" x14ac:dyDescent="0.25">
      <c r="A41" s="6" t="s">
        <v>43</v>
      </c>
      <c r="B41" s="12">
        <f>SUM('ANEXO VII OCTUBRE'!B41+'ANEXO VII NOVIEMBRE'!B41+'ANEXO VII DICIEMBRE'!B41)</f>
        <v>6956485</v>
      </c>
      <c r="C41" s="12">
        <f>SUM('ANEXO VII OCTUBRE'!C41+'ANEXO VII NOVIEMBRE'!C41+'ANEXO VII DICIEMBRE'!C41)</f>
        <v>2027966</v>
      </c>
      <c r="D41" s="12">
        <f>SUM('ANEXO VII OCTUBRE'!D41+'ANEXO VII NOVIEMBRE'!D41+'ANEXO VII DICIEMBRE'!D41)</f>
        <v>78562</v>
      </c>
      <c r="E41" s="12">
        <f>SUM('ANEXO VII OCTUBRE'!E41+'ANEXO VII NOVIEMBRE'!E41+'ANEXO VII DICIEMBRE'!E41)</f>
        <v>15</v>
      </c>
      <c r="F41" s="12">
        <f>SUM('ANEXO VII OCTUBRE'!F41+'ANEXO VII NOVIEMBRE'!F41+'ANEXO VII DICIEMBRE'!F41)</f>
        <v>178394</v>
      </c>
      <c r="G41" s="12">
        <f>SUM('ANEXO VII OCTUBRE'!G41+'ANEXO VII NOVIEMBRE'!G41+'ANEXO VII DICIEMBRE'!G41)</f>
        <v>265523</v>
      </c>
      <c r="H41" s="12">
        <f>SUM('ANEXO VII OCTUBRE'!H41+'ANEXO VII NOVIEMBRE'!H41+'ANEXO VII DICIEMBRE'!H41)</f>
        <v>65</v>
      </c>
      <c r="I41" s="12">
        <f>SUM('ANEXO VII OCTUBRE'!I41+'ANEXO VII NOVIEMBRE'!I41+'ANEXO VII DICIEMBRE'!I41)</f>
        <v>19671</v>
      </c>
      <c r="J41" s="10">
        <f>SUM('ANEXO VII OCTUBRE'!J41+'ANEXO VII NOVIEMBRE'!J41+'ANEXO VII DICIEMBRE'!J41)</f>
        <v>71183</v>
      </c>
      <c r="K41" s="12">
        <f>SUM('ANEXO VII OCTUBRE'!K41+'ANEXO VII NOVIEMBRE'!K41+'ANEXO VII DICIEMBRE'!K41)</f>
        <v>70050</v>
      </c>
      <c r="L41" s="10">
        <f>+'ANEXO VII OCTUBRE'!L41+'ANEXO VII NOVIEMBRE'!L41+'ANEXO VII DICIEMBRE'!L41</f>
        <v>445232</v>
      </c>
      <c r="M41" s="11">
        <f t="shared" si="0"/>
        <v>10113146</v>
      </c>
      <c r="P41" s="19"/>
    </row>
    <row r="42" spans="1:16" ht="15.75" thickBot="1" x14ac:dyDescent="0.3">
      <c r="A42" s="7" t="s">
        <v>44</v>
      </c>
      <c r="B42" s="13">
        <f>SUM(B6:B41)</f>
        <v>454467728.00340688</v>
      </c>
      <c r="C42" s="13">
        <f t="shared" ref="C42:L42" si="1">SUM(C6:C41)</f>
        <v>132487181</v>
      </c>
      <c r="D42" s="13">
        <f t="shared" si="1"/>
        <v>5132430</v>
      </c>
      <c r="E42" s="13">
        <f t="shared" si="1"/>
        <v>1003</v>
      </c>
      <c r="F42" s="13">
        <f t="shared" si="1"/>
        <v>11654497</v>
      </c>
      <c r="G42" s="13">
        <f t="shared" si="1"/>
        <v>17418949</v>
      </c>
      <c r="H42" s="13">
        <f t="shared" si="1"/>
        <v>13171</v>
      </c>
      <c r="I42" s="13">
        <f t="shared" si="1"/>
        <v>1285086</v>
      </c>
      <c r="J42" s="13">
        <f t="shared" si="1"/>
        <v>4668514</v>
      </c>
      <c r="K42" s="13">
        <f t="shared" si="1"/>
        <v>14232920</v>
      </c>
      <c r="L42" s="13">
        <f t="shared" si="1"/>
        <v>88238119</v>
      </c>
      <c r="M42" s="14">
        <f>SUM(M6:M41)</f>
        <v>729599598.00340688</v>
      </c>
    </row>
    <row r="43" spans="1:16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4" spans="1:16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6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6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</sheetData>
  <printOptions horizontalCentered="1"/>
  <pageMargins left="0.19685039370078741" right="0.15748031496062992" top="1.1811023622047245" bottom="0.74803149606299213" header="0.62992125984251968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90" zoomScaleNormal="90" workbookViewId="0">
      <selection activeCell="A43" sqref="A43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3" width="21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57</v>
      </c>
      <c r="L5" s="3" t="s">
        <v>49</v>
      </c>
      <c r="M5" s="2" t="s">
        <v>10</v>
      </c>
    </row>
    <row r="6" spans="1:15" ht="21" customHeight="1" x14ac:dyDescent="0.25">
      <c r="A6" s="6" t="s">
        <v>11</v>
      </c>
      <c r="B6" s="9">
        <v>2059301</v>
      </c>
      <c r="C6" s="9">
        <v>489517</v>
      </c>
      <c r="D6" s="9">
        <v>25493</v>
      </c>
      <c r="E6" s="9">
        <v>10</v>
      </c>
      <c r="F6" s="9">
        <v>90750</v>
      </c>
      <c r="G6" s="9">
        <v>92344</v>
      </c>
      <c r="H6" s="9">
        <v>41</v>
      </c>
      <c r="I6" s="9">
        <v>7331</v>
      </c>
      <c r="J6" s="9">
        <v>79522</v>
      </c>
      <c r="K6" s="9">
        <v>45257</v>
      </c>
      <c r="L6" s="9">
        <v>45524</v>
      </c>
      <c r="M6" s="11">
        <f t="shared" ref="M6:M41" si="0">SUM(B6:L6)</f>
        <v>2935090</v>
      </c>
      <c r="O6" s="19"/>
    </row>
    <row r="7" spans="1:15" x14ac:dyDescent="0.25">
      <c r="A7" s="6" t="s">
        <v>12</v>
      </c>
      <c r="B7" s="12">
        <v>2544289</v>
      </c>
      <c r="C7" s="12">
        <v>604805</v>
      </c>
      <c r="D7" s="12">
        <v>31497</v>
      </c>
      <c r="E7" s="12">
        <v>13</v>
      </c>
      <c r="F7" s="12">
        <v>112123</v>
      </c>
      <c r="G7" s="12">
        <v>108877</v>
      </c>
      <c r="H7" s="12">
        <v>52</v>
      </c>
      <c r="I7" s="12">
        <v>9057</v>
      </c>
      <c r="J7" s="12">
        <v>93758</v>
      </c>
      <c r="K7" s="12">
        <v>56224</v>
      </c>
      <c r="L7" s="12">
        <v>198604</v>
      </c>
      <c r="M7" s="11">
        <f t="shared" si="0"/>
        <v>3759299</v>
      </c>
      <c r="O7" s="19"/>
    </row>
    <row r="8" spans="1:15" x14ac:dyDescent="0.25">
      <c r="A8" s="6" t="s">
        <v>13</v>
      </c>
      <c r="B8" s="12">
        <v>2819148</v>
      </c>
      <c r="C8" s="12">
        <v>670141</v>
      </c>
      <c r="D8" s="12">
        <v>34900</v>
      </c>
      <c r="E8" s="12">
        <v>14</v>
      </c>
      <c r="F8" s="12">
        <v>124235</v>
      </c>
      <c r="G8" s="12">
        <v>126751</v>
      </c>
      <c r="H8" s="12">
        <v>83</v>
      </c>
      <c r="I8" s="12">
        <v>10036</v>
      </c>
      <c r="J8" s="12">
        <v>109152</v>
      </c>
      <c r="K8" s="12">
        <v>90882</v>
      </c>
      <c r="L8" s="12">
        <v>0</v>
      </c>
      <c r="M8" s="11">
        <f t="shared" si="0"/>
        <v>3985342</v>
      </c>
      <c r="O8" s="19"/>
    </row>
    <row r="9" spans="1:15" x14ac:dyDescent="0.25">
      <c r="A9" s="6" t="s">
        <v>14</v>
      </c>
      <c r="B9" s="12">
        <v>4493769</v>
      </c>
      <c r="C9" s="12">
        <v>1068216</v>
      </c>
      <c r="D9" s="12">
        <v>55631</v>
      </c>
      <c r="E9" s="12">
        <v>22</v>
      </c>
      <c r="F9" s="12">
        <v>198033</v>
      </c>
      <c r="G9" s="12">
        <v>202707</v>
      </c>
      <c r="H9" s="12">
        <v>199</v>
      </c>
      <c r="I9" s="12">
        <v>15998</v>
      </c>
      <c r="J9" s="12">
        <v>174560</v>
      </c>
      <c r="K9" s="12">
        <v>217780</v>
      </c>
      <c r="L9" s="12">
        <v>2441026</v>
      </c>
      <c r="M9" s="11">
        <f t="shared" si="0"/>
        <v>8867941</v>
      </c>
      <c r="O9" s="19"/>
    </row>
    <row r="10" spans="1:15" x14ac:dyDescent="0.25">
      <c r="A10" s="6" t="s">
        <v>51</v>
      </c>
      <c r="B10" s="12">
        <v>933849</v>
      </c>
      <c r="C10" s="12">
        <v>221986</v>
      </c>
      <c r="D10" s="12">
        <v>11561</v>
      </c>
      <c r="E10" s="12">
        <v>5</v>
      </c>
      <c r="F10" s="12">
        <v>41153</v>
      </c>
      <c r="G10" s="12">
        <v>42030</v>
      </c>
      <c r="H10" s="12">
        <v>25</v>
      </c>
      <c r="I10" s="12">
        <v>3324</v>
      </c>
      <c r="J10" s="12">
        <v>36193</v>
      </c>
      <c r="K10" s="12">
        <v>26958</v>
      </c>
      <c r="L10" s="12">
        <v>0</v>
      </c>
      <c r="M10" s="11">
        <f t="shared" si="0"/>
        <v>1317084</v>
      </c>
      <c r="O10" s="19"/>
    </row>
    <row r="11" spans="1:15" x14ac:dyDescent="0.25">
      <c r="A11" s="6" t="s">
        <v>15</v>
      </c>
      <c r="B11" s="12">
        <v>1996307</v>
      </c>
      <c r="C11" s="12">
        <v>474543</v>
      </c>
      <c r="D11" s="12">
        <v>24713</v>
      </c>
      <c r="E11" s="12">
        <v>10</v>
      </c>
      <c r="F11" s="12">
        <v>87974</v>
      </c>
      <c r="G11" s="12">
        <v>89046</v>
      </c>
      <c r="H11" s="12">
        <v>23</v>
      </c>
      <c r="I11" s="12">
        <v>7107</v>
      </c>
      <c r="J11" s="12">
        <v>76682</v>
      </c>
      <c r="K11" s="12">
        <v>24874</v>
      </c>
      <c r="L11" s="12">
        <v>220280</v>
      </c>
      <c r="M11" s="11">
        <f t="shared" si="0"/>
        <v>3001559</v>
      </c>
      <c r="O11" s="19"/>
    </row>
    <row r="12" spans="1:15" x14ac:dyDescent="0.25">
      <c r="A12" s="6" t="s">
        <v>16</v>
      </c>
      <c r="B12" s="12">
        <v>8590394</v>
      </c>
      <c r="C12" s="12">
        <v>2042028</v>
      </c>
      <c r="D12" s="12">
        <v>106345</v>
      </c>
      <c r="E12" s="12">
        <v>43</v>
      </c>
      <c r="F12" s="12">
        <v>378565</v>
      </c>
      <c r="G12" s="12">
        <v>389901</v>
      </c>
      <c r="H12" s="12">
        <v>454</v>
      </c>
      <c r="I12" s="12">
        <v>30581</v>
      </c>
      <c r="J12" s="12">
        <v>335762</v>
      </c>
      <c r="K12" s="12">
        <v>496025</v>
      </c>
      <c r="L12" s="12">
        <v>1141139</v>
      </c>
      <c r="M12" s="11">
        <f t="shared" si="0"/>
        <v>13511237</v>
      </c>
      <c r="O12" s="19"/>
    </row>
    <row r="13" spans="1:15" x14ac:dyDescent="0.25">
      <c r="A13" s="6" t="s">
        <v>17</v>
      </c>
      <c r="B13" s="12">
        <v>18021895</v>
      </c>
      <c r="C13" s="12">
        <v>4283995</v>
      </c>
      <c r="D13" s="12">
        <v>223103</v>
      </c>
      <c r="E13" s="12">
        <v>90</v>
      </c>
      <c r="F13" s="12">
        <v>794196</v>
      </c>
      <c r="G13" s="12">
        <v>823686</v>
      </c>
      <c r="H13" s="12">
        <v>854</v>
      </c>
      <c r="I13" s="12">
        <v>64157</v>
      </c>
      <c r="J13" s="12">
        <v>709314</v>
      </c>
      <c r="K13" s="12">
        <v>932841</v>
      </c>
      <c r="L13" s="12">
        <v>-1272540</v>
      </c>
      <c r="M13" s="11">
        <f t="shared" si="0"/>
        <v>24581591</v>
      </c>
      <c r="O13" s="19"/>
    </row>
    <row r="14" spans="1:15" x14ac:dyDescent="0.25">
      <c r="A14" s="6" t="s">
        <v>18</v>
      </c>
      <c r="B14" s="12">
        <v>5077719</v>
      </c>
      <c r="C14" s="12">
        <v>1207027</v>
      </c>
      <c r="D14" s="12">
        <v>62860</v>
      </c>
      <c r="E14" s="12">
        <v>25</v>
      </c>
      <c r="F14" s="12">
        <v>223767</v>
      </c>
      <c r="G14" s="12">
        <v>227815</v>
      </c>
      <c r="H14" s="12">
        <v>232</v>
      </c>
      <c r="I14" s="12">
        <v>18076</v>
      </c>
      <c r="J14" s="12">
        <v>196182</v>
      </c>
      <c r="K14" s="12">
        <v>253360</v>
      </c>
      <c r="L14" s="12">
        <v>5652237</v>
      </c>
      <c r="M14" s="11">
        <f t="shared" si="0"/>
        <v>12919300</v>
      </c>
      <c r="O14" s="19"/>
    </row>
    <row r="15" spans="1:15" x14ac:dyDescent="0.25">
      <c r="A15" s="6" t="s">
        <v>52</v>
      </c>
      <c r="B15" s="12">
        <v>741643</v>
      </c>
      <c r="C15" s="12">
        <v>176297</v>
      </c>
      <c r="D15" s="12">
        <v>9181</v>
      </c>
      <c r="E15" s="12">
        <v>4</v>
      </c>
      <c r="F15" s="12">
        <v>32683</v>
      </c>
      <c r="G15" s="12">
        <v>33209</v>
      </c>
      <c r="H15" s="12">
        <v>17</v>
      </c>
      <c r="I15" s="12">
        <v>2640</v>
      </c>
      <c r="J15" s="12">
        <v>28598</v>
      </c>
      <c r="K15" s="12">
        <v>18633</v>
      </c>
      <c r="L15" s="12">
        <v>0</v>
      </c>
      <c r="M15" s="11">
        <f t="shared" si="0"/>
        <v>1042905</v>
      </c>
      <c r="O15" s="19"/>
    </row>
    <row r="16" spans="1:15" x14ac:dyDescent="0.25">
      <c r="A16" s="6" t="s">
        <v>19</v>
      </c>
      <c r="B16" s="12">
        <v>2021128</v>
      </c>
      <c r="C16" s="12">
        <v>480443</v>
      </c>
      <c r="D16" s="12">
        <v>25021</v>
      </c>
      <c r="E16" s="12">
        <v>10</v>
      </c>
      <c r="F16" s="12">
        <v>89068</v>
      </c>
      <c r="G16" s="12">
        <v>90470</v>
      </c>
      <c r="H16" s="12">
        <v>45</v>
      </c>
      <c r="I16" s="12">
        <v>7195</v>
      </c>
      <c r="J16" s="12">
        <v>77908</v>
      </c>
      <c r="K16" s="12">
        <v>48972</v>
      </c>
      <c r="L16" s="12">
        <v>0</v>
      </c>
      <c r="M16" s="11">
        <f t="shared" si="0"/>
        <v>2840260</v>
      </c>
      <c r="O16" s="19"/>
    </row>
    <row r="17" spans="1:15" x14ac:dyDescent="0.25">
      <c r="A17" s="6" t="s">
        <v>20</v>
      </c>
      <c r="B17" s="12">
        <v>2049907</v>
      </c>
      <c r="C17" s="12">
        <v>487284</v>
      </c>
      <c r="D17" s="12">
        <v>25377</v>
      </c>
      <c r="E17" s="12">
        <v>10</v>
      </c>
      <c r="F17" s="12">
        <v>90336</v>
      </c>
      <c r="G17" s="12">
        <v>91868</v>
      </c>
      <c r="H17" s="12">
        <v>40</v>
      </c>
      <c r="I17" s="12">
        <v>7298</v>
      </c>
      <c r="J17" s="12">
        <v>79112</v>
      </c>
      <c r="K17" s="12">
        <v>43897</v>
      </c>
      <c r="L17" s="12">
        <v>126835</v>
      </c>
      <c r="M17" s="11">
        <f t="shared" si="0"/>
        <v>3001964</v>
      </c>
      <c r="O17" s="19"/>
    </row>
    <row r="18" spans="1:15" x14ac:dyDescent="0.25">
      <c r="A18" s="6" t="s">
        <v>21</v>
      </c>
      <c r="B18" s="12">
        <v>9599825</v>
      </c>
      <c r="C18" s="12">
        <v>2281980</v>
      </c>
      <c r="D18" s="12">
        <v>118841</v>
      </c>
      <c r="E18" s="12">
        <v>48</v>
      </c>
      <c r="F18" s="12">
        <v>423049</v>
      </c>
      <c r="G18" s="12">
        <v>427212</v>
      </c>
      <c r="H18" s="12">
        <v>499</v>
      </c>
      <c r="I18" s="12">
        <v>34175</v>
      </c>
      <c r="J18" s="12">
        <v>367892</v>
      </c>
      <c r="K18" s="12">
        <v>545302</v>
      </c>
      <c r="L18" s="12">
        <v>1821477</v>
      </c>
      <c r="M18" s="11">
        <f t="shared" si="0"/>
        <v>15620300</v>
      </c>
      <c r="O18" s="19"/>
    </row>
    <row r="19" spans="1:15" x14ac:dyDescent="0.25">
      <c r="A19" s="6" t="s">
        <v>22</v>
      </c>
      <c r="B19" s="12">
        <v>3302635</v>
      </c>
      <c r="C19" s="12">
        <v>785071</v>
      </c>
      <c r="D19" s="12">
        <v>40885</v>
      </c>
      <c r="E19" s="12">
        <v>17</v>
      </c>
      <c r="F19" s="12">
        <v>145542</v>
      </c>
      <c r="G19" s="12">
        <v>148301</v>
      </c>
      <c r="H19" s="12">
        <v>133</v>
      </c>
      <c r="I19" s="12">
        <v>11757</v>
      </c>
      <c r="J19" s="12">
        <v>127709</v>
      </c>
      <c r="K19" s="12">
        <v>145459</v>
      </c>
      <c r="L19" s="12">
        <v>-938</v>
      </c>
      <c r="M19" s="11">
        <f t="shared" si="0"/>
        <v>4706571</v>
      </c>
      <c r="O19" s="19"/>
    </row>
    <row r="20" spans="1:15" x14ac:dyDescent="0.25">
      <c r="A20" s="6" t="s">
        <v>23</v>
      </c>
      <c r="B20" s="12">
        <v>1943305</v>
      </c>
      <c r="C20" s="12">
        <v>461944</v>
      </c>
      <c r="D20" s="12">
        <v>24057</v>
      </c>
      <c r="E20" s="12">
        <v>10</v>
      </c>
      <c r="F20" s="12">
        <v>85638</v>
      </c>
      <c r="G20" s="12">
        <v>87086</v>
      </c>
      <c r="H20" s="12">
        <v>37</v>
      </c>
      <c r="I20" s="12">
        <v>6918</v>
      </c>
      <c r="J20" s="12">
        <v>74994</v>
      </c>
      <c r="K20" s="12">
        <v>39955</v>
      </c>
      <c r="L20" s="12">
        <v>76125</v>
      </c>
      <c r="M20" s="11">
        <f t="shared" si="0"/>
        <v>2800069</v>
      </c>
      <c r="O20" s="19"/>
    </row>
    <row r="21" spans="1:15" x14ac:dyDescent="0.25">
      <c r="A21" s="6" t="s">
        <v>24</v>
      </c>
      <c r="B21" s="12">
        <v>1899349</v>
      </c>
      <c r="C21" s="12">
        <v>451495</v>
      </c>
      <c r="D21" s="12">
        <v>23513</v>
      </c>
      <c r="E21" s="12">
        <v>10</v>
      </c>
      <c r="F21" s="12">
        <v>83701</v>
      </c>
      <c r="G21" s="12">
        <v>85200</v>
      </c>
      <c r="H21" s="12">
        <v>23</v>
      </c>
      <c r="I21" s="12">
        <v>6762</v>
      </c>
      <c r="J21" s="12">
        <v>73369</v>
      </c>
      <c r="K21" s="12">
        <v>25381</v>
      </c>
      <c r="L21" s="12">
        <v>97473</v>
      </c>
      <c r="M21" s="11">
        <f t="shared" si="0"/>
        <v>2746276</v>
      </c>
      <c r="O21" s="19"/>
    </row>
    <row r="22" spans="1:15" x14ac:dyDescent="0.25">
      <c r="A22" s="6" t="s">
        <v>25</v>
      </c>
      <c r="B22" s="12">
        <v>1423516</v>
      </c>
      <c r="C22" s="12">
        <v>338385</v>
      </c>
      <c r="D22" s="12">
        <v>17622</v>
      </c>
      <c r="E22" s="12">
        <v>7</v>
      </c>
      <c r="F22" s="12">
        <v>62732</v>
      </c>
      <c r="G22" s="12">
        <v>64063</v>
      </c>
      <c r="H22" s="12">
        <v>38</v>
      </c>
      <c r="I22" s="12">
        <v>5068</v>
      </c>
      <c r="J22" s="12">
        <v>55167</v>
      </c>
      <c r="K22" s="12">
        <v>41067</v>
      </c>
      <c r="L22" s="12">
        <v>205566</v>
      </c>
      <c r="M22" s="11">
        <f t="shared" si="0"/>
        <v>2213231</v>
      </c>
      <c r="O22" s="19"/>
    </row>
    <row r="23" spans="1:15" x14ac:dyDescent="0.25">
      <c r="A23" s="6" t="s">
        <v>26</v>
      </c>
      <c r="B23" s="12">
        <v>2222868</v>
      </c>
      <c r="C23" s="12">
        <v>528399</v>
      </c>
      <c r="D23" s="12">
        <v>27518</v>
      </c>
      <c r="E23" s="12">
        <v>11</v>
      </c>
      <c r="F23" s="12">
        <v>97958</v>
      </c>
      <c r="G23" s="12">
        <v>100302</v>
      </c>
      <c r="H23" s="12">
        <v>43</v>
      </c>
      <c r="I23" s="12">
        <v>7913</v>
      </c>
      <c r="J23" s="12">
        <v>86374</v>
      </c>
      <c r="K23" s="12">
        <v>47314</v>
      </c>
      <c r="L23" s="12">
        <v>130543</v>
      </c>
      <c r="M23" s="11">
        <f t="shared" si="0"/>
        <v>3249243</v>
      </c>
      <c r="O23" s="19"/>
    </row>
    <row r="24" spans="1:15" x14ac:dyDescent="0.25">
      <c r="A24" s="6" t="s">
        <v>27</v>
      </c>
      <c r="B24" s="12">
        <v>2242766</v>
      </c>
      <c r="C24" s="12">
        <v>533129</v>
      </c>
      <c r="D24" s="12">
        <v>27764</v>
      </c>
      <c r="E24" s="12">
        <v>11</v>
      </c>
      <c r="F24" s="12">
        <v>98835</v>
      </c>
      <c r="G24" s="12">
        <v>100551</v>
      </c>
      <c r="H24" s="12">
        <v>97</v>
      </c>
      <c r="I24" s="12">
        <v>7984</v>
      </c>
      <c r="J24" s="12">
        <v>86589</v>
      </c>
      <c r="K24" s="12">
        <v>105560</v>
      </c>
      <c r="L24" s="12">
        <v>246166</v>
      </c>
      <c r="M24" s="11">
        <f t="shared" si="0"/>
        <v>3449452</v>
      </c>
      <c r="O24" s="19"/>
    </row>
    <row r="25" spans="1:15" x14ac:dyDescent="0.25">
      <c r="A25" s="6" t="s">
        <v>28</v>
      </c>
      <c r="B25" s="12">
        <v>5869023</v>
      </c>
      <c r="C25" s="12">
        <v>1395129</v>
      </c>
      <c r="D25" s="12">
        <v>72656</v>
      </c>
      <c r="E25" s="12">
        <v>29</v>
      </c>
      <c r="F25" s="12">
        <v>258639</v>
      </c>
      <c r="G25" s="12">
        <v>275318</v>
      </c>
      <c r="H25" s="12">
        <v>271</v>
      </c>
      <c r="I25" s="12">
        <v>20893</v>
      </c>
      <c r="J25" s="12">
        <v>237089</v>
      </c>
      <c r="K25" s="12">
        <v>295760</v>
      </c>
      <c r="L25" s="12">
        <v>1580072</v>
      </c>
      <c r="M25" s="11">
        <f t="shared" si="0"/>
        <v>10004879</v>
      </c>
      <c r="O25" s="19"/>
    </row>
    <row r="26" spans="1:15" x14ac:dyDescent="0.25">
      <c r="A26" s="6" t="s">
        <v>29</v>
      </c>
      <c r="B26" s="12">
        <v>2038166</v>
      </c>
      <c r="C26" s="12">
        <v>484494</v>
      </c>
      <c r="D26" s="12">
        <v>25232</v>
      </c>
      <c r="E26" s="12">
        <v>10</v>
      </c>
      <c r="F26" s="12">
        <v>89819</v>
      </c>
      <c r="G26" s="12">
        <v>91495</v>
      </c>
      <c r="H26" s="12">
        <v>37</v>
      </c>
      <c r="I26" s="12">
        <v>7256</v>
      </c>
      <c r="J26" s="12">
        <v>78790</v>
      </c>
      <c r="K26" s="12">
        <v>40347</v>
      </c>
      <c r="L26" s="12">
        <v>329792</v>
      </c>
      <c r="M26" s="11">
        <f t="shared" si="0"/>
        <v>3185438</v>
      </c>
      <c r="O26" s="19"/>
    </row>
    <row r="27" spans="1:15" x14ac:dyDescent="0.25">
      <c r="A27" s="6" t="s">
        <v>30</v>
      </c>
      <c r="B27" s="12">
        <v>2395658</v>
      </c>
      <c r="C27" s="12">
        <v>569474</v>
      </c>
      <c r="D27" s="12">
        <v>29657</v>
      </c>
      <c r="E27" s="12">
        <v>12</v>
      </c>
      <c r="F27" s="12">
        <v>105573</v>
      </c>
      <c r="G27" s="12">
        <v>107942</v>
      </c>
      <c r="H27" s="12">
        <v>63</v>
      </c>
      <c r="I27" s="12">
        <v>8528</v>
      </c>
      <c r="J27" s="12">
        <v>92954</v>
      </c>
      <c r="K27" s="12">
        <v>69232</v>
      </c>
      <c r="L27" s="12">
        <v>12413</v>
      </c>
      <c r="M27" s="11">
        <f t="shared" si="0"/>
        <v>3391506</v>
      </c>
      <c r="O27" s="19"/>
    </row>
    <row r="28" spans="1:15" x14ac:dyDescent="0.25">
      <c r="A28" s="6" t="s">
        <v>31</v>
      </c>
      <c r="B28" s="12">
        <v>3039321</v>
      </c>
      <c r="C28" s="12">
        <v>722479</v>
      </c>
      <c r="D28" s="12">
        <v>37625</v>
      </c>
      <c r="E28" s="12">
        <v>15</v>
      </c>
      <c r="F28" s="12">
        <v>133938</v>
      </c>
      <c r="G28" s="12">
        <v>136526</v>
      </c>
      <c r="H28" s="12">
        <v>109</v>
      </c>
      <c r="I28" s="12">
        <v>10820</v>
      </c>
      <c r="J28" s="12">
        <v>117569</v>
      </c>
      <c r="K28" s="12">
        <v>119549</v>
      </c>
      <c r="L28" s="12">
        <v>0</v>
      </c>
      <c r="M28" s="11">
        <f t="shared" si="0"/>
        <v>4317951</v>
      </c>
      <c r="O28" s="19"/>
    </row>
    <row r="29" spans="1:15" x14ac:dyDescent="0.25">
      <c r="A29" s="6" t="s">
        <v>32</v>
      </c>
      <c r="B29" s="12">
        <v>1880359</v>
      </c>
      <c r="C29" s="12">
        <v>446982</v>
      </c>
      <c r="D29" s="12">
        <v>23278</v>
      </c>
      <c r="E29" s="12">
        <v>9</v>
      </c>
      <c r="F29" s="12">
        <v>82864</v>
      </c>
      <c r="G29" s="12">
        <v>84268</v>
      </c>
      <c r="H29" s="12">
        <v>18</v>
      </c>
      <c r="I29" s="12">
        <v>6694</v>
      </c>
      <c r="J29" s="12">
        <v>72567</v>
      </c>
      <c r="K29" s="12">
        <v>19792</v>
      </c>
      <c r="L29" s="12">
        <v>93963</v>
      </c>
      <c r="M29" s="11">
        <f t="shared" si="0"/>
        <v>2710794</v>
      </c>
      <c r="O29" s="19"/>
    </row>
    <row r="30" spans="1:15" x14ac:dyDescent="0.25">
      <c r="A30" s="6" t="s">
        <v>33</v>
      </c>
      <c r="B30" s="12">
        <v>1359151</v>
      </c>
      <c r="C30" s="12">
        <v>323085</v>
      </c>
      <c r="D30" s="12">
        <v>16826</v>
      </c>
      <c r="E30" s="12">
        <v>7</v>
      </c>
      <c r="F30" s="12">
        <v>59896</v>
      </c>
      <c r="G30" s="12">
        <v>60863</v>
      </c>
      <c r="H30" s="12">
        <v>31</v>
      </c>
      <c r="I30" s="12">
        <v>4839</v>
      </c>
      <c r="J30" s="12">
        <v>52412</v>
      </c>
      <c r="K30" s="12">
        <v>34074</v>
      </c>
      <c r="L30" s="12">
        <v>88821</v>
      </c>
      <c r="M30" s="11">
        <f t="shared" si="0"/>
        <v>2000005</v>
      </c>
      <c r="O30" s="19"/>
    </row>
    <row r="31" spans="1:15" x14ac:dyDescent="0.25">
      <c r="A31" s="6" t="s">
        <v>34</v>
      </c>
      <c r="B31" s="12">
        <v>2052385</v>
      </c>
      <c r="C31" s="12">
        <v>487874</v>
      </c>
      <c r="D31" s="12">
        <v>25408</v>
      </c>
      <c r="E31" s="12">
        <v>10</v>
      </c>
      <c r="F31" s="12">
        <v>90445</v>
      </c>
      <c r="G31" s="12">
        <v>91987</v>
      </c>
      <c r="H31" s="12">
        <v>17</v>
      </c>
      <c r="I31" s="12">
        <v>7306</v>
      </c>
      <c r="J31" s="12">
        <v>79214</v>
      </c>
      <c r="K31" s="12">
        <v>18248</v>
      </c>
      <c r="L31" s="12">
        <v>170182</v>
      </c>
      <c r="M31" s="11">
        <f t="shared" si="0"/>
        <v>3023076</v>
      </c>
      <c r="O31" s="19"/>
    </row>
    <row r="32" spans="1:15" x14ac:dyDescent="0.25">
      <c r="A32" s="6" t="s">
        <v>35</v>
      </c>
      <c r="B32" s="12">
        <v>3102362</v>
      </c>
      <c r="C32" s="12">
        <v>737464</v>
      </c>
      <c r="D32" s="12">
        <v>38406</v>
      </c>
      <c r="E32" s="12">
        <v>16</v>
      </c>
      <c r="F32" s="12">
        <v>136716</v>
      </c>
      <c r="G32" s="12">
        <v>140355</v>
      </c>
      <c r="H32" s="12">
        <v>121</v>
      </c>
      <c r="I32" s="12">
        <v>11044</v>
      </c>
      <c r="J32" s="12">
        <v>120866</v>
      </c>
      <c r="K32" s="12">
        <v>132699</v>
      </c>
      <c r="L32" s="12">
        <v>120601</v>
      </c>
      <c r="M32" s="11">
        <f t="shared" si="0"/>
        <v>4540650</v>
      </c>
      <c r="O32" s="19"/>
    </row>
    <row r="33" spans="1:15" x14ac:dyDescent="0.25">
      <c r="A33" s="6" t="s">
        <v>36</v>
      </c>
      <c r="B33" s="12">
        <v>2440786</v>
      </c>
      <c r="C33" s="12">
        <v>580201</v>
      </c>
      <c r="D33" s="12">
        <v>30216</v>
      </c>
      <c r="E33" s="12">
        <v>12</v>
      </c>
      <c r="F33" s="12">
        <v>107562</v>
      </c>
      <c r="G33" s="12">
        <v>109420</v>
      </c>
      <c r="H33" s="12">
        <v>79</v>
      </c>
      <c r="I33" s="12">
        <v>8689</v>
      </c>
      <c r="J33" s="12">
        <v>94227</v>
      </c>
      <c r="K33" s="12">
        <v>86184</v>
      </c>
      <c r="L33" s="12">
        <v>0</v>
      </c>
      <c r="M33" s="11">
        <f t="shared" si="0"/>
        <v>3457376</v>
      </c>
      <c r="O33" s="19"/>
    </row>
    <row r="34" spans="1:15" x14ac:dyDescent="0.25">
      <c r="A34" s="6" t="s">
        <v>37</v>
      </c>
      <c r="B34" s="12">
        <v>2076903</v>
      </c>
      <c r="C34" s="12">
        <v>493702</v>
      </c>
      <c r="D34" s="12">
        <v>25711</v>
      </c>
      <c r="E34" s="12">
        <v>10</v>
      </c>
      <c r="F34" s="12">
        <v>91526</v>
      </c>
      <c r="G34" s="12">
        <v>93409</v>
      </c>
      <c r="H34" s="12">
        <v>41</v>
      </c>
      <c r="I34" s="12">
        <v>7394</v>
      </c>
      <c r="J34" s="12">
        <v>80438</v>
      </c>
      <c r="K34" s="12">
        <v>45109</v>
      </c>
      <c r="L34" s="12">
        <v>288791</v>
      </c>
      <c r="M34" s="11">
        <f t="shared" si="0"/>
        <v>3203034</v>
      </c>
      <c r="O34" s="19"/>
    </row>
    <row r="35" spans="1:15" x14ac:dyDescent="0.25">
      <c r="A35" s="6" t="s">
        <v>38</v>
      </c>
      <c r="B35" s="12">
        <v>2036084</v>
      </c>
      <c r="C35" s="12">
        <v>483998</v>
      </c>
      <c r="D35" s="12">
        <v>25206</v>
      </c>
      <c r="E35" s="12">
        <v>10</v>
      </c>
      <c r="F35" s="12">
        <v>89727</v>
      </c>
      <c r="G35" s="12">
        <v>92583</v>
      </c>
      <c r="H35" s="12">
        <v>28</v>
      </c>
      <c r="I35" s="12">
        <v>7248</v>
      </c>
      <c r="J35" s="12">
        <v>79728</v>
      </c>
      <c r="K35" s="12">
        <v>30538</v>
      </c>
      <c r="L35" s="12">
        <v>153608</v>
      </c>
      <c r="M35" s="11">
        <f t="shared" si="0"/>
        <v>2998758</v>
      </c>
      <c r="O35" s="19"/>
    </row>
    <row r="36" spans="1:15" x14ac:dyDescent="0.25">
      <c r="A36" s="6" t="s">
        <v>39</v>
      </c>
      <c r="B36" s="12">
        <v>3994690</v>
      </c>
      <c r="C36" s="12">
        <v>949580</v>
      </c>
      <c r="D36" s="12">
        <v>49452</v>
      </c>
      <c r="E36" s="12">
        <v>20</v>
      </c>
      <c r="F36" s="12">
        <v>176040</v>
      </c>
      <c r="G36" s="12">
        <v>177147</v>
      </c>
      <c r="H36" s="12">
        <v>161</v>
      </c>
      <c r="I36" s="12">
        <v>14221</v>
      </c>
      <c r="J36" s="12">
        <v>152549</v>
      </c>
      <c r="K36" s="12">
        <v>175669</v>
      </c>
      <c r="L36" s="12">
        <v>479626</v>
      </c>
      <c r="M36" s="11">
        <f t="shared" si="0"/>
        <v>6169155</v>
      </c>
      <c r="O36" s="19"/>
    </row>
    <row r="37" spans="1:15" x14ac:dyDescent="0.25">
      <c r="A37" s="6" t="s">
        <v>53</v>
      </c>
      <c r="B37" s="12">
        <v>1351874</v>
      </c>
      <c r="C37" s="12">
        <v>321355</v>
      </c>
      <c r="D37" s="12">
        <v>16736</v>
      </c>
      <c r="E37" s="12">
        <v>7</v>
      </c>
      <c r="F37" s="12">
        <v>59575</v>
      </c>
      <c r="G37" s="12">
        <v>60614</v>
      </c>
      <c r="H37" s="12">
        <v>58</v>
      </c>
      <c r="I37" s="12">
        <v>4813</v>
      </c>
      <c r="J37" s="12">
        <v>52198</v>
      </c>
      <c r="K37" s="12">
        <v>63618</v>
      </c>
      <c r="L37" s="12">
        <v>0</v>
      </c>
      <c r="M37" s="11">
        <f t="shared" si="0"/>
        <v>1930848</v>
      </c>
      <c r="O37" s="19"/>
    </row>
    <row r="38" spans="1:15" x14ac:dyDescent="0.25">
      <c r="A38" s="6" t="s">
        <v>40</v>
      </c>
      <c r="B38" s="12">
        <v>5362416</v>
      </c>
      <c r="C38" s="12">
        <v>1274703</v>
      </c>
      <c r="D38" s="12">
        <v>66384</v>
      </c>
      <c r="E38" s="12">
        <v>27</v>
      </c>
      <c r="F38" s="12">
        <v>236313</v>
      </c>
      <c r="G38" s="12">
        <v>240911</v>
      </c>
      <c r="H38" s="12">
        <v>239</v>
      </c>
      <c r="I38" s="12">
        <v>19090</v>
      </c>
      <c r="J38" s="12">
        <v>207459</v>
      </c>
      <c r="K38" s="12">
        <v>261501</v>
      </c>
      <c r="L38" s="12">
        <v>6279</v>
      </c>
      <c r="M38" s="11">
        <f t="shared" si="0"/>
        <v>7675322</v>
      </c>
      <c r="O38" s="19"/>
    </row>
    <row r="39" spans="1:15" x14ac:dyDescent="0.25">
      <c r="A39" s="6" t="s">
        <v>41</v>
      </c>
      <c r="B39" s="12">
        <v>3195147</v>
      </c>
      <c r="C39" s="12">
        <v>759520</v>
      </c>
      <c r="D39" s="12">
        <v>39555</v>
      </c>
      <c r="E39" s="12">
        <v>16</v>
      </c>
      <c r="F39" s="12">
        <v>140805</v>
      </c>
      <c r="G39" s="12">
        <v>142976</v>
      </c>
      <c r="H39" s="12">
        <v>123</v>
      </c>
      <c r="I39" s="12">
        <v>11375</v>
      </c>
      <c r="J39" s="12">
        <v>123123</v>
      </c>
      <c r="K39" s="12">
        <v>134076</v>
      </c>
      <c r="L39" s="12">
        <v>689028</v>
      </c>
      <c r="M39" s="11">
        <f t="shared" si="0"/>
        <v>5235744</v>
      </c>
      <c r="O39" s="19"/>
    </row>
    <row r="40" spans="1:15" x14ac:dyDescent="0.25">
      <c r="A40" s="6" t="s">
        <v>42</v>
      </c>
      <c r="B40" s="12">
        <v>2308441</v>
      </c>
      <c r="C40" s="12">
        <v>548741</v>
      </c>
      <c r="D40" s="12">
        <v>28577</v>
      </c>
      <c r="E40" s="12">
        <v>12</v>
      </c>
      <c r="F40" s="12">
        <v>101729</v>
      </c>
      <c r="G40" s="12">
        <v>101389</v>
      </c>
      <c r="H40" s="12">
        <v>84</v>
      </c>
      <c r="I40" s="12">
        <v>8218</v>
      </c>
      <c r="J40" s="12">
        <v>87311</v>
      </c>
      <c r="K40" s="12">
        <v>92079</v>
      </c>
      <c r="L40" s="12">
        <v>-22027</v>
      </c>
      <c r="M40" s="11">
        <f t="shared" si="0"/>
        <v>3254554</v>
      </c>
      <c r="O40" s="19"/>
    </row>
    <row r="41" spans="1:15" x14ac:dyDescent="0.25">
      <c r="A41" s="6" t="s">
        <v>43</v>
      </c>
      <c r="B41" s="12">
        <v>1841850</v>
      </c>
      <c r="C41" s="12">
        <v>437827</v>
      </c>
      <c r="D41" s="12">
        <v>22801</v>
      </c>
      <c r="E41" s="12">
        <v>9</v>
      </c>
      <c r="F41" s="12">
        <v>81167</v>
      </c>
      <c r="G41" s="12">
        <v>82660</v>
      </c>
      <c r="H41" s="12">
        <v>22</v>
      </c>
      <c r="I41" s="12">
        <v>6557</v>
      </c>
      <c r="J41" s="12">
        <v>71183</v>
      </c>
      <c r="K41" s="12">
        <v>23861</v>
      </c>
      <c r="L41" s="12">
        <v>262520</v>
      </c>
      <c r="M41" s="11">
        <f t="shared" si="0"/>
        <v>2830457</v>
      </c>
      <c r="O41" s="19"/>
    </row>
    <row r="42" spans="1:15" ht="15.75" thickBot="1" x14ac:dyDescent="0.3">
      <c r="A42" s="7" t="s">
        <v>44</v>
      </c>
      <c r="B42" s="13">
        <f t="shared" ref="B42:M42" si="1">SUM(B6:B41)</f>
        <v>120328229</v>
      </c>
      <c r="C42" s="13">
        <f t="shared" si="1"/>
        <v>28603293</v>
      </c>
      <c r="D42" s="13">
        <f t="shared" si="1"/>
        <v>1489608</v>
      </c>
      <c r="E42" s="13">
        <f t="shared" si="1"/>
        <v>601</v>
      </c>
      <c r="F42" s="13">
        <f t="shared" si="1"/>
        <v>5302672</v>
      </c>
      <c r="G42" s="13">
        <f t="shared" si="1"/>
        <v>5421282</v>
      </c>
      <c r="H42" s="13">
        <f t="shared" si="1"/>
        <v>4437</v>
      </c>
      <c r="I42" s="13">
        <f t="shared" si="1"/>
        <v>428362</v>
      </c>
      <c r="J42" s="13">
        <f t="shared" si="1"/>
        <v>4668514</v>
      </c>
      <c r="K42" s="13">
        <f t="shared" si="1"/>
        <v>4848077</v>
      </c>
      <c r="L42" s="13">
        <f t="shared" si="1"/>
        <v>15383186</v>
      </c>
      <c r="M42" s="14">
        <f t="shared" si="1"/>
        <v>186478261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5" spans="1:15" x14ac:dyDescent="0.25">
      <c r="L45" s="20"/>
      <c r="M45" s="20"/>
      <c r="N45" s="20"/>
    </row>
    <row r="46" spans="1:15" x14ac:dyDescent="0.25">
      <c r="L46" s="20"/>
      <c r="M46" s="20"/>
      <c r="N46" s="20"/>
    </row>
    <row r="47" spans="1:15" x14ac:dyDescent="0.25">
      <c r="L47" s="21"/>
      <c r="M47" s="22"/>
      <c r="N47" s="20"/>
    </row>
  </sheetData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710937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2397496</v>
      </c>
      <c r="C6" s="9">
        <v>752926</v>
      </c>
      <c r="D6" s="9">
        <v>29466</v>
      </c>
      <c r="E6" s="9">
        <v>0</v>
      </c>
      <c r="F6" s="9">
        <v>51044</v>
      </c>
      <c r="G6" s="9">
        <v>81533</v>
      </c>
      <c r="H6" s="9">
        <v>45</v>
      </c>
      <c r="I6" s="9">
        <v>7331</v>
      </c>
      <c r="J6" s="10">
        <v>0</v>
      </c>
      <c r="K6" s="9">
        <v>42003</v>
      </c>
      <c r="L6" s="10">
        <v>56742</v>
      </c>
      <c r="M6" s="17">
        <f>SUM(B6:L6)</f>
        <v>3418586</v>
      </c>
    </row>
    <row r="7" spans="1:13" x14ac:dyDescent="0.25">
      <c r="A7" s="6" t="s">
        <v>12</v>
      </c>
      <c r="B7" s="12">
        <v>2962132</v>
      </c>
      <c r="C7" s="12">
        <v>930248</v>
      </c>
      <c r="D7" s="12">
        <v>36406</v>
      </c>
      <c r="E7" s="12">
        <v>0</v>
      </c>
      <c r="F7" s="12">
        <v>63066</v>
      </c>
      <c r="G7" s="12">
        <v>96130</v>
      </c>
      <c r="H7" s="12">
        <v>56</v>
      </c>
      <c r="I7" s="12">
        <v>9057</v>
      </c>
      <c r="J7" s="10">
        <v>0</v>
      </c>
      <c r="K7" s="12">
        <v>52182</v>
      </c>
      <c r="L7" s="10">
        <v>2225869</v>
      </c>
      <c r="M7" s="17">
        <f t="shared" ref="M7:M41" si="0">SUM(B7:L7)</f>
        <v>6375146</v>
      </c>
    </row>
    <row r="8" spans="1:13" x14ac:dyDescent="0.25">
      <c r="A8" s="6" t="s">
        <v>13</v>
      </c>
      <c r="B8" s="12">
        <v>3282131</v>
      </c>
      <c r="C8" s="12">
        <v>1030742</v>
      </c>
      <c r="D8" s="12">
        <v>40339</v>
      </c>
      <c r="E8" s="12">
        <v>0</v>
      </c>
      <c r="F8" s="12">
        <v>69878</v>
      </c>
      <c r="G8" s="12">
        <v>111912</v>
      </c>
      <c r="H8" s="12">
        <v>91</v>
      </c>
      <c r="I8" s="12">
        <v>10036</v>
      </c>
      <c r="J8" s="10">
        <v>0</v>
      </c>
      <c r="K8" s="12">
        <v>84348</v>
      </c>
      <c r="L8" s="10">
        <v>142961</v>
      </c>
      <c r="M8" s="17">
        <f t="shared" si="0"/>
        <v>4772438</v>
      </c>
    </row>
    <row r="9" spans="1:13" x14ac:dyDescent="0.25">
      <c r="A9" s="6" t="s">
        <v>14</v>
      </c>
      <c r="B9" s="12">
        <v>5231773</v>
      </c>
      <c r="C9" s="12">
        <v>1643021</v>
      </c>
      <c r="D9" s="12">
        <v>64301</v>
      </c>
      <c r="E9" s="12">
        <v>0</v>
      </c>
      <c r="F9" s="12">
        <v>111387</v>
      </c>
      <c r="G9" s="12">
        <v>178975</v>
      </c>
      <c r="H9" s="12">
        <v>217</v>
      </c>
      <c r="I9" s="12">
        <v>15998</v>
      </c>
      <c r="J9" s="10">
        <v>0</v>
      </c>
      <c r="K9" s="12">
        <v>202122</v>
      </c>
      <c r="L9" s="10">
        <v>1479216</v>
      </c>
      <c r="M9" s="17">
        <f t="shared" si="0"/>
        <v>8927010</v>
      </c>
    </row>
    <row r="10" spans="1:13" x14ac:dyDescent="0.25">
      <c r="A10" s="6" t="s">
        <v>51</v>
      </c>
      <c r="B10" s="12">
        <v>1087213</v>
      </c>
      <c r="C10" s="12">
        <v>341436</v>
      </c>
      <c r="D10" s="12">
        <v>13362</v>
      </c>
      <c r="E10" s="12">
        <v>0</v>
      </c>
      <c r="F10" s="12">
        <v>23147</v>
      </c>
      <c r="G10" s="12">
        <v>37109</v>
      </c>
      <c r="H10" s="12">
        <v>27</v>
      </c>
      <c r="I10" s="12">
        <v>3324</v>
      </c>
      <c r="J10" s="10">
        <v>0</v>
      </c>
      <c r="K10" s="12">
        <v>25019</v>
      </c>
      <c r="L10" s="10">
        <v>0</v>
      </c>
      <c r="M10" s="17">
        <f t="shared" si="0"/>
        <v>1530637</v>
      </c>
    </row>
    <row r="11" spans="1:13" x14ac:dyDescent="0.25">
      <c r="A11" s="6" t="s">
        <v>15</v>
      </c>
      <c r="B11" s="12">
        <v>2324156</v>
      </c>
      <c r="C11" s="12">
        <v>729893</v>
      </c>
      <c r="D11" s="12">
        <v>28565</v>
      </c>
      <c r="E11" s="12">
        <v>0</v>
      </c>
      <c r="F11" s="12">
        <v>49483</v>
      </c>
      <c r="G11" s="12">
        <v>78621</v>
      </c>
      <c r="H11" s="12">
        <v>25</v>
      </c>
      <c r="I11" s="12">
        <v>7107</v>
      </c>
      <c r="J11" s="10">
        <v>0</v>
      </c>
      <c r="K11" s="12">
        <v>23086</v>
      </c>
      <c r="L11" s="10">
        <v>194241</v>
      </c>
      <c r="M11" s="17">
        <f t="shared" si="0"/>
        <v>3435177</v>
      </c>
    </row>
    <row r="12" spans="1:13" x14ac:dyDescent="0.25">
      <c r="A12" s="6" t="s">
        <v>16</v>
      </c>
      <c r="B12" s="12">
        <v>10001178</v>
      </c>
      <c r="C12" s="12">
        <v>3140836</v>
      </c>
      <c r="D12" s="12">
        <v>122919</v>
      </c>
      <c r="E12" s="12">
        <v>0</v>
      </c>
      <c r="F12" s="12">
        <v>212931</v>
      </c>
      <c r="G12" s="12">
        <v>344253</v>
      </c>
      <c r="H12" s="12">
        <v>495</v>
      </c>
      <c r="I12" s="12">
        <v>30581</v>
      </c>
      <c r="J12" s="10">
        <v>0</v>
      </c>
      <c r="K12" s="12">
        <v>460360</v>
      </c>
      <c r="L12" s="10">
        <v>3208992</v>
      </c>
      <c r="M12" s="17">
        <f t="shared" si="0"/>
        <v>17522545</v>
      </c>
    </row>
    <row r="13" spans="1:13" x14ac:dyDescent="0.25">
      <c r="A13" s="6" t="s">
        <v>17</v>
      </c>
      <c r="B13" s="12">
        <v>20981596</v>
      </c>
      <c r="C13" s="12">
        <v>6589200</v>
      </c>
      <c r="D13" s="12">
        <v>257873</v>
      </c>
      <c r="E13" s="12">
        <v>0</v>
      </c>
      <c r="F13" s="12">
        <v>446710</v>
      </c>
      <c r="G13" s="12">
        <v>727253</v>
      </c>
      <c r="H13" s="12">
        <v>931</v>
      </c>
      <c r="I13" s="12">
        <v>64157</v>
      </c>
      <c r="J13" s="10">
        <v>0</v>
      </c>
      <c r="K13" s="12">
        <v>865768</v>
      </c>
      <c r="L13" s="10">
        <v>27624784</v>
      </c>
      <c r="M13" s="17">
        <f t="shared" si="0"/>
        <v>57558272</v>
      </c>
    </row>
    <row r="14" spans="1:13" x14ac:dyDescent="0.25">
      <c r="A14" s="6" t="s">
        <v>18</v>
      </c>
      <c r="B14" s="12">
        <v>5911623</v>
      </c>
      <c r="C14" s="12">
        <v>1856525</v>
      </c>
      <c r="D14" s="12">
        <v>72656</v>
      </c>
      <c r="E14" s="12">
        <v>0</v>
      </c>
      <c r="F14" s="12">
        <v>125862</v>
      </c>
      <c r="G14" s="12">
        <v>201144</v>
      </c>
      <c r="H14" s="12">
        <v>253</v>
      </c>
      <c r="I14" s="12">
        <v>18076</v>
      </c>
      <c r="J14" s="10">
        <v>0</v>
      </c>
      <c r="K14" s="12">
        <v>235143</v>
      </c>
      <c r="L14" s="10">
        <v>1174918</v>
      </c>
      <c r="M14" s="17">
        <f t="shared" si="0"/>
        <v>9596200</v>
      </c>
    </row>
    <row r="15" spans="1:13" x14ac:dyDescent="0.25">
      <c r="A15" s="6" t="s">
        <v>52</v>
      </c>
      <c r="B15" s="12">
        <v>863441</v>
      </c>
      <c r="C15" s="12">
        <v>271161</v>
      </c>
      <c r="D15" s="12">
        <v>10612</v>
      </c>
      <c r="E15" s="12">
        <v>0</v>
      </c>
      <c r="F15" s="12">
        <v>18383</v>
      </c>
      <c r="G15" s="12">
        <v>29321</v>
      </c>
      <c r="H15" s="12">
        <v>19</v>
      </c>
      <c r="I15" s="12">
        <v>2640</v>
      </c>
      <c r="J15" s="10">
        <v>0</v>
      </c>
      <c r="K15" s="12">
        <v>17294</v>
      </c>
      <c r="L15" s="10">
        <v>0</v>
      </c>
      <c r="M15" s="17">
        <f t="shared" si="0"/>
        <v>1212871</v>
      </c>
    </row>
    <row r="16" spans="1:13" x14ac:dyDescent="0.25">
      <c r="A16" s="6" t="s">
        <v>19</v>
      </c>
      <c r="B16" s="12">
        <v>2353055</v>
      </c>
      <c r="C16" s="12">
        <v>738969</v>
      </c>
      <c r="D16" s="12">
        <v>28920</v>
      </c>
      <c r="E16" s="12">
        <v>0</v>
      </c>
      <c r="F16" s="12">
        <v>50098</v>
      </c>
      <c r="G16" s="12">
        <v>79878</v>
      </c>
      <c r="H16" s="12">
        <v>49</v>
      </c>
      <c r="I16" s="12">
        <v>7195</v>
      </c>
      <c r="J16" s="10">
        <v>0</v>
      </c>
      <c r="K16" s="12">
        <v>45451</v>
      </c>
      <c r="L16" s="10">
        <v>0</v>
      </c>
      <c r="M16" s="17">
        <f t="shared" si="0"/>
        <v>3303615</v>
      </c>
    </row>
    <row r="17" spans="1:13" x14ac:dyDescent="0.25">
      <c r="A17" s="6" t="s">
        <v>20</v>
      </c>
      <c r="B17" s="12">
        <v>2386558</v>
      </c>
      <c r="C17" s="12">
        <v>749491</v>
      </c>
      <c r="D17" s="12">
        <v>29332</v>
      </c>
      <c r="E17" s="12">
        <v>0</v>
      </c>
      <c r="F17" s="12">
        <v>50811</v>
      </c>
      <c r="G17" s="12">
        <v>81113</v>
      </c>
      <c r="H17" s="12">
        <v>44</v>
      </c>
      <c r="I17" s="12">
        <v>7298</v>
      </c>
      <c r="J17" s="10">
        <v>0</v>
      </c>
      <c r="K17" s="12">
        <v>40741</v>
      </c>
      <c r="L17" s="10">
        <v>206778</v>
      </c>
      <c r="M17" s="17">
        <f t="shared" si="0"/>
        <v>3552166</v>
      </c>
    </row>
    <row r="18" spans="1:13" x14ac:dyDescent="0.25">
      <c r="A18" s="6" t="s">
        <v>21</v>
      </c>
      <c r="B18" s="12">
        <v>11176386</v>
      </c>
      <c r="C18" s="12">
        <v>3509907</v>
      </c>
      <c r="D18" s="12">
        <v>137362</v>
      </c>
      <c r="E18" s="12">
        <v>0</v>
      </c>
      <c r="F18" s="12">
        <v>237952</v>
      </c>
      <c r="G18" s="12">
        <v>377196</v>
      </c>
      <c r="H18" s="12">
        <v>544</v>
      </c>
      <c r="I18" s="12">
        <v>34175</v>
      </c>
      <c r="J18" s="10">
        <v>0</v>
      </c>
      <c r="K18" s="12">
        <v>506094</v>
      </c>
      <c r="L18" s="10">
        <v>6739916</v>
      </c>
      <c r="M18" s="17">
        <f t="shared" si="0"/>
        <v>22719532</v>
      </c>
    </row>
    <row r="19" spans="1:13" x14ac:dyDescent="0.25">
      <c r="A19" s="6" t="s">
        <v>22</v>
      </c>
      <c r="B19" s="12">
        <v>3845021</v>
      </c>
      <c r="C19" s="12">
        <v>1207516</v>
      </c>
      <c r="D19" s="12">
        <v>47257</v>
      </c>
      <c r="E19" s="12">
        <v>0</v>
      </c>
      <c r="F19" s="12">
        <v>81863</v>
      </c>
      <c r="G19" s="12">
        <v>130939</v>
      </c>
      <c r="H19" s="12">
        <v>145</v>
      </c>
      <c r="I19" s="12">
        <v>11757</v>
      </c>
      <c r="J19" s="10">
        <v>0</v>
      </c>
      <c r="K19" s="12">
        <v>135001</v>
      </c>
      <c r="L19" s="10">
        <v>66853</v>
      </c>
      <c r="M19" s="17">
        <f t="shared" si="0"/>
        <v>5526352</v>
      </c>
    </row>
    <row r="20" spans="1:13" x14ac:dyDescent="0.25">
      <c r="A20" s="6" t="s">
        <v>23</v>
      </c>
      <c r="B20" s="12">
        <v>2262450</v>
      </c>
      <c r="C20" s="12">
        <v>710515</v>
      </c>
      <c r="D20" s="12">
        <v>27806</v>
      </c>
      <c r="E20" s="12">
        <v>0</v>
      </c>
      <c r="F20" s="12">
        <v>48169</v>
      </c>
      <c r="G20" s="12">
        <v>76890</v>
      </c>
      <c r="H20" s="12">
        <v>40</v>
      </c>
      <c r="I20" s="12">
        <v>6918</v>
      </c>
      <c r="J20" s="10">
        <v>0</v>
      </c>
      <c r="K20" s="12">
        <v>37082</v>
      </c>
      <c r="L20" s="10">
        <v>180136</v>
      </c>
      <c r="M20" s="17">
        <f t="shared" si="0"/>
        <v>3350006</v>
      </c>
    </row>
    <row r="21" spans="1:13" x14ac:dyDescent="0.25">
      <c r="A21" s="6" t="s">
        <v>24</v>
      </c>
      <c r="B21" s="12">
        <v>2211276</v>
      </c>
      <c r="C21" s="12">
        <v>694444</v>
      </c>
      <c r="D21" s="12">
        <v>27178</v>
      </c>
      <c r="E21" s="12">
        <v>0</v>
      </c>
      <c r="F21" s="12">
        <v>47079</v>
      </c>
      <c r="G21" s="12">
        <v>75225</v>
      </c>
      <c r="H21" s="12">
        <v>25</v>
      </c>
      <c r="I21" s="12">
        <v>6762</v>
      </c>
      <c r="J21" s="10">
        <v>0</v>
      </c>
      <c r="K21" s="12">
        <v>23556</v>
      </c>
      <c r="L21" s="10">
        <v>382645</v>
      </c>
      <c r="M21" s="17">
        <f t="shared" si="0"/>
        <v>3468190</v>
      </c>
    </row>
    <row r="22" spans="1:13" x14ac:dyDescent="0.25">
      <c r="A22" s="6" t="s">
        <v>25</v>
      </c>
      <c r="B22" s="12">
        <v>1657297</v>
      </c>
      <c r="C22" s="12">
        <v>520468</v>
      </c>
      <c r="D22" s="12">
        <v>20369</v>
      </c>
      <c r="E22" s="12">
        <v>0</v>
      </c>
      <c r="F22" s="12">
        <v>35285</v>
      </c>
      <c r="G22" s="12">
        <v>56563</v>
      </c>
      <c r="H22" s="12">
        <v>41</v>
      </c>
      <c r="I22" s="12">
        <v>5068</v>
      </c>
      <c r="J22" s="10">
        <v>0</v>
      </c>
      <c r="K22" s="12">
        <v>38115</v>
      </c>
      <c r="L22" s="10">
        <v>36877</v>
      </c>
      <c r="M22" s="17">
        <f t="shared" si="0"/>
        <v>2370083</v>
      </c>
    </row>
    <row r="23" spans="1:13" x14ac:dyDescent="0.25">
      <c r="A23" s="6" t="s">
        <v>26</v>
      </c>
      <c r="B23" s="12">
        <v>2587926</v>
      </c>
      <c r="C23" s="12">
        <v>812729</v>
      </c>
      <c r="D23" s="12">
        <v>31807</v>
      </c>
      <c r="E23" s="12">
        <v>0</v>
      </c>
      <c r="F23" s="12">
        <v>55098</v>
      </c>
      <c r="G23" s="12">
        <v>88559</v>
      </c>
      <c r="H23" s="12">
        <v>47</v>
      </c>
      <c r="I23" s="12">
        <v>7913</v>
      </c>
      <c r="J23" s="10">
        <v>0</v>
      </c>
      <c r="K23" s="12">
        <v>43912</v>
      </c>
      <c r="L23" s="10">
        <v>1805522</v>
      </c>
      <c r="M23" s="17">
        <f t="shared" si="0"/>
        <v>5433513</v>
      </c>
    </row>
    <row r="24" spans="1:13" x14ac:dyDescent="0.25">
      <c r="A24" s="6" t="s">
        <v>27</v>
      </c>
      <c r="B24" s="12">
        <v>2611092</v>
      </c>
      <c r="C24" s="12">
        <v>820005</v>
      </c>
      <c r="D24" s="12">
        <v>32091</v>
      </c>
      <c r="E24" s="12">
        <v>0</v>
      </c>
      <c r="F24" s="12">
        <v>55592</v>
      </c>
      <c r="G24" s="12">
        <v>88779</v>
      </c>
      <c r="H24" s="12">
        <v>105</v>
      </c>
      <c r="I24" s="12">
        <v>7984</v>
      </c>
      <c r="J24" s="10">
        <v>0</v>
      </c>
      <c r="K24" s="12">
        <v>97970</v>
      </c>
      <c r="L24" s="10">
        <v>535385</v>
      </c>
      <c r="M24" s="17">
        <f t="shared" si="0"/>
        <v>4249003</v>
      </c>
    </row>
    <row r="25" spans="1:13" x14ac:dyDescent="0.25">
      <c r="A25" s="6" t="s">
        <v>28</v>
      </c>
      <c r="B25" s="12">
        <v>6832883</v>
      </c>
      <c r="C25" s="12">
        <v>2145844</v>
      </c>
      <c r="D25" s="12">
        <v>83979</v>
      </c>
      <c r="E25" s="12">
        <v>0</v>
      </c>
      <c r="F25" s="12">
        <v>145476</v>
      </c>
      <c r="G25" s="12">
        <v>243085</v>
      </c>
      <c r="H25" s="12">
        <v>295</v>
      </c>
      <c r="I25" s="12">
        <v>20893</v>
      </c>
      <c r="J25" s="10">
        <v>0</v>
      </c>
      <c r="K25" s="12">
        <v>274494</v>
      </c>
      <c r="L25" s="10">
        <v>5191517</v>
      </c>
      <c r="M25" s="17">
        <f t="shared" si="0"/>
        <v>14938466</v>
      </c>
    </row>
    <row r="26" spans="1:13" x14ac:dyDescent="0.25">
      <c r="A26" s="6" t="s">
        <v>29</v>
      </c>
      <c r="B26" s="12">
        <v>2372890</v>
      </c>
      <c r="C26" s="12">
        <v>745198</v>
      </c>
      <c r="D26" s="12">
        <v>29164</v>
      </c>
      <c r="E26" s="12">
        <v>0</v>
      </c>
      <c r="F26" s="12">
        <v>50520</v>
      </c>
      <c r="G26" s="12">
        <v>80783</v>
      </c>
      <c r="H26" s="12">
        <v>40</v>
      </c>
      <c r="I26" s="12">
        <v>7256</v>
      </c>
      <c r="J26" s="10">
        <v>0</v>
      </c>
      <c r="K26" s="12">
        <v>37446</v>
      </c>
      <c r="L26" s="10">
        <v>1294557</v>
      </c>
      <c r="M26" s="17">
        <f t="shared" si="0"/>
        <v>4617854</v>
      </c>
    </row>
    <row r="27" spans="1:13" x14ac:dyDescent="0.25">
      <c r="A27" s="6" t="s">
        <v>30</v>
      </c>
      <c r="B27" s="12">
        <v>2789093</v>
      </c>
      <c r="C27" s="12">
        <v>875905</v>
      </c>
      <c r="D27" s="12">
        <v>34279</v>
      </c>
      <c r="E27" s="12">
        <v>0</v>
      </c>
      <c r="F27" s="12">
        <v>59381</v>
      </c>
      <c r="G27" s="12">
        <v>95305</v>
      </c>
      <c r="H27" s="12">
        <v>69</v>
      </c>
      <c r="I27" s="12">
        <v>8528</v>
      </c>
      <c r="J27" s="10">
        <v>0</v>
      </c>
      <c r="K27" s="12">
        <v>64254</v>
      </c>
      <c r="L27" s="10">
        <v>19665</v>
      </c>
      <c r="M27" s="17">
        <f t="shared" si="0"/>
        <v>3946479</v>
      </c>
    </row>
    <row r="28" spans="1:13" x14ac:dyDescent="0.25">
      <c r="A28" s="6" t="s">
        <v>31</v>
      </c>
      <c r="B28" s="12">
        <v>3538462</v>
      </c>
      <c r="C28" s="12">
        <v>1111242</v>
      </c>
      <c r="D28" s="12">
        <v>43489</v>
      </c>
      <c r="E28" s="12">
        <v>0</v>
      </c>
      <c r="F28" s="12">
        <v>75336</v>
      </c>
      <c r="G28" s="12">
        <v>120542</v>
      </c>
      <c r="H28" s="12">
        <v>119</v>
      </c>
      <c r="I28" s="12">
        <v>10820</v>
      </c>
      <c r="J28" s="10">
        <v>0</v>
      </c>
      <c r="K28" s="12">
        <v>110953</v>
      </c>
      <c r="L28" s="10">
        <v>686389</v>
      </c>
      <c r="M28" s="17">
        <f t="shared" si="0"/>
        <v>5697352</v>
      </c>
    </row>
    <row r="29" spans="1:13" x14ac:dyDescent="0.25">
      <c r="A29" s="6" t="s">
        <v>32</v>
      </c>
      <c r="B29" s="12">
        <v>2189167</v>
      </c>
      <c r="C29" s="12">
        <v>687501</v>
      </c>
      <c r="D29" s="12">
        <v>26906</v>
      </c>
      <c r="E29" s="12">
        <v>0</v>
      </c>
      <c r="F29" s="12">
        <v>46609</v>
      </c>
      <c r="G29" s="12">
        <v>74402</v>
      </c>
      <c r="H29" s="12">
        <v>20</v>
      </c>
      <c r="I29" s="12">
        <v>6694</v>
      </c>
      <c r="J29" s="10">
        <v>0</v>
      </c>
      <c r="K29" s="12">
        <v>18368</v>
      </c>
      <c r="L29" s="10">
        <v>279075</v>
      </c>
      <c r="M29" s="17">
        <f t="shared" si="0"/>
        <v>3328742</v>
      </c>
    </row>
    <row r="30" spans="1:13" x14ac:dyDescent="0.25">
      <c r="A30" s="6" t="s">
        <v>33</v>
      </c>
      <c r="B30" s="12">
        <v>1582362</v>
      </c>
      <c r="C30" s="12">
        <v>496935</v>
      </c>
      <c r="D30" s="12">
        <v>19448</v>
      </c>
      <c r="E30" s="12">
        <v>0</v>
      </c>
      <c r="F30" s="12">
        <v>33689</v>
      </c>
      <c r="G30" s="12">
        <v>53737</v>
      </c>
      <c r="H30" s="12">
        <v>34</v>
      </c>
      <c r="I30" s="12">
        <v>4839</v>
      </c>
      <c r="J30" s="10">
        <v>0</v>
      </c>
      <c r="K30" s="12">
        <v>31624</v>
      </c>
      <c r="L30" s="10">
        <v>312806</v>
      </c>
      <c r="M30" s="17">
        <f t="shared" si="0"/>
        <v>2535474</v>
      </c>
    </row>
    <row r="31" spans="1:13" x14ac:dyDescent="0.25">
      <c r="A31" s="6" t="s">
        <v>34</v>
      </c>
      <c r="B31" s="12">
        <v>2389445</v>
      </c>
      <c r="C31" s="12">
        <v>750397</v>
      </c>
      <c r="D31" s="12">
        <v>29367</v>
      </c>
      <c r="E31" s="12">
        <v>0</v>
      </c>
      <c r="F31" s="12">
        <v>50873</v>
      </c>
      <c r="G31" s="12">
        <v>81218</v>
      </c>
      <c r="H31" s="12">
        <v>18</v>
      </c>
      <c r="I31" s="12">
        <v>7306</v>
      </c>
      <c r="J31" s="10">
        <v>0</v>
      </c>
      <c r="K31" s="12">
        <v>16936</v>
      </c>
      <c r="L31" s="10">
        <v>510477</v>
      </c>
      <c r="M31" s="17">
        <f t="shared" si="0"/>
        <v>3836037</v>
      </c>
    </row>
    <row r="32" spans="1:13" x14ac:dyDescent="0.25">
      <c r="A32" s="6" t="s">
        <v>35</v>
      </c>
      <c r="B32" s="12">
        <v>3611857</v>
      </c>
      <c r="C32" s="12">
        <v>1134291</v>
      </c>
      <c r="D32" s="12">
        <v>44391</v>
      </c>
      <c r="E32" s="12">
        <v>0</v>
      </c>
      <c r="F32" s="12">
        <v>76899</v>
      </c>
      <c r="G32" s="12">
        <v>123923</v>
      </c>
      <c r="H32" s="12">
        <v>132</v>
      </c>
      <c r="I32" s="12">
        <v>11044</v>
      </c>
      <c r="J32" s="10">
        <v>0</v>
      </c>
      <c r="K32" s="12">
        <v>123158</v>
      </c>
      <c r="L32" s="10">
        <v>397876</v>
      </c>
      <c r="M32" s="17">
        <f t="shared" si="0"/>
        <v>5523571</v>
      </c>
    </row>
    <row r="33" spans="1:13" x14ac:dyDescent="0.25">
      <c r="A33" s="6" t="s">
        <v>36</v>
      </c>
      <c r="B33" s="12">
        <v>2841632</v>
      </c>
      <c r="C33" s="12">
        <v>892405</v>
      </c>
      <c r="D33" s="12">
        <v>34925</v>
      </c>
      <c r="E33" s="12">
        <v>0</v>
      </c>
      <c r="F33" s="12">
        <v>60500</v>
      </c>
      <c r="G33" s="12">
        <v>96610</v>
      </c>
      <c r="H33" s="12">
        <v>86</v>
      </c>
      <c r="I33" s="12">
        <v>8689</v>
      </c>
      <c r="J33" s="10">
        <v>0</v>
      </c>
      <c r="K33" s="12">
        <v>79987</v>
      </c>
      <c r="L33" s="10">
        <v>410838</v>
      </c>
      <c r="M33" s="17">
        <f t="shared" si="0"/>
        <v>4425672</v>
      </c>
    </row>
    <row r="34" spans="1:13" x14ac:dyDescent="0.25">
      <c r="A34" s="6" t="s">
        <v>37</v>
      </c>
      <c r="B34" s="12">
        <v>2417989</v>
      </c>
      <c r="C34" s="12">
        <v>759361</v>
      </c>
      <c r="D34" s="12">
        <v>29718</v>
      </c>
      <c r="E34" s="12">
        <v>0</v>
      </c>
      <c r="F34" s="12">
        <v>51480</v>
      </c>
      <c r="G34" s="12">
        <v>82473</v>
      </c>
      <c r="H34" s="12">
        <v>45</v>
      </c>
      <c r="I34" s="12">
        <v>7394</v>
      </c>
      <c r="J34" s="10">
        <v>0</v>
      </c>
      <c r="K34" s="12">
        <v>41865</v>
      </c>
      <c r="L34" s="10">
        <v>1736418</v>
      </c>
      <c r="M34" s="17">
        <f t="shared" si="0"/>
        <v>5126743</v>
      </c>
    </row>
    <row r="35" spans="1:13" x14ac:dyDescent="0.25">
      <c r="A35" s="6" t="s">
        <v>38</v>
      </c>
      <c r="B35" s="12">
        <v>2370466</v>
      </c>
      <c r="C35" s="12">
        <v>744437</v>
      </c>
      <c r="D35" s="12">
        <v>29134</v>
      </c>
      <c r="E35" s="12">
        <v>0</v>
      </c>
      <c r="F35" s="12">
        <v>50469</v>
      </c>
      <c r="G35" s="12">
        <v>81744</v>
      </c>
      <c r="H35" s="12">
        <v>31</v>
      </c>
      <c r="I35" s="12">
        <v>7248</v>
      </c>
      <c r="J35" s="10">
        <v>0</v>
      </c>
      <c r="K35" s="12">
        <v>28342</v>
      </c>
      <c r="L35" s="10">
        <v>219145</v>
      </c>
      <c r="M35" s="17">
        <f t="shared" si="0"/>
        <v>3531016</v>
      </c>
    </row>
    <row r="36" spans="1:13" x14ac:dyDescent="0.25">
      <c r="A36" s="6" t="s">
        <v>39</v>
      </c>
      <c r="B36" s="12">
        <v>4650730</v>
      </c>
      <c r="C36" s="12">
        <v>1460546</v>
      </c>
      <c r="D36" s="12">
        <v>57159</v>
      </c>
      <c r="E36" s="12">
        <v>0</v>
      </c>
      <c r="F36" s="12">
        <v>99017</v>
      </c>
      <c r="G36" s="12">
        <v>156408</v>
      </c>
      <c r="H36" s="12">
        <v>175</v>
      </c>
      <c r="I36" s="12">
        <v>14221</v>
      </c>
      <c r="J36" s="10">
        <v>0</v>
      </c>
      <c r="K36" s="12">
        <v>163038</v>
      </c>
      <c r="L36" s="10">
        <v>610548</v>
      </c>
      <c r="M36" s="17">
        <f t="shared" si="0"/>
        <v>7211842</v>
      </c>
    </row>
    <row r="37" spans="1:13" x14ac:dyDescent="0.25">
      <c r="A37" s="6" t="s">
        <v>53</v>
      </c>
      <c r="B37" s="12">
        <v>1573890</v>
      </c>
      <c r="C37" s="12">
        <v>494275</v>
      </c>
      <c r="D37" s="12">
        <v>19344</v>
      </c>
      <c r="E37" s="12">
        <v>0</v>
      </c>
      <c r="F37" s="12">
        <v>33509</v>
      </c>
      <c r="G37" s="12">
        <v>53518</v>
      </c>
      <c r="H37" s="12">
        <v>64</v>
      </c>
      <c r="I37" s="12">
        <v>4813</v>
      </c>
      <c r="J37" s="10">
        <v>0</v>
      </c>
      <c r="K37" s="12">
        <v>59044</v>
      </c>
      <c r="L37" s="10">
        <v>0</v>
      </c>
      <c r="M37" s="17">
        <f t="shared" si="0"/>
        <v>2238457</v>
      </c>
    </row>
    <row r="38" spans="1:13" x14ac:dyDescent="0.25">
      <c r="A38" s="6" t="s">
        <v>40</v>
      </c>
      <c r="B38" s="12">
        <v>6243075</v>
      </c>
      <c r="C38" s="12">
        <v>1960617</v>
      </c>
      <c r="D38" s="12">
        <v>76730</v>
      </c>
      <c r="E38" s="12">
        <v>0</v>
      </c>
      <c r="F38" s="12">
        <v>132919</v>
      </c>
      <c r="G38" s="12">
        <v>212706</v>
      </c>
      <c r="H38" s="12">
        <v>261</v>
      </c>
      <c r="I38" s="12">
        <v>19090</v>
      </c>
      <c r="J38" s="10">
        <v>0</v>
      </c>
      <c r="K38" s="12">
        <v>242699</v>
      </c>
      <c r="L38" s="10">
        <v>365315</v>
      </c>
      <c r="M38" s="17">
        <f t="shared" si="0"/>
        <v>9253412</v>
      </c>
    </row>
    <row r="39" spans="1:13" x14ac:dyDescent="0.25">
      <c r="A39" s="6" t="s">
        <v>41</v>
      </c>
      <c r="B39" s="12">
        <v>3719880</v>
      </c>
      <c r="C39" s="12">
        <v>1168216</v>
      </c>
      <c r="D39" s="12">
        <v>45719</v>
      </c>
      <c r="E39" s="12">
        <v>0</v>
      </c>
      <c r="F39" s="12">
        <v>79198</v>
      </c>
      <c r="G39" s="12">
        <v>126237</v>
      </c>
      <c r="H39" s="12">
        <v>134</v>
      </c>
      <c r="I39" s="12">
        <v>11375</v>
      </c>
      <c r="J39" s="10">
        <v>0</v>
      </c>
      <c r="K39" s="12">
        <v>124436</v>
      </c>
      <c r="L39" s="10">
        <v>2917222</v>
      </c>
      <c r="M39" s="17">
        <f t="shared" si="0"/>
        <v>8192417</v>
      </c>
    </row>
    <row r="40" spans="1:13" x14ac:dyDescent="0.25">
      <c r="A40" s="6" t="s">
        <v>42</v>
      </c>
      <c r="B40" s="12">
        <v>2687552</v>
      </c>
      <c r="C40" s="12">
        <v>844017</v>
      </c>
      <c r="D40" s="12">
        <v>33031</v>
      </c>
      <c r="E40" s="12">
        <v>0</v>
      </c>
      <c r="F40" s="12">
        <v>57220</v>
      </c>
      <c r="G40" s="12">
        <v>89519</v>
      </c>
      <c r="H40" s="12">
        <v>92</v>
      </c>
      <c r="I40" s="12">
        <v>8218</v>
      </c>
      <c r="J40" s="10">
        <v>0</v>
      </c>
      <c r="K40" s="12">
        <v>85459</v>
      </c>
      <c r="L40" s="10">
        <v>1013426</v>
      </c>
      <c r="M40" s="17">
        <f t="shared" si="0"/>
        <v>4818534</v>
      </c>
    </row>
    <row r="41" spans="1:13" x14ac:dyDescent="0.25">
      <c r="A41" s="6" t="s">
        <v>43</v>
      </c>
      <c r="B41" s="12">
        <v>2144334</v>
      </c>
      <c r="C41" s="12">
        <v>673421</v>
      </c>
      <c r="D41" s="12">
        <v>26355</v>
      </c>
      <c r="E41" s="12">
        <v>0</v>
      </c>
      <c r="F41" s="12">
        <v>45654</v>
      </c>
      <c r="G41" s="12">
        <v>72983</v>
      </c>
      <c r="H41" s="12">
        <v>24</v>
      </c>
      <c r="I41" s="12">
        <v>6557</v>
      </c>
      <c r="J41" s="10">
        <v>0</v>
      </c>
      <c r="K41" s="12">
        <v>22145</v>
      </c>
      <c r="L41" s="10">
        <v>182088</v>
      </c>
      <c r="M41" s="17">
        <f t="shared" si="0"/>
        <v>3173561</v>
      </c>
    </row>
    <row r="42" spans="1:13" ht="15.75" thickBot="1" x14ac:dyDescent="0.3">
      <c r="A42" s="7" t="s">
        <v>44</v>
      </c>
      <c r="B42" s="13">
        <f>SUM(B6:B41)</f>
        <v>140089507</v>
      </c>
      <c r="C42" s="13">
        <f t="shared" ref="C42:M42" si="1">SUM(C6:C41)</f>
        <v>43994640</v>
      </c>
      <c r="D42" s="13">
        <f t="shared" si="1"/>
        <v>1721759</v>
      </c>
      <c r="E42" s="13">
        <f t="shared" si="1"/>
        <v>0</v>
      </c>
      <c r="F42" s="13">
        <f t="shared" si="1"/>
        <v>2982587</v>
      </c>
      <c r="G42" s="13">
        <f t="shared" si="1"/>
        <v>4786586</v>
      </c>
      <c r="H42" s="13">
        <f t="shared" si="1"/>
        <v>4838</v>
      </c>
      <c r="I42" s="13">
        <f t="shared" si="1"/>
        <v>428362</v>
      </c>
      <c r="J42" s="13">
        <f t="shared" si="1"/>
        <v>0</v>
      </c>
      <c r="K42" s="13">
        <f t="shared" si="1"/>
        <v>4499495</v>
      </c>
      <c r="L42" s="13">
        <f t="shared" si="1"/>
        <v>62209197</v>
      </c>
      <c r="M42" s="18">
        <f t="shared" si="1"/>
        <v>260716971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7" spans="1:13" x14ac:dyDescent="0.25">
      <c r="M47" s="19"/>
    </row>
  </sheetData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90" zoomScaleNormal="90" workbookViewId="0">
      <selection activeCell="B22" sqref="B2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  <col min="14" max="15" width="15.28515625" style="23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59</v>
      </c>
      <c r="L5" s="3" t="s">
        <v>49</v>
      </c>
      <c r="M5" s="2" t="s">
        <v>10</v>
      </c>
      <c r="N5" s="24"/>
      <c r="O5" s="24"/>
    </row>
    <row r="6" spans="1:15" ht="21" customHeight="1" x14ac:dyDescent="0.25">
      <c r="A6" s="6" t="s">
        <v>11</v>
      </c>
      <c r="B6" s="9">
        <v>3320979</v>
      </c>
      <c r="C6" s="9">
        <v>1024947</v>
      </c>
      <c r="D6" s="9">
        <v>32877</v>
      </c>
      <c r="E6" s="9">
        <v>7</v>
      </c>
      <c r="F6" s="9">
        <v>57661</v>
      </c>
      <c r="G6" s="9">
        <v>123066</v>
      </c>
      <c r="H6" s="9">
        <v>36</v>
      </c>
      <c r="I6" s="9">
        <v>7331</v>
      </c>
      <c r="J6" s="10">
        <v>0</v>
      </c>
      <c r="K6" s="9">
        <v>45604</v>
      </c>
      <c r="L6" s="10">
        <v>0</v>
      </c>
      <c r="M6" s="17">
        <f t="shared" ref="M6:M41" si="0">SUM(B6:L6)</f>
        <v>4612508</v>
      </c>
    </row>
    <row r="7" spans="1:15" x14ac:dyDescent="0.25">
      <c r="A7" s="6" t="s">
        <v>12</v>
      </c>
      <c r="B7" s="12">
        <v>4103103</v>
      </c>
      <c r="C7" s="12">
        <v>1266332</v>
      </c>
      <c r="D7" s="12">
        <v>40620</v>
      </c>
      <c r="E7" s="12">
        <v>9</v>
      </c>
      <c r="F7" s="12">
        <v>71241</v>
      </c>
      <c r="G7" s="12">
        <v>143236</v>
      </c>
      <c r="H7" s="12">
        <v>45</v>
      </c>
      <c r="I7" s="12">
        <v>9057</v>
      </c>
      <c r="J7" s="10">
        <v>0</v>
      </c>
      <c r="K7" s="12">
        <v>56657</v>
      </c>
      <c r="L7" s="10">
        <v>6391</v>
      </c>
      <c r="M7" s="17">
        <f t="shared" si="0"/>
        <v>5696691</v>
      </c>
    </row>
    <row r="8" spans="1:15" x14ac:dyDescent="0.25">
      <c r="A8" s="6" t="s">
        <v>13</v>
      </c>
      <c r="B8" s="12">
        <v>4546361</v>
      </c>
      <c r="C8" s="12">
        <v>1403134</v>
      </c>
      <c r="D8" s="12">
        <v>45008</v>
      </c>
      <c r="E8" s="12">
        <v>9</v>
      </c>
      <c r="F8" s="12">
        <v>78937</v>
      </c>
      <c r="G8" s="12">
        <v>151390</v>
      </c>
      <c r="H8" s="12">
        <v>73</v>
      </c>
      <c r="I8" s="12">
        <v>10036</v>
      </c>
      <c r="J8" s="10">
        <v>0</v>
      </c>
      <c r="K8" s="12">
        <v>91581</v>
      </c>
      <c r="L8" s="10">
        <v>283812</v>
      </c>
      <c r="M8" s="17">
        <f t="shared" si="0"/>
        <v>6610341</v>
      </c>
    </row>
    <row r="9" spans="1:15" x14ac:dyDescent="0.25">
      <c r="A9" s="6" t="s">
        <v>14</v>
      </c>
      <c r="B9" s="12">
        <v>7246978</v>
      </c>
      <c r="C9" s="12">
        <v>2236620</v>
      </c>
      <c r="D9" s="12">
        <v>71744</v>
      </c>
      <c r="E9" s="12">
        <v>15</v>
      </c>
      <c r="F9" s="12">
        <v>125827</v>
      </c>
      <c r="G9" s="12">
        <v>272425</v>
      </c>
      <c r="H9" s="12">
        <v>175</v>
      </c>
      <c r="I9" s="12">
        <v>15998</v>
      </c>
      <c r="J9" s="10">
        <v>0</v>
      </c>
      <c r="K9" s="12">
        <v>219454</v>
      </c>
      <c r="L9" s="10">
        <v>856869</v>
      </c>
      <c r="M9" s="17">
        <f t="shared" si="0"/>
        <v>11046105</v>
      </c>
    </row>
    <row r="10" spans="1:15" x14ac:dyDescent="0.25">
      <c r="A10" s="6" t="s">
        <v>51</v>
      </c>
      <c r="B10" s="12">
        <v>1505991</v>
      </c>
      <c r="C10" s="12">
        <v>464791</v>
      </c>
      <c r="D10" s="12">
        <v>14909</v>
      </c>
      <c r="E10" s="12">
        <v>3</v>
      </c>
      <c r="F10" s="12">
        <v>26148</v>
      </c>
      <c r="G10" s="12">
        <v>55905</v>
      </c>
      <c r="H10" s="12">
        <v>22</v>
      </c>
      <c r="I10" s="12">
        <v>3324</v>
      </c>
      <c r="J10" s="10">
        <v>0</v>
      </c>
      <c r="K10" s="12">
        <v>27165</v>
      </c>
      <c r="L10" s="10">
        <v>0</v>
      </c>
      <c r="M10" s="17">
        <f t="shared" si="0"/>
        <v>2098258</v>
      </c>
    </row>
    <row r="11" spans="1:15" x14ac:dyDescent="0.25">
      <c r="A11" s="6" t="s">
        <v>15</v>
      </c>
      <c r="B11" s="12">
        <v>3219388</v>
      </c>
      <c r="C11" s="12">
        <v>993593</v>
      </c>
      <c r="D11" s="12">
        <v>31871</v>
      </c>
      <c r="E11" s="12">
        <v>7</v>
      </c>
      <c r="F11" s="12">
        <v>55897</v>
      </c>
      <c r="G11" s="12">
        <v>117008</v>
      </c>
      <c r="H11" s="12">
        <v>20</v>
      </c>
      <c r="I11" s="12">
        <v>7107</v>
      </c>
      <c r="J11" s="10">
        <v>0</v>
      </c>
      <c r="K11" s="12">
        <v>25066</v>
      </c>
      <c r="L11" s="10">
        <v>218590</v>
      </c>
      <c r="M11" s="17">
        <f t="shared" si="0"/>
        <v>4668547</v>
      </c>
    </row>
    <row r="12" spans="1:15" x14ac:dyDescent="0.25">
      <c r="A12" s="6" t="s">
        <v>16</v>
      </c>
      <c r="B12" s="12">
        <v>13853490</v>
      </c>
      <c r="C12" s="12">
        <v>4275574</v>
      </c>
      <c r="D12" s="12">
        <v>137147</v>
      </c>
      <c r="E12" s="12">
        <v>29</v>
      </c>
      <c r="F12" s="12">
        <v>240535</v>
      </c>
      <c r="G12" s="12">
        <v>519645</v>
      </c>
      <c r="H12" s="12">
        <v>399</v>
      </c>
      <c r="I12" s="12">
        <v>30581</v>
      </c>
      <c r="J12" s="10">
        <v>0</v>
      </c>
      <c r="K12" s="12">
        <v>499838</v>
      </c>
      <c r="L12" s="10">
        <v>308312</v>
      </c>
      <c r="M12" s="17">
        <f t="shared" si="0"/>
        <v>19865550</v>
      </c>
    </row>
    <row r="13" spans="1:15" x14ac:dyDescent="0.25">
      <c r="A13" s="6" t="s">
        <v>17</v>
      </c>
      <c r="B13" s="12">
        <v>29063409</v>
      </c>
      <c r="C13" s="12">
        <v>8969779</v>
      </c>
      <c r="D13" s="12">
        <v>287723</v>
      </c>
      <c r="E13" s="12">
        <v>60</v>
      </c>
      <c r="F13" s="12">
        <v>504620</v>
      </c>
      <c r="G13" s="12">
        <v>1094391</v>
      </c>
      <c r="H13" s="12">
        <v>750</v>
      </c>
      <c r="I13" s="12">
        <v>64157</v>
      </c>
      <c r="J13" s="10">
        <v>0</v>
      </c>
      <c r="K13" s="12">
        <v>940012</v>
      </c>
      <c r="L13" s="10">
        <v>1321504</v>
      </c>
      <c r="M13" s="17">
        <f t="shared" si="0"/>
        <v>42246405</v>
      </c>
    </row>
    <row r="14" spans="1:15" x14ac:dyDescent="0.25">
      <c r="A14" s="6" t="s">
        <v>18</v>
      </c>
      <c r="B14" s="12">
        <v>8188696</v>
      </c>
      <c r="C14" s="12">
        <v>2527260</v>
      </c>
      <c r="D14" s="12">
        <v>81067</v>
      </c>
      <c r="E14" s="12">
        <v>17</v>
      </c>
      <c r="F14" s="12">
        <v>142178</v>
      </c>
      <c r="G14" s="12">
        <v>301831</v>
      </c>
      <c r="H14" s="12">
        <v>204</v>
      </c>
      <c r="I14" s="12">
        <v>18076</v>
      </c>
      <c r="J14" s="10">
        <v>0</v>
      </c>
      <c r="K14" s="12">
        <v>255308</v>
      </c>
      <c r="L14" s="10">
        <v>1020715</v>
      </c>
      <c r="M14" s="17">
        <f t="shared" si="0"/>
        <v>12535352</v>
      </c>
    </row>
    <row r="15" spans="1:15" x14ac:dyDescent="0.25">
      <c r="A15" s="6" t="s">
        <v>52</v>
      </c>
      <c r="B15" s="12">
        <v>1196027</v>
      </c>
      <c r="C15" s="12">
        <v>369128</v>
      </c>
      <c r="D15" s="12">
        <v>11841</v>
      </c>
      <c r="E15" s="12">
        <v>2</v>
      </c>
      <c r="F15" s="12">
        <v>20766</v>
      </c>
      <c r="G15" s="12">
        <v>44173</v>
      </c>
      <c r="H15" s="12">
        <v>15</v>
      </c>
      <c r="I15" s="12">
        <v>2640</v>
      </c>
      <c r="J15" s="10">
        <v>0</v>
      </c>
      <c r="K15" s="12">
        <v>18777</v>
      </c>
      <c r="L15" s="10">
        <v>0</v>
      </c>
      <c r="M15" s="17">
        <f t="shared" si="0"/>
        <v>1663369</v>
      </c>
    </row>
    <row r="16" spans="1:15" x14ac:dyDescent="0.25">
      <c r="A16" s="6" t="s">
        <v>19</v>
      </c>
      <c r="B16" s="12">
        <v>3259419</v>
      </c>
      <c r="C16" s="12">
        <v>1005947</v>
      </c>
      <c r="D16" s="12">
        <v>32268</v>
      </c>
      <c r="E16" s="12">
        <v>7</v>
      </c>
      <c r="F16" s="12">
        <v>56593</v>
      </c>
      <c r="G16" s="12">
        <v>119795</v>
      </c>
      <c r="H16" s="12">
        <v>40</v>
      </c>
      <c r="I16" s="12">
        <v>7195</v>
      </c>
      <c r="J16" s="10">
        <v>0</v>
      </c>
      <c r="K16" s="12">
        <v>49348</v>
      </c>
      <c r="L16" s="10">
        <v>0</v>
      </c>
      <c r="M16" s="17">
        <f t="shared" si="0"/>
        <v>4530612</v>
      </c>
    </row>
    <row r="17" spans="1:13" x14ac:dyDescent="0.25">
      <c r="A17" s="6" t="s">
        <v>20</v>
      </c>
      <c r="B17" s="12">
        <v>3305827</v>
      </c>
      <c r="C17" s="12">
        <v>1020270</v>
      </c>
      <c r="D17" s="12">
        <v>32727</v>
      </c>
      <c r="E17" s="12">
        <v>7</v>
      </c>
      <c r="F17" s="12">
        <v>57398</v>
      </c>
      <c r="G17" s="12">
        <v>121815</v>
      </c>
      <c r="H17" s="12">
        <v>35</v>
      </c>
      <c r="I17" s="12">
        <v>7298</v>
      </c>
      <c r="J17" s="10">
        <v>0</v>
      </c>
      <c r="K17" s="12">
        <v>44234</v>
      </c>
      <c r="L17" s="10">
        <v>0</v>
      </c>
      <c r="M17" s="17">
        <f t="shared" si="0"/>
        <v>4589611</v>
      </c>
    </row>
    <row r="18" spans="1:13" x14ac:dyDescent="0.25">
      <c r="A18" s="6" t="s">
        <v>21</v>
      </c>
      <c r="B18" s="12">
        <v>15481372</v>
      </c>
      <c r="C18" s="12">
        <v>4777984</v>
      </c>
      <c r="D18" s="12">
        <v>153263</v>
      </c>
      <c r="E18" s="12">
        <v>32</v>
      </c>
      <c r="F18" s="12">
        <v>268799</v>
      </c>
      <c r="G18" s="12">
        <v>564093</v>
      </c>
      <c r="H18" s="12">
        <v>438</v>
      </c>
      <c r="I18" s="12">
        <v>34175</v>
      </c>
      <c r="J18" s="10">
        <v>0</v>
      </c>
      <c r="K18" s="12">
        <v>549494</v>
      </c>
      <c r="L18" s="10">
        <v>2121665</v>
      </c>
      <c r="M18" s="17">
        <f t="shared" si="0"/>
        <v>23951315</v>
      </c>
    </row>
    <row r="19" spans="1:13" x14ac:dyDescent="0.25">
      <c r="A19" s="6" t="s">
        <v>22</v>
      </c>
      <c r="B19" s="12">
        <v>5326068</v>
      </c>
      <c r="C19" s="12">
        <v>1643773</v>
      </c>
      <c r="D19" s="12">
        <v>52727</v>
      </c>
      <c r="E19" s="12">
        <v>11</v>
      </c>
      <c r="F19" s="12">
        <v>92475</v>
      </c>
      <c r="G19" s="12">
        <v>203224</v>
      </c>
      <c r="H19" s="12">
        <v>117</v>
      </c>
      <c r="I19" s="12">
        <v>11757</v>
      </c>
      <c r="J19" s="10">
        <v>0</v>
      </c>
      <c r="K19" s="12">
        <v>146578</v>
      </c>
      <c r="L19" s="10">
        <v>1562648</v>
      </c>
      <c r="M19" s="17">
        <f t="shared" si="0"/>
        <v>9039378</v>
      </c>
    </row>
    <row r="20" spans="1:13" x14ac:dyDescent="0.25">
      <c r="A20" s="6" t="s">
        <v>23</v>
      </c>
      <c r="B20" s="12">
        <v>3133914</v>
      </c>
      <c r="C20" s="12">
        <v>967213</v>
      </c>
      <c r="D20" s="12">
        <v>31025</v>
      </c>
      <c r="E20" s="12">
        <v>6</v>
      </c>
      <c r="F20" s="12">
        <v>54413</v>
      </c>
      <c r="G20" s="12">
        <v>115699</v>
      </c>
      <c r="H20" s="12">
        <v>32</v>
      </c>
      <c r="I20" s="12">
        <v>6918</v>
      </c>
      <c r="J20" s="10">
        <v>0</v>
      </c>
      <c r="K20" s="12">
        <v>40262</v>
      </c>
      <c r="L20" s="10">
        <v>215134</v>
      </c>
      <c r="M20" s="17">
        <f t="shared" si="0"/>
        <v>4564616</v>
      </c>
    </row>
    <row r="21" spans="1:13" x14ac:dyDescent="0.25">
      <c r="A21" s="6" t="s">
        <v>24</v>
      </c>
      <c r="B21" s="12">
        <v>3063027</v>
      </c>
      <c r="C21" s="12">
        <v>945336</v>
      </c>
      <c r="D21" s="12">
        <v>30323</v>
      </c>
      <c r="E21" s="12">
        <v>6</v>
      </c>
      <c r="F21" s="12">
        <v>53183</v>
      </c>
      <c r="G21" s="12">
        <v>113335</v>
      </c>
      <c r="H21" s="12">
        <v>20</v>
      </c>
      <c r="I21" s="12">
        <v>6762</v>
      </c>
      <c r="J21" s="10">
        <v>0</v>
      </c>
      <c r="K21" s="12">
        <v>25576</v>
      </c>
      <c r="L21" s="10">
        <v>0</v>
      </c>
      <c r="M21" s="17">
        <f t="shared" si="0"/>
        <v>4237568</v>
      </c>
    </row>
    <row r="22" spans="1:13" x14ac:dyDescent="0.25">
      <c r="A22" s="6" t="s">
        <v>25</v>
      </c>
      <c r="B22" s="12">
        <v>2295663</v>
      </c>
      <c r="C22" s="12">
        <v>708506</v>
      </c>
      <c r="D22" s="12">
        <v>22727</v>
      </c>
      <c r="E22" s="12">
        <v>5</v>
      </c>
      <c r="F22" s="12">
        <v>39859</v>
      </c>
      <c r="G22" s="12">
        <v>85186</v>
      </c>
      <c r="H22" s="12">
        <v>33</v>
      </c>
      <c r="I22" s="12">
        <v>5068</v>
      </c>
      <c r="J22" s="10">
        <v>0</v>
      </c>
      <c r="K22" s="12">
        <v>41383</v>
      </c>
      <c r="L22" s="10">
        <v>201165</v>
      </c>
      <c r="M22" s="17">
        <f t="shared" si="0"/>
        <v>3399595</v>
      </c>
    </row>
    <row r="23" spans="1:13" x14ac:dyDescent="0.25">
      <c r="A23" s="6" t="s">
        <v>26</v>
      </c>
      <c r="B23" s="12">
        <v>3584758</v>
      </c>
      <c r="C23" s="12">
        <v>1106356</v>
      </c>
      <c r="D23" s="12">
        <v>35489</v>
      </c>
      <c r="E23" s="12">
        <v>7</v>
      </c>
      <c r="F23" s="12">
        <v>62241</v>
      </c>
      <c r="G23" s="12">
        <v>134331</v>
      </c>
      <c r="H23" s="12">
        <v>38</v>
      </c>
      <c r="I23" s="12">
        <v>7913</v>
      </c>
      <c r="J23" s="10">
        <v>0</v>
      </c>
      <c r="K23" s="12">
        <v>47678</v>
      </c>
      <c r="L23" s="10">
        <v>0</v>
      </c>
      <c r="M23" s="17">
        <f t="shared" si="0"/>
        <v>4978811</v>
      </c>
    </row>
    <row r="24" spans="1:13" x14ac:dyDescent="0.25">
      <c r="A24" s="6" t="s">
        <v>27</v>
      </c>
      <c r="B24" s="12">
        <v>3616848</v>
      </c>
      <c r="C24" s="12">
        <v>1116260</v>
      </c>
      <c r="D24" s="12">
        <v>35806</v>
      </c>
      <c r="E24" s="12">
        <v>7</v>
      </c>
      <c r="F24" s="12">
        <v>62798</v>
      </c>
      <c r="G24" s="12">
        <v>132290</v>
      </c>
      <c r="H24" s="12">
        <v>85</v>
      </c>
      <c r="I24" s="12">
        <v>7984</v>
      </c>
      <c r="J24" s="10">
        <v>0</v>
      </c>
      <c r="K24" s="12">
        <v>106371</v>
      </c>
      <c r="L24" s="10">
        <v>260038</v>
      </c>
      <c r="M24" s="17">
        <f t="shared" si="0"/>
        <v>5338487</v>
      </c>
    </row>
    <row r="25" spans="1:13" x14ac:dyDescent="0.25">
      <c r="A25" s="6" t="s">
        <v>28</v>
      </c>
      <c r="B25" s="12">
        <v>9464812</v>
      </c>
      <c r="C25" s="12">
        <v>2921105</v>
      </c>
      <c r="D25" s="12">
        <v>93700</v>
      </c>
      <c r="E25" s="12">
        <v>20</v>
      </c>
      <c r="F25" s="12">
        <v>164335</v>
      </c>
      <c r="G25" s="12">
        <v>367103</v>
      </c>
      <c r="H25" s="12">
        <v>238</v>
      </c>
      <c r="I25" s="12">
        <v>20893</v>
      </c>
      <c r="J25" s="10">
        <v>0</v>
      </c>
      <c r="K25" s="12">
        <v>298033</v>
      </c>
      <c r="L25" s="10">
        <v>577229</v>
      </c>
      <c r="M25" s="17">
        <f t="shared" si="0"/>
        <v>13907468</v>
      </c>
    </row>
    <row r="26" spans="1:13" x14ac:dyDescent="0.25">
      <c r="A26" s="6" t="s">
        <v>29</v>
      </c>
      <c r="B26" s="12">
        <v>3286894</v>
      </c>
      <c r="C26" s="12">
        <v>1014428</v>
      </c>
      <c r="D26" s="12">
        <v>32540</v>
      </c>
      <c r="E26" s="12">
        <v>7</v>
      </c>
      <c r="F26" s="12">
        <v>57070</v>
      </c>
      <c r="G26" s="12">
        <v>121609</v>
      </c>
      <c r="H26" s="12">
        <v>32</v>
      </c>
      <c r="I26" s="12">
        <v>7256</v>
      </c>
      <c r="J26" s="10">
        <v>0</v>
      </c>
      <c r="K26" s="12">
        <v>40657</v>
      </c>
      <c r="L26" s="10">
        <v>133602</v>
      </c>
      <c r="M26" s="17">
        <f t="shared" si="0"/>
        <v>4694095</v>
      </c>
    </row>
    <row r="27" spans="1:13" x14ac:dyDescent="0.25">
      <c r="A27" s="6" t="s">
        <v>30</v>
      </c>
      <c r="B27" s="12">
        <v>3863412</v>
      </c>
      <c r="C27" s="12">
        <v>1192357</v>
      </c>
      <c r="D27" s="12">
        <v>38247</v>
      </c>
      <c r="E27" s="12">
        <v>8</v>
      </c>
      <c r="F27" s="12">
        <v>67079</v>
      </c>
      <c r="G27" s="12">
        <v>142859</v>
      </c>
      <c r="H27" s="12">
        <v>56</v>
      </c>
      <c r="I27" s="12">
        <v>8528</v>
      </c>
      <c r="J27" s="10">
        <v>0</v>
      </c>
      <c r="K27" s="12">
        <v>69764</v>
      </c>
      <c r="L27" s="10">
        <v>7986</v>
      </c>
      <c r="M27" s="17">
        <f t="shared" si="0"/>
        <v>5390296</v>
      </c>
    </row>
    <row r="28" spans="1:13" x14ac:dyDescent="0.25">
      <c r="A28" s="6" t="s">
        <v>31</v>
      </c>
      <c r="B28" s="12">
        <v>4901427</v>
      </c>
      <c r="C28" s="12">
        <v>1512718</v>
      </c>
      <c r="D28" s="12">
        <v>48523</v>
      </c>
      <c r="E28" s="12">
        <v>10</v>
      </c>
      <c r="F28" s="12">
        <v>85102</v>
      </c>
      <c r="G28" s="12">
        <v>180834</v>
      </c>
      <c r="H28" s="12">
        <v>96</v>
      </c>
      <c r="I28" s="12">
        <v>10820</v>
      </c>
      <c r="J28" s="10">
        <v>0</v>
      </c>
      <c r="K28" s="12">
        <v>120468</v>
      </c>
      <c r="L28" s="10">
        <v>235585</v>
      </c>
      <c r="M28" s="17">
        <f t="shared" si="0"/>
        <v>7095583</v>
      </c>
    </row>
    <row r="29" spans="1:13" x14ac:dyDescent="0.25">
      <c r="A29" s="6" t="s">
        <v>32</v>
      </c>
      <c r="B29" s="12">
        <v>3032403</v>
      </c>
      <c r="C29" s="12">
        <v>935884</v>
      </c>
      <c r="D29" s="12">
        <v>30020</v>
      </c>
      <c r="E29" s="12">
        <v>6</v>
      </c>
      <c r="F29" s="12">
        <v>52651</v>
      </c>
      <c r="G29" s="12">
        <v>112054</v>
      </c>
      <c r="H29" s="12">
        <v>16</v>
      </c>
      <c r="I29" s="12">
        <v>6694</v>
      </c>
      <c r="J29" s="10">
        <v>0</v>
      </c>
      <c r="K29" s="12">
        <v>19944</v>
      </c>
      <c r="L29" s="10">
        <v>0</v>
      </c>
      <c r="M29" s="17">
        <f t="shared" si="0"/>
        <v>4189672</v>
      </c>
    </row>
    <row r="30" spans="1:13" x14ac:dyDescent="0.25">
      <c r="A30" s="6" t="s">
        <v>33</v>
      </c>
      <c r="B30" s="12">
        <v>2191865</v>
      </c>
      <c r="C30" s="12">
        <v>676471</v>
      </c>
      <c r="D30" s="12">
        <v>21699</v>
      </c>
      <c r="E30" s="12">
        <v>5</v>
      </c>
      <c r="F30" s="12">
        <v>38057</v>
      </c>
      <c r="G30" s="12">
        <v>80571</v>
      </c>
      <c r="H30" s="12">
        <v>27</v>
      </c>
      <c r="I30" s="12">
        <v>4839</v>
      </c>
      <c r="J30" s="10">
        <v>0</v>
      </c>
      <c r="K30" s="12">
        <v>34336</v>
      </c>
      <c r="L30" s="10">
        <v>201760</v>
      </c>
      <c r="M30" s="17">
        <f t="shared" si="0"/>
        <v>3249630</v>
      </c>
    </row>
    <row r="31" spans="1:13" x14ac:dyDescent="0.25">
      <c r="A31" s="6" t="s">
        <v>34</v>
      </c>
      <c r="B31" s="12">
        <v>3309825</v>
      </c>
      <c r="C31" s="12">
        <v>1021504</v>
      </c>
      <c r="D31" s="12">
        <v>32767</v>
      </c>
      <c r="E31" s="12">
        <v>7</v>
      </c>
      <c r="F31" s="12">
        <v>57468</v>
      </c>
      <c r="G31" s="12">
        <v>122219</v>
      </c>
      <c r="H31" s="12">
        <v>15</v>
      </c>
      <c r="I31" s="12">
        <v>7306</v>
      </c>
      <c r="J31" s="10">
        <v>0</v>
      </c>
      <c r="K31" s="12">
        <v>18389</v>
      </c>
      <c r="L31" s="10">
        <v>264220</v>
      </c>
      <c r="M31" s="17">
        <f t="shared" si="0"/>
        <v>4833720</v>
      </c>
    </row>
    <row r="32" spans="1:13" x14ac:dyDescent="0.25">
      <c r="A32" s="6" t="s">
        <v>35</v>
      </c>
      <c r="B32" s="12">
        <v>5003092</v>
      </c>
      <c r="C32" s="12">
        <v>1544095</v>
      </c>
      <c r="D32" s="12">
        <v>49530</v>
      </c>
      <c r="E32" s="12">
        <v>10</v>
      </c>
      <c r="F32" s="12">
        <v>86867</v>
      </c>
      <c r="G32" s="12">
        <v>191556</v>
      </c>
      <c r="H32" s="12">
        <v>107</v>
      </c>
      <c r="I32" s="12">
        <v>11044</v>
      </c>
      <c r="J32" s="10">
        <v>0</v>
      </c>
      <c r="K32" s="12">
        <v>133719</v>
      </c>
      <c r="L32" s="10">
        <v>0</v>
      </c>
      <c r="M32" s="17">
        <f t="shared" si="0"/>
        <v>7020020</v>
      </c>
    </row>
    <row r="33" spans="1:13" x14ac:dyDescent="0.25">
      <c r="A33" s="6" t="s">
        <v>36</v>
      </c>
      <c r="B33" s="12">
        <v>3936188</v>
      </c>
      <c r="C33" s="12">
        <v>1214818</v>
      </c>
      <c r="D33" s="12">
        <v>38968</v>
      </c>
      <c r="E33" s="12">
        <v>8</v>
      </c>
      <c r="F33" s="12">
        <v>68343</v>
      </c>
      <c r="G33" s="12">
        <v>145716</v>
      </c>
      <c r="H33" s="12">
        <v>69</v>
      </c>
      <c r="I33" s="12">
        <v>8689</v>
      </c>
      <c r="J33" s="10">
        <v>0</v>
      </c>
      <c r="K33" s="12">
        <v>86847</v>
      </c>
      <c r="L33" s="10">
        <v>0</v>
      </c>
      <c r="M33" s="17">
        <f t="shared" si="0"/>
        <v>5499646</v>
      </c>
    </row>
    <row r="34" spans="1:13" x14ac:dyDescent="0.25">
      <c r="A34" s="6" t="s">
        <v>37</v>
      </c>
      <c r="B34" s="12">
        <v>3349364.0034068944</v>
      </c>
      <c r="C34" s="12">
        <v>1033707</v>
      </c>
      <c r="D34" s="12">
        <v>33158</v>
      </c>
      <c r="E34" s="12">
        <v>7</v>
      </c>
      <c r="F34" s="12">
        <v>58154</v>
      </c>
      <c r="G34" s="12">
        <v>125190</v>
      </c>
      <c r="H34" s="12">
        <v>36</v>
      </c>
      <c r="I34" s="12">
        <v>7394</v>
      </c>
      <c r="J34" s="10">
        <v>0</v>
      </c>
      <c r="K34" s="12">
        <v>45456</v>
      </c>
      <c r="L34" s="10">
        <v>171352</v>
      </c>
      <c r="M34" s="17">
        <f t="shared" si="0"/>
        <v>4823818.0034068944</v>
      </c>
    </row>
    <row r="35" spans="1:13" x14ac:dyDescent="0.25">
      <c r="A35" s="6" t="s">
        <v>38</v>
      </c>
      <c r="B35" s="12">
        <v>3283536</v>
      </c>
      <c r="C35" s="12">
        <v>1013391</v>
      </c>
      <c r="D35" s="12">
        <v>32506</v>
      </c>
      <c r="E35" s="12">
        <v>7</v>
      </c>
      <c r="F35" s="12">
        <v>57011</v>
      </c>
      <c r="G35" s="12">
        <v>125126</v>
      </c>
      <c r="H35" s="12">
        <v>24</v>
      </c>
      <c r="I35" s="12">
        <v>7248</v>
      </c>
      <c r="J35" s="10">
        <v>0</v>
      </c>
      <c r="K35" s="12">
        <v>30773</v>
      </c>
      <c r="L35" s="10">
        <v>153697</v>
      </c>
      <c r="M35" s="17">
        <f t="shared" si="0"/>
        <v>4703319</v>
      </c>
    </row>
    <row r="36" spans="1:13" x14ac:dyDescent="0.25">
      <c r="A36" s="6" t="s">
        <v>39</v>
      </c>
      <c r="B36" s="12">
        <v>6442125</v>
      </c>
      <c r="C36" s="12">
        <v>1988220</v>
      </c>
      <c r="D36" s="12">
        <v>63776</v>
      </c>
      <c r="E36" s="12">
        <v>13</v>
      </c>
      <c r="F36" s="12">
        <v>111853</v>
      </c>
      <c r="G36" s="12">
        <v>234927</v>
      </c>
      <c r="H36" s="12">
        <v>141</v>
      </c>
      <c r="I36" s="12">
        <v>14221</v>
      </c>
      <c r="J36" s="10">
        <v>0</v>
      </c>
      <c r="K36" s="12">
        <v>177019</v>
      </c>
      <c r="L36" s="10">
        <v>522838</v>
      </c>
      <c r="M36" s="17">
        <f t="shared" si="0"/>
        <v>9555133</v>
      </c>
    </row>
    <row r="37" spans="1:13" x14ac:dyDescent="0.25">
      <c r="A37" s="6" t="s">
        <v>53</v>
      </c>
      <c r="B37" s="12">
        <v>2180129</v>
      </c>
      <c r="C37" s="12">
        <v>672848</v>
      </c>
      <c r="D37" s="12">
        <v>21583</v>
      </c>
      <c r="E37" s="12">
        <v>5</v>
      </c>
      <c r="F37" s="12">
        <v>37853</v>
      </c>
      <c r="G37" s="12">
        <v>80626</v>
      </c>
      <c r="H37" s="12">
        <v>51</v>
      </c>
      <c r="I37" s="12">
        <v>4813</v>
      </c>
      <c r="J37" s="10">
        <v>0</v>
      </c>
      <c r="K37" s="12">
        <v>64107</v>
      </c>
      <c r="L37" s="10">
        <v>0</v>
      </c>
      <c r="M37" s="17">
        <f t="shared" si="0"/>
        <v>3062015</v>
      </c>
    </row>
    <row r="38" spans="1:13" x14ac:dyDescent="0.25">
      <c r="A38" s="6" t="s">
        <v>40</v>
      </c>
      <c r="B38" s="12">
        <v>8647819</v>
      </c>
      <c r="C38" s="12">
        <v>2668959</v>
      </c>
      <c r="D38" s="12">
        <v>85612</v>
      </c>
      <c r="E38" s="12">
        <v>18</v>
      </c>
      <c r="F38" s="12">
        <v>150150</v>
      </c>
      <c r="G38" s="12">
        <v>333624</v>
      </c>
      <c r="H38" s="12">
        <v>210</v>
      </c>
      <c r="I38" s="12">
        <v>19090</v>
      </c>
      <c r="J38" s="10">
        <v>0</v>
      </c>
      <c r="K38" s="12">
        <v>263512</v>
      </c>
      <c r="L38" s="10">
        <v>0</v>
      </c>
      <c r="M38" s="17">
        <f t="shared" si="0"/>
        <v>12168994</v>
      </c>
    </row>
    <row r="39" spans="1:13" x14ac:dyDescent="0.25">
      <c r="A39" s="6" t="s">
        <v>41</v>
      </c>
      <c r="B39" s="12">
        <v>5152724</v>
      </c>
      <c r="C39" s="12">
        <v>1590275</v>
      </c>
      <c r="D39" s="12">
        <v>51011</v>
      </c>
      <c r="E39" s="12">
        <v>11</v>
      </c>
      <c r="F39" s="12">
        <v>89466</v>
      </c>
      <c r="G39" s="12">
        <v>189849</v>
      </c>
      <c r="H39" s="12">
        <v>108</v>
      </c>
      <c r="I39" s="12">
        <v>11375</v>
      </c>
      <c r="J39" s="10">
        <v>0</v>
      </c>
      <c r="K39" s="12">
        <v>135107</v>
      </c>
      <c r="L39" s="10">
        <v>0</v>
      </c>
      <c r="M39" s="17">
        <f t="shared" si="0"/>
        <v>7219926</v>
      </c>
    </row>
    <row r="40" spans="1:13" x14ac:dyDescent="0.25">
      <c r="A40" s="6" t="s">
        <v>42</v>
      </c>
      <c r="B40" s="12">
        <v>3722758</v>
      </c>
      <c r="C40" s="12">
        <v>1148947</v>
      </c>
      <c r="D40" s="12">
        <v>36855</v>
      </c>
      <c r="E40" s="12">
        <v>8</v>
      </c>
      <c r="F40" s="12">
        <v>64637</v>
      </c>
      <c r="G40" s="12">
        <v>134500</v>
      </c>
      <c r="H40" s="12">
        <v>74</v>
      </c>
      <c r="I40" s="12">
        <v>8218</v>
      </c>
      <c r="J40" s="10">
        <v>0</v>
      </c>
      <c r="K40" s="12">
        <v>92787</v>
      </c>
      <c r="L40" s="10">
        <v>0</v>
      </c>
      <c r="M40" s="17">
        <f t="shared" si="0"/>
        <v>5208784</v>
      </c>
    </row>
    <row r="41" spans="1:13" x14ac:dyDescent="0.25">
      <c r="A41" s="6" t="s">
        <v>43</v>
      </c>
      <c r="B41" s="12">
        <v>2970301</v>
      </c>
      <c r="C41" s="12">
        <v>916718</v>
      </c>
      <c r="D41" s="12">
        <v>29406</v>
      </c>
      <c r="E41" s="12">
        <v>6</v>
      </c>
      <c r="F41" s="12">
        <v>51573</v>
      </c>
      <c r="G41" s="12">
        <v>109880</v>
      </c>
      <c r="H41" s="12">
        <v>19</v>
      </c>
      <c r="I41" s="12">
        <v>6557</v>
      </c>
      <c r="J41" s="10">
        <v>0</v>
      </c>
      <c r="K41" s="12">
        <v>24044</v>
      </c>
      <c r="L41" s="10">
        <v>624</v>
      </c>
      <c r="M41" s="17">
        <f t="shared" si="0"/>
        <v>4109128</v>
      </c>
    </row>
    <row r="42" spans="1:13" ht="15.75" thickBot="1" x14ac:dyDescent="0.3">
      <c r="A42" s="7" t="s">
        <v>44</v>
      </c>
      <c r="B42" s="13">
        <f>SUM(B6:B41)</f>
        <v>194049992.00340688</v>
      </c>
      <c r="C42" s="13">
        <f t="shared" ref="C42:M42" si="1">SUM(C6:C41)</f>
        <v>59889248</v>
      </c>
      <c r="D42" s="13">
        <f t="shared" si="1"/>
        <v>1921063</v>
      </c>
      <c r="E42" s="13">
        <f t="shared" si="1"/>
        <v>402</v>
      </c>
      <c r="F42" s="13">
        <f t="shared" si="1"/>
        <v>3369238</v>
      </c>
      <c r="G42" s="13">
        <f t="shared" si="1"/>
        <v>7211081</v>
      </c>
      <c r="H42" s="13">
        <f t="shared" si="1"/>
        <v>3896</v>
      </c>
      <c r="I42" s="13">
        <f t="shared" si="1"/>
        <v>428362</v>
      </c>
      <c r="J42" s="13">
        <f>SUM(J6:J41)</f>
        <v>0</v>
      </c>
      <c r="K42" s="13">
        <f t="shared" si="1"/>
        <v>4885348</v>
      </c>
      <c r="L42" s="13">
        <f t="shared" si="1"/>
        <v>10645736</v>
      </c>
      <c r="M42" s="18">
        <f t="shared" si="1"/>
        <v>282404366.00340688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5" spans="1:13" s="23" customFormat="1" x14ac:dyDescent="0.25">
      <c r="B45" s="23">
        <v>194049992.00340688</v>
      </c>
      <c r="C45" s="23">
        <v>59889248</v>
      </c>
      <c r="D45" s="23">
        <v>1921063</v>
      </c>
      <c r="E45" s="23">
        <v>402</v>
      </c>
      <c r="F45" s="23">
        <v>3369238</v>
      </c>
      <c r="G45" s="23">
        <v>7211081</v>
      </c>
      <c r="H45" s="23">
        <v>3896</v>
      </c>
      <c r="I45" s="23">
        <v>428362</v>
      </c>
      <c r="J45" s="23">
        <v>0</v>
      </c>
      <c r="K45" s="23">
        <v>4885348</v>
      </c>
      <c r="L45" s="23">
        <v>10645736</v>
      </c>
      <c r="M45" s="23">
        <v>282404366.00340688</v>
      </c>
    </row>
    <row r="46" spans="1:13" s="23" customFormat="1" x14ac:dyDescent="0.25">
      <c r="B46" s="23">
        <f>+B45-B42</f>
        <v>0</v>
      </c>
      <c r="C46" s="23">
        <f t="shared" ref="C46:M46" si="2">+C45-C42</f>
        <v>0</v>
      </c>
      <c r="D46" s="23">
        <f t="shared" si="2"/>
        <v>0</v>
      </c>
      <c r="E46" s="23">
        <f t="shared" si="2"/>
        <v>0</v>
      </c>
      <c r="F46" s="23">
        <f t="shared" si="2"/>
        <v>0</v>
      </c>
      <c r="G46" s="23">
        <f t="shared" si="2"/>
        <v>0</v>
      </c>
      <c r="H46" s="23">
        <f t="shared" si="2"/>
        <v>0</v>
      </c>
      <c r="I46" s="23">
        <f t="shared" si="2"/>
        <v>0</v>
      </c>
      <c r="J46" s="23">
        <f t="shared" si="2"/>
        <v>0</v>
      </c>
      <c r="K46" s="23">
        <f t="shared" si="2"/>
        <v>0</v>
      </c>
      <c r="L46" s="23">
        <f t="shared" si="2"/>
        <v>0</v>
      </c>
      <c r="M46" s="23">
        <f t="shared" si="2"/>
        <v>0</v>
      </c>
    </row>
    <row r="47" spans="1:13" s="23" customFormat="1" x14ac:dyDescent="0.25"/>
    <row r="48" spans="1:13" x14ac:dyDescent="0.25">
      <c r="M48" s="19"/>
    </row>
  </sheetData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OCTUBRE</vt:lpstr>
      <vt:lpstr>ANEXO VII NOVIEMBRE</vt:lpstr>
      <vt:lpstr>ANEXO VII 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RICARDO</cp:lastModifiedBy>
  <cp:lastPrinted>2020-01-08T23:42:25Z</cp:lastPrinted>
  <dcterms:created xsi:type="dcterms:W3CDTF">2014-04-11T21:27:33Z</dcterms:created>
  <dcterms:modified xsi:type="dcterms:W3CDTF">2020-01-09T11:41:48Z</dcterms:modified>
</cp:coreProperties>
</file>