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8\FEDERAL\PARTICIPACIONES\Participaciones a Municipios\"/>
    </mc:Choice>
  </mc:AlternateContent>
  <bookViews>
    <workbookView xWindow="0" yWindow="0" windowWidth="17256" windowHeight="5928"/>
  </bookViews>
  <sheets>
    <sheet name="ANEXO III" sheetId="1" r:id="rId1"/>
    <sheet name="ANEXO VII OCTUBRE" sheetId="4" r:id="rId2"/>
    <sheet name="ANEXO VII NOVIEMBRE" sheetId="7" r:id="rId3"/>
    <sheet name="ANEXO VII DICIEMBRE" sheetId="8" r:id="rId4"/>
  </sheets>
  <calcPr calcId="152511"/>
</workbook>
</file>

<file path=xl/calcChain.xml><?xml version="1.0" encoding="utf-8"?>
<calcChain xmlns="http://schemas.openxmlformats.org/spreadsheetml/2006/main">
  <c r="B6" i="1" l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H39" i="4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L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39" i="1" l="1"/>
  <c r="K39" i="8"/>
  <c r="K39" i="7" l="1"/>
  <c r="K39" i="1"/>
  <c r="K39" i="4" l="1"/>
  <c r="J39" i="7" l="1"/>
  <c r="J39" i="8"/>
  <c r="J39" i="4"/>
  <c r="J38" i="1"/>
  <c r="I38" i="1"/>
  <c r="H38" i="1"/>
  <c r="G38" i="1"/>
  <c r="D38" i="1"/>
  <c r="J37" i="1"/>
  <c r="I37" i="1"/>
  <c r="H37" i="1"/>
  <c r="G37" i="1"/>
  <c r="D37" i="1"/>
  <c r="J36" i="1"/>
  <c r="I36" i="1"/>
  <c r="H36" i="1"/>
  <c r="G36" i="1"/>
  <c r="D36" i="1"/>
  <c r="J35" i="1"/>
  <c r="I35" i="1"/>
  <c r="H35" i="1"/>
  <c r="G35" i="1"/>
  <c r="D35" i="1"/>
  <c r="J34" i="1"/>
  <c r="I34" i="1"/>
  <c r="H34" i="1"/>
  <c r="G34" i="1"/>
  <c r="D34" i="1"/>
  <c r="J33" i="1"/>
  <c r="I33" i="1"/>
  <c r="H33" i="1"/>
  <c r="G33" i="1"/>
  <c r="D33" i="1"/>
  <c r="J32" i="1"/>
  <c r="I32" i="1"/>
  <c r="H32" i="1"/>
  <c r="G32" i="1"/>
  <c r="D32" i="1"/>
  <c r="J31" i="1"/>
  <c r="I31" i="1"/>
  <c r="H31" i="1"/>
  <c r="G31" i="1"/>
  <c r="D31" i="1"/>
  <c r="J30" i="1"/>
  <c r="I30" i="1"/>
  <c r="H30" i="1"/>
  <c r="G30" i="1"/>
  <c r="D30" i="1"/>
  <c r="J29" i="1"/>
  <c r="I29" i="1"/>
  <c r="H29" i="1"/>
  <c r="G29" i="1"/>
  <c r="D29" i="1"/>
  <c r="J28" i="1"/>
  <c r="I28" i="1"/>
  <c r="H28" i="1"/>
  <c r="G28" i="1"/>
  <c r="D28" i="1"/>
  <c r="J27" i="1"/>
  <c r="I27" i="1"/>
  <c r="H27" i="1"/>
  <c r="G27" i="1"/>
  <c r="D27" i="1"/>
  <c r="J26" i="1"/>
  <c r="I26" i="1"/>
  <c r="H26" i="1"/>
  <c r="G26" i="1"/>
  <c r="D26" i="1"/>
  <c r="J25" i="1"/>
  <c r="I25" i="1"/>
  <c r="H25" i="1"/>
  <c r="G25" i="1"/>
  <c r="D25" i="1"/>
  <c r="J24" i="1"/>
  <c r="I24" i="1"/>
  <c r="H24" i="1"/>
  <c r="G24" i="1"/>
  <c r="D24" i="1"/>
  <c r="J23" i="1"/>
  <c r="I23" i="1"/>
  <c r="H23" i="1"/>
  <c r="G23" i="1"/>
  <c r="D23" i="1"/>
  <c r="J22" i="1"/>
  <c r="I22" i="1"/>
  <c r="H22" i="1"/>
  <c r="G22" i="1"/>
  <c r="D22" i="1"/>
  <c r="J21" i="1"/>
  <c r="I21" i="1"/>
  <c r="H21" i="1"/>
  <c r="G21" i="1"/>
  <c r="D21" i="1"/>
  <c r="J20" i="1"/>
  <c r="I20" i="1"/>
  <c r="H20" i="1"/>
  <c r="G20" i="1"/>
  <c r="D20" i="1"/>
  <c r="J19" i="1"/>
  <c r="I19" i="1"/>
  <c r="H19" i="1"/>
  <c r="G19" i="1"/>
  <c r="D19" i="1"/>
  <c r="J18" i="1"/>
  <c r="I18" i="1"/>
  <c r="H18" i="1"/>
  <c r="G18" i="1"/>
  <c r="D18" i="1"/>
  <c r="J17" i="1"/>
  <c r="I17" i="1"/>
  <c r="H17" i="1"/>
  <c r="G17" i="1"/>
  <c r="D17" i="1"/>
  <c r="J16" i="1"/>
  <c r="I16" i="1"/>
  <c r="H16" i="1"/>
  <c r="G16" i="1"/>
  <c r="D16" i="1"/>
  <c r="J15" i="1"/>
  <c r="I15" i="1"/>
  <c r="H15" i="1"/>
  <c r="G15" i="1"/>
  <c r="D15" i="1"/>
  <c r="J14" i="1"/>
  <c r="I14" i="1"/>
  <c r="H14" i="1"/>
  <c r="G14" i="1"/>
  <c r="D14" i="1"/>
  <c r="J13" i="1"/>
  <c r="I13" i="1"/>
  <c r="H13" i="1"/>
  <c r="G13" i="1"/>
  <c r="D13" i="1"/>
  <c r="J12" i="1"/>
  <c r="I12" i="1"/>
  <c r="H12" i="1"/>
  <c r="G12" i="1"/>
  <c r="D12" i="1"/>
  <c r="J11" i="1"/>
  <c r="I11" i="1"/>
  <c r="H11" i="1"/>
  <c r="G11" i="1"/>
  <c r="D11" i="1"/>
  <c r="J10" i="1"/>
  <c r="I10" i="1"/>
  <c r="H10" i="1"/>
  <c r="G10" i="1"/>
  <c r="D10" i="1"/>
  <c r="J9" i="1"/>
  <c r="I9" i="1"/>
  <c r="H9" i="1"/>
  <c r="G9" i="1"/>
  <c r="D9" i="1"/>
  <c r="J8" i="1"/>
  <c r="I8" i="1"/>
  <c r="H8" i="1"/>
  <c r="G8" i="1"/>
  <c r="D8" i="1"/>
  <c r="J7" i="1"/>
  <c r="I7" i="1"/>
  <c r="H7" i="1"/>
  <c r="G7" i="1"/>
  <c r="D7" i="1"/>
  <c r="J6" i="1"/>
  <c r="I6" i="1"/>
  <c r="H6" i="1"/>
  <c r="G6" i="1"/>
  <c r="D6" i="1"/>
  <c r="I39" i="8"/>
  <c r="H39" i="8"/>
  <c r="G39" i="8"/>
  <c r="F39" i="8"/>
  <c r="E39" i="8"/>
  <c r="D39" i="8"/>
  <c r="C39" i="8"/>
  <c r="B39" i="8"/>
  <c r="I39" i="7"/>
  <c r="H39" i="7"/>
  <c r="G39" i="7"/>
  <c r="F39" i="7"/>
  <c r="E39" i="7"/>
  <c r="D39" i="7"/>
  <c r="C39" i="7"/>
  <c r="B39" i="7"/>
  <c r="I39" i="4"/>
  <c r="G39" i="4"/>
  <c r="F39" i="4"/>
  <c r="E39" i="4"/>
  <c r="D39" i="4"/>
  <c r="C39" i="4"/>
  <c r="B39" i="4"/>
  <c r="M25" i="1" l="1"/>
  <c r="M29" i="1"/>
  <c r="M9" i="1"/>
  <c r="M13" i="1"/>
  <c r="M17" i="1"/>
  <c r="M21" i="1"/>
  <c r="M37" i="1"/>
  <c r="M33" i="1"/>
  <c r="M6" i="1"/>
  <c r="M10" i="1"/>
  <c r="M14" i="1"/>
  <c r="M18" i="1"/>
  <c r="M22" i="1"/>
  <c r="M26" i="1"/>
  <c r="M30" i="1"/>
  <c r="M34" i="1"/>
  <c r="M38" i="1"/>
  <c r="M20" i="1"/>
  <c r="M24" i="1"/>
  <c r="M28" i="1"/>
  <c r="M32" i="1"/>
  <c r="M36" i="1"/>
  <c r="M7" i="1"/>
  <c r="M11" i="1"/>
  <c r="M15" i="1"/>
  <c r="M19" i="1"/>
  <c r="M23" i="1"/>
  <c r="M27" i="1"/>
  <c r="M31" i="1"/>
  <c r="M35" i="1"/>
  <c r="M8" i="1"/>
  <c r="M12" i="1"/>
  <c r="M16" i="1"/>
  <c r="H39" i="1"/>
  <c r="M39" i="8"/>
  <c r="J39" i="1"/>
  <c r="M39" i="7"/>
  <c r="G39" i="1"/>
  <c r="F39" i="1"/>
  <c r="D39" i="1"/>
  <c r="B39" i="1"/>
  <c r="M39" i="4"/>
  <c r="E39" i="1"/>
  <c r="I39" i="1"/>
  <c r="C39" i="1"/>
  <c r="M39" i="1" l="1"/>
</calcChain>
</file>

<file path=xl/sharedStrings.xml><?xml version="1.0" encoding="utf-8"?>
<sst xmlns="http://schemas.openxmlformats.org/spreadsheetml/2006/main" count="204" uniqueCount="55">
  <si>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</si>
  <si>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</si>
  <si>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</si>
  <si>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</si>
  <si>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</si>
  <si>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</si>
  <si>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</si>
  <si>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</si>
  <si>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</si>
  <si>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</si>
  <si>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</si>
  <si>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</si>
  <si>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</si>
  <si>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</si>
  <si>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</si>
  <si>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</si>
  <si>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</si>
  <si>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</si>
  <si>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</si>
  <si>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</si>
  <si>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</si>
  <si>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</si>
  <si>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</si>
  <si>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</si>
  <si>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</si>
  <si>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</si>
  <si>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</si>
  <si>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</si>
  <si>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</si>
  <si>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</si>
  <si>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</si>
  <si>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</si>
  <si>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</si>
  <si>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</si>
  <si>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</si>
  <si>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</si>
  <si>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</si>
  <si>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</si>
  <si>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</si>
  <si>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</si>
  <si>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</si>
  <si>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</si>
  <si>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</si>
  <si>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</si>
  <si>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</si>
  <si>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</si>
  <si>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</si>
  <si>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</si>
  <si>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</si>
  <si>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</si>
  <si>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</si>
  <si>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EN EL MES DE OCTUBRE DEL EJERCICIO 2018</t>
  </si>
  <si>
    <t>EN EL MES DE NOVIEMBRE DEL EJERCICIO 2018</t>
  </si>
  <si>
    <t>EN EL MES DE DICIEMBRE DEL EJERCICIO 2018</t>
  </si>
  <si>
    <t>EN EL CUARTO TRIMESTRE DEL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</si>
</sst>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3" fontId="0" fillId="0" borderId="7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3"/>
  <sheetViews>
    <sheetView tabSelected="1" topLeftCell="E1" zoomScale="90" zoomScaleNormal="90" workbookViewId="0">
      <selection activeCell="I3" sqref="I3"/>
    </sheetView>
  </sheetViews>
  <sheetFormatPr baseColWidth="10" defaultRowHeight="14.4" x14ac:dyDescent="0.3"/>
  <cols>
    <col min="1" max="1" width="23.44140625" customWidth="1"/>
    <col min="2" max="6" width="21" customWidth="1"/>
    <col min="7" max="10" width="23.44140625" customWidth="1"/>
    <col min="11" max="12" width="21.109375" customWidth="1"/>
    <col min="13" max="13" width="19.21875" customWidth="1"/>
  </cols>
  <sheetData>
    <row r="1" spans="1:16" ht="18" x14ac:dyDescent="0.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" x14ac:dyDescent="0.35">
      <c r="A3" s="4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6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6" ht="21" customHeight="1" x14ac:dyDescent="0.3">
      <c r="A6" s="6" t="s">
        <v>11</v>
      </c>
      <c r="B6" s="9">
        <f>SUM('ANEXO VII OCTUBRE'!B6+'ANEXO VII NOVIEMBRE'!B6+'ANEXO VII DICIEMBRE'!B6)</f>
        <v>6711938</v>
      </c>
      <c r="C6" s="9">
        <f>SUM('ANEXO VII OCTUBRE'!C6+'ANEXO VII NOVIEMBRE'!C6+'ANEXO VII DICIEMBRE'!C6)</f>
        <v>2351821</v>
      </c>
      <c r="D6" s="9">
        <f>SUM('ANEXO VII OCTUBRE'!D6+'ANEXO VII NOVIEMBRE'!D6+'ANEXO VII DICIEMBRE'!D6)</f>
        <v>113820</v>
      </c>
      <c r="E6" s="9">
        <f>SUM('ANEXO VII OCTUBRE'!E6+'ANEXO VII NOVIEMBRE'!E6+'ANEXO VII DICIEMBRE'!E6)</f>
        <v>0</v>
      </c>
      <c r="F6" s="9">
        <f>SUM('ANEXO VII OCTUBRE'!F6+'ANEXO VII NOVIEMBRE'!F6+'ANEXO VII DICIEMBRE'!F6)</f>
        <v>154927</v>
      </c>
      <c r="G6" s="9">
        <f>SUM('ANEXO VII OCTUBRE'!G6+'ANEXO VII NOVIEMBRE'!G6+'ANEXO VII DICIEMBRE'!G6)</f>
        <v>244305</v>
      </c>
      <c r="H6" s="9">
        <f>SUM('ANEXO VII OCTUBRE'!H6+'ANEXO VII NOVIEMBRE'!H6+'ANEXO VII DICIEMBRE'!H6)</f>
        <v>0</v>
      </c>
      <c r="I6" s="9">
        <f>SUM('ANEXO VII OCTUBRE'!I6+'ANEXO VII NOVIEMBRE'!I6+'ANEXO VII DICIEMBRE'!I6)</f>
        <v>20919</v>
      </c>
      <c r="J6" s="10">
        <f>SUM('ANEXO VII OCTUBRE'!J6+'ANEXO VII NOVIEMBRE'!J6+'ANEXO VII DICIEMBRE'!J6)</f>
        <v>118071</v>
      </c>
      <c r="K6" s="10">
        <f>SUM('ANEXO VII OCTUBRE'!K6+'ANEXO VII NOVIEMBRE'!K6+'ANEXO VII DICIEMBRE'!K6)</f>
        <v>142262</v>
      </c>
      <c r="L6" s="10">
        <f>+'ANEXO VII OCTUBRE'!L6+'ANEXO VII NOVIEMBRE'!L6+'ANEXO VII DICIEMBRE'!L6</f>
        <v>36245</v>
      </c>
      <c r="M6" s="11">
        <f>SUM(B6:L6)</f>
        <v>9894308</v>
      </c>
      <c r="P6" s="19"/>
    </row>
    <row r="7" spans="1:16" x14ac:dyDescent="0.3">
      <c r="A7" s="6" t="s">
        <v>12</v>
      </c>
      <c r="B7" s="12">
        <f>SUM('ANEXO VII OCTUBRE'!B7+'ANEXO VII NOVIEMBRE'!B7+'ANEXO VII DICIEMBRE'!B7)</f>
        <v>7913507</v>
      </c>
      <c r="C7" s="12">
        <f>SUM('ANEXO VII OCTUBRE'!C7+'ANEXO VII NOVIEMBRE'!C7+'ANEXO VII DICIEMBRE'!C7)</f>
        <v>2772843</v>
      </c>
      <c r="D7" s="12">
        <f>SUM('ANEXO VII OCTUBRE'!D7+'ANEXO VII NOVIEMBRE'!D7+'ANEXO VII DICIEMBRE'!D7)</f>
        <v>134196</v>
      </c>
      <c r="E7" s="12">
        <f>SUM('ANEXO VII OCTUBRE'!E7+'ANEXO VII NOVIEMBRE'!E7+'ANEXO VII DICIEMBRE'!E7)</f>
        <v>0</v>
      </c>
      <c r="F7" s="12">
        <f>SUM('ANEXO VII OCTUBRE'!F7+'ANEXO VII NOVIEMBRE'!F7+'ANEXO VII DICIEMBRE'!F7)</f>
        <v>182662</v>
      </c>
      <c r="G7" s="12">
        <f>SUM('ANEXO VII OCTUBRE'!G7+'ANEXO VII NOVIEMBRE'!G7+'ANEXO VII DICIEMBRE'!G7)</f>
        <v>290364</v>
      </c>
      <c r="H7" s="12">
        <f>SUM('ANEXO VII OCTUBRE'!H7+'ANEXO VII NOVIEMBRE'!H7+'ANEXO VII DICIEMBRE'!H7)</f>
        <v>0</v>
      </c>
      <c r="I7" s="12">
        <f>SUM('ANEXO VII OCTUBRE'!I7+'ANEXO VII NOVIEMBRE'!I7+'ANEXO VII DICIEMBRE'!I7)</f>
        <v>24663</v>
      </c>
      <c r="J7" s="10">
        <f>SUM('ANEXO VII OCTUBRE'!J7+'ANEXO VII NOVIEMBRE'!J7+'ANEXO VII DICIEMBRE'!J7)</f>
        <v>140330</v>
      </c>
      <c r="K7" s="12">
        <f>SUM('ANEXO VII OCTUBRE'!K7+'ANEXO VII NOVIEMBRE'!K7+'ANEXO VII DICIEMBRE'!K7)</f>
        <v>176739</v>
      </c>
      <c r="L7" s="10">
        <f>+'ANEXO VII OCTUBRE'!L7+'ANEXO VII NOVIEMBRE'!L7+'ANEXO VII DICIEMBRE'!L7</f>
        <v>1545742</v>
      </c>
      <c r="M7" s="11">
        <f t="shared" ref="M7:M38" si="0">SUM(B7:L7)</f>
        <v>13181046</v>
      </c>
      <c r="P7" s="19"/>
    </row>
    <row r="8" spans="1:16" x14ac:dyDescent="0.3">
      <c r="A8" s="6" t="s">
        <v>13</v>
      </c>
      <c r="B8" s="12">
        <f>SUM('ANEXO VII OCTUBRE'!B8+'ANEXO VII NOVIEMBRE'!B8+'ANEXO VII DICIEMBRE'!B8)</f>
        <v>9212768</v>
      </c>
      <c r="C8" s="12">
        <f>SUM('ANEXO VII OCTUBRE'!C8+'ANEXO VII NOVIEMBRE'!C8+'ANEXO VII DICIEMBRE'!C8)</f>
        <v>3228097</v>
      </c>
      <c r="D8" s="12">
        <f>SUM('ANEXO VII OCTUBRE'!D8+'ANEXO VII NOVIEMBRE'!D8+'ANEXO VII DICIEMBRE'!D8)</f>
        <v>156228</v>
      </c>
      <c r="E8" s="12">
        <f>SUM('ANEXO VII OCTUBRE'!E8+'ANEXO VII NOVIEMBRE'!E8+'ANEXO VII DICIEMBRE'!E8)</f>
        <v>0</v>
      </c>
      <c r="F8" s="12">
        <f>SUM('ANEXO VII OCTUBRE'!F8+'ANEXO VII NOVIEMBRE'!F8+'ANEXO VII DICIEMBRE'!F8)</f>
        <v>212652</v>
      </c>
      <c r="G8" s="12">
        <f>SUM('ANEXO VII OCTUBRE'!G8+'ANEXO VII NOVIEMBRE'!G8+'ANEXO VII DICIEMBRE'!G8)</f>
        <v>357180</v>
      </c>
      <c r="H8" s="12">
        <f>SUM('ANEXO VII OCTUBRE'!H8+'ANEXO VII NOVIEMBRE'!H8+'ANEXO VII DICIEMBRE'!H8)</f>
        <v>0</v>
      </c>
      <c r="I8" s="12">
        <f>SUM('ANEXO VII OCTUBRE'!I8+'ANEXO VII NOVIEMBRE'!I8+'ANEXO VII DICIEMBRE'!I8)</f>
        <v>28710</v>
      </c>
      <c r="J8" s="10">
        <f>SUM('ANEXO VII OCTUBRE'!J8+'ANEXO VII NOVIEMBRE'!J8+'ANEXO VII DICIEMBRE'!J8)</f>
        <v>172622</v>
      </c>
      <c r="K8" s="12">
        <f>SUM('ANEXO VII OCTUBRE'!K8+'ANEXO VII NOVIEMBRE'!K8+'ANEXO VII DICIEMBRE'!K8)</f>
        <v>285686</v>
      </c>
      <c r="L8" s="10">
        <f>+'ANEXO VII OCTUBRE'!L8+'ANEXO VII NOVIEMBRE'!L8+'ANEXO VII DICIEMBRE'!L8</f>
        <v>0</v>
      </c>
      <c r="M8" s="11">
        <f t="shared" si="0"/>
        <v>13653943</v>
      </c>
      <c r="P8" s="19"/>
    </row>
    <row r="9" spans="1:16" x14ac:dyDescent="0.3">
      <c r="A9" s="6" t="s">
        <v>14</v>
      </c>
      <c r="B9" s="12">
        <f>SUM('ANEXO VII OCTUBRE'!B9+'ANEXO VII NOVIEMBRE'!B9+'ANEXO VII DICIEMBRE'!B9)</f>
        <v>14733484</v>
      </c>
      <c r="C9" s="12">
        <f>SUM('ANEXO VII OCTUBRE'!C9+'ANEXO VII NOVIEMBRE'!C9+'ANEXO VII DICIEMBRE'!C9)</f>
        <v>5162521</v>
      </c>
      <c r="D9" s="12">
        <f>SUM('ANEXO VII OCTUBRE'!D9+'ANEXO VII NOVIEMBRE'!D9+'ANEXO VII DICIEMBRE'!D9)</f>
        <v>249846</v>
      </c>
      <c r="E9" s="12">
        <f>SUM('ANEXO VII OCTUBRE'!E9+'ANEXO VII NOVIEMBRE'!E9+'ANEXO VII DICIEMBRE'!E9)</f>
        <v>0</v>
      </c>
      <c r="F9" s="12">
        <f>SUM('ANEXO VII OCTUBRE'!F9+'ANEXO VII NOVIEMBRE'!F9+'ANEXO VII DICIEMBRE'!F9)</f>
        <v>340083</v>
      </c>
      <c r="G9" s="12">
        <f>SUM('ANEXO VII OCTUBRE'!G9+'ANEXO VII NOVIEMBRE'!G9+'ANEXO VII DICIEMBRE'!G9)</f>
        <v>533442</v>
      </c>
      <c r="H9" s="12">
        <f>SUM('ANEXO VII OCTUBRE'!H9+'ANEXO VII NOVIEMBRE'!H9+'ANEXO VII DICIEMBRE'!H9)</f>
        <v>0</v>
      </c>
      <c r="I9" s="12">
        <f>SUM('ANEXO VII OCTUBRE'!I9+'ANEXO VII NOVIEMBRE'!I9+'ANEXO VII DICIEMBRE'!I9)</f>
        <v>45918</v>
      </c>
      <c r="J9" s="10">
        <f>SUM('ANEXO VII OCTUBRE'!J9+'ANEXO VII NOVIEMBRE'!J9+'ANEXO VII DICIEMBRE'!J9)</f>
        <v>257807</v>
      </c>
      <c r="K9" s="12">
        <f>SUM('ANEXO VII OCTUBRE'!K9+'ANEXO VII NOVIEMBRE'!K9+'ANEXO VII DICIEMBRE'!K9)</f>
        <v>684583</v>
      </c>
      <c r="L9" s="10">
        <f>+'ANEXO VII OCTUBRE'!L9+'ANEXO VII NOVIEMBRE'!L9+'ANEXO VII DICIEMBRE'!L9</f>
        <v>885200</v>
      </c>
      <c r="M9" s="11">
        <f t="shared" si="0"/>
        <v>22892884</v>
      </c>
      <c r="P9" s="19"/>
    </row>
    <row r="10" spans="1:16" x14ac:dyDescent="0.3">
      <c r="A10" s="6" t="s">
        <v>15</v>
      </c>
      <c r="B10" s="12">
        <f>SUM('ANEXO VII OCTUBRE'!B10+'ANEXO VII NOVIEMBRE'!B10+'ANEXO VII DICIEMBRE'!B10)</f>
        <v>6472217</v>
      </c>
      <c r="C10" s="12">
        <f>SUM('ANEXO VII OCTUBRE'!C10+'ANEXO VII NOVIEMBRE'!C10+'ANEXO VII DICIEMBRE'!C10)</f>
        <v>2267824</v>
      </c>
      <c r="D10" s="12">
        <f>SUM('ANEXO VII OCTUBRE'!D10+'ANEXO VII NOVIEMBRE'!D10+'ANEXO VII DICIEMBRE'!D10)</f>
        <v>109754</v>
      </c>
      <c r="E10" s="12">
        <f>SUM('ANEXO VII OCTUBRE'!E10+'ANEXO VII NOVIEMBRE'!E10+'ANEXO VII DICIEMBRE'!E10)</f>
        <v>0</v>
      </c>
      <c r="F10" s="12">
        <f>SUM('ANEXO VII OCTUBRE'!F10+'ANEXO VII NOVIEMBRE'!F10+'ANEXO VII DICIEMBRE'!F10)</f>
        <v>149393</v>
      </c>
      <c r="G10" s="12">
        <f>SUM('ANEXO VII OCTUBRE'!G10+'ANEXO VII NOVIEMBRE'!G10+'ANEXO VII DICIEMBRE'!G10)</f>
        <v>237654</v>
      </c>
      <c r="H10" s="12">
        <f>SUM('ANEXO VII OCTUBRE'!H10+'ANEXO VII NOVIEMBRE'!H10+'ANEXO VII DICIEMBRE'!H10)</f>
        <v>0</v>
      </c>
      <c r="I10" s="12">
        <f>SUM('ANEXO VII OCTUBRE'!I10+'ANEXO VII NOVIEMBRE'!I10+'ANEXO VII DICIEMBRE'!I10)</f>
        <v>20172</v>
      </c>
      <c r="J10" s="10">
        <f>SUM('ANEXO VII OCTUBRE'!J10+'ANEXO VII NOVIEMBRE'!J10+'ANEXO VII DICIEMBRE'!J10)</f>
        <v>114856</v>
      </c>
      <c r="K10" s="12">
        <f>SUM('ANEXO VII OCTUBRE'!K10+'ANEXO VII NOVIEMBRE'!K10+'ANEXO VII DICIEMBRE'!K10)</f>
        <v>78192</v>
      </c>
      <c r="L10" s="10">
        <f>+'ANEXO VII OCTUBRE'!L10+'ANEXO VII NOVIEMBRE'!L10+'ANEXO VII DICIEMBRE'!L10</f>
        <v>585669</v>
      </c>
      <c r="M10" s="11">
        <f t="shared" si="0"/>
        <v>10035731</v>
      </c>
      <c r="P10" s="19"/>
    </row>
    <row r="11" spans="1:16" x14ac:dyDescent="0.3">
      <c r="A11" s="6" t="s">
        <v>16</v>
      </c>
      <c r="B11" s="12">
        <f>SUM('ANEXO VII OCTUBRE'!B11+'ANEXO VII NOVIEMBRE'!B11+'ANEXO VII DICIEMBRE'!B11)</f>
        <v>28339424</v>
      </c>
      <c r="C11" s="12">
        <f>SUM('ANEXO VII OCTUBRE'!C11+'ANEXO VII NOVIEMBRE'!C11+'ANEXO VII DICIEMBRE'!C11)</f>
        <v>9929958</v>
      </c>
      <c r="D11" s="12">
        <f>SUM('ANEXO VII OCTUBRE'!D11+'ANEXO VII NOVIEMBRE'!D11+'ANEXO VII DICIEMBRE'!D11)</f>
        <v>480573</v>
      </c>
      <c r="E11" s="12">
        <f>SUM('ANEXO VII OCTUBRE'!E11+'ANEXO VII NOVIEMBRE'!E11+'ANEXO VII DICIEMBRE'!E11)</f>
        <v>0</v>
      </c>
      <c r="F11" s="12">
        <f>SUM('ANEXO VII OCTUBRE'!F11+'ANEXO VII NOVIEMBRE'!F11+'ANEXO VII DICIEMBRE'!F11)</f>
        <v>654139</v>
      </c>
      <c r="G11" s="12">
        <f>SUM('ANEXO VII OCTUBRE'!G11+'ANEXO VII NOVIEMBRE'!G11+'ANEXO VII DICIEMBRE'!G11)</f>
        <v>1031487</v>
      </c>
      <c r="H11" s="12">
        <f>SUM('ANEXO VII OCTUBRE'!H11+'ANEXO VII NOVIEMBRE'!H11+'ANEXO VII DICIEMBRE'!H11)</f>
        <v>0</v>
      </c>
      <c r="I11" s="12">
        <f>SUM('ANEXO VII OCTUBRE'!I11+'ANEXO VII NOVIEMBRE'!I11+'ANEXO VII DICIEMBRE'!I11)</f>
        <v>88320</v>
      </c>
      <c r="J11" s="10">
        <f>SUM('ANEXO VII OCTUBRE'!J11+'ANEXO VII NOVIEMBRE'!J11+'ANEXO VII DICIEMBRE'!J11)</f>
        <v>498509</v>
      </c>
      <c r="K11" s="12">
        <f>SUM('ANEXO VII OCTUBRE'!K11+'ANEXO VII NOVIEMBRE'!K11+'ANEXO VII DICIEMBRE'!K11)</f>
        <v>1559233</v>
      </c>
      <c r="L11" s="10">
        <f>+'ANEXO VII OCTUBRE'!L11+'ANEXO VII NOVIEMBRE'!L11+'ANEXO VII DICIEMBRE'!L11</f>
        <v>2491478</v>
      </c>
      <c r="M11" s="11">
        <f t="shared" si="0"/>
        <v>45073121</v>
      </c>
      <c r="P11" s="19"/>
    </row>
    <row r="12" spans="1:16" x14ac:dyDescent="0.3">
      <c r="A12" s="6" t="s">
        <v>17</v>
      </c>
      <c r="B12" s="12">
        <f>SUM('ANEXO VII OCTUBRE'!B12+'ANEXO VII NOVIEMBRE'!B12+'ANEXO VII DICIEMBRE'!B12)</f>
        <v>59868530</v>
      </c>
      <c r="C12" s="12">
        <f>SUM('ANEXO VII OCTUBRE'!C12+'ANEXO VII NOVIEMBRE'!C12+'ANEXO VII DICIEMBRE'!C12)</f>
        <v>20977561</v>
      </c>
      <c r="D12" s="12">
        <f>SUM('ANEXO VII OCTUBRE'!D12+'ANEXO VII NOVIEMBRE'!D12+'ANEXO VII DICIEMBRE'!D12)</f>
        <v>1015234</v>
      </c>
      <c r="E12" s="12">
        <f>SUM('ANEXO VII OCTUBRE'!E12+'ANEXO VII NOVIEMBRE'!E12+'ANEXO VII DICIEMBRE'!E12)</f>
        <v>0</v>
      </c>
      <c r="F12" s="12">
        <f>SUM('ANEXO VII OCTUBRE'!F12+'ANEXO VII NOVIEMBRE'!F12+'ANEXO VII DICIEMBRE'!F12)</f>
        <v>1381903</v>
      </c>
      <c r="G12" s="12">
        <f>SUM('ANEXO VII OCTUBRE'!G12+'ANEXO VII NOVIEMBRE'!G12+'ANEXO VII DICIEMBRE'!G12)</f>
        <v>2183292</v>
      </c>
      <c r="H12" s="12">
        <f>SUM('ANEXO VII OCTUBRE'!H12+'ANEXO VII NOVIEMBRE'!H12+'ANEXO VII DICIEMBRE'!H12)</f>
        <v>0</v>
      </c>
      <c r="I12" s="12">
        <f>SUM('ANEXO VII OCTUBRE'!I12+'ANEXO VII NOVIEMBRE'!I12+'ANEXO VII DICIEMBRE'!I12)</f>
        <v>186579</v>
      </c>
      <c r="J12" s="10">
        <f>SUM('ANEXO VII OCTUBRE'!J12+'ANEXO VII NOVIEMBRE'!J12+'ANEXO VII DICIEMBRE'!J12)</f>
        <v>1055165</v>
      </c>
      <c r="K12" s="12">
        <f>SUM('ANEXO VII OCTUBRE'!K12+'ANEXO VII NOVIEMBRE'!K12+'ANEXO VII DICIEMBRE'!K12)</f>
        <v>2932347</v>
      </c>
      <c r="L12" s="10">
        <f>+'ANEXO VII OCTUBRE'!L12+'ANEXO VII NOVIEMBRE'!L12+'ANEXO VII DICIEMBRE'!L12</f>
        <v>29971121</v>
      </c>
      <c r="M12" s="11">
        <f t="shared" si="0"/>
        <v>119571732</v>
      </c>
      <c r="P12" s="19"/>
    </row>
    <row r="13" spans="1:16" x14ac:dyDescent="0.3">
      <c r="A13" s="6" t="s">
        <v>18</v>
      </c>
      <c r="B13" s="12">
        <f>SUM('ANEXO VII OCTUBRE'!B13+'ANEXO VII NOVIEMBRE'!B13+'ANEXO VII DICIEMBRE'!B13)</f>
        <v>16558438</v>
      </c>
      <c r="C13" s="12">
        <f>SUM('ANEXO VII OCTUBRE'!C13+'ANEXO VII NOVIEMBRE'!C13+'ANEXO VII DICIEMBRE'!C13)</f>
        <v>5801974</v>
      </c>
      <c r="D13" s="12">
        <f>SUM('ANEXO VII OCTUBRE'!D13+'ANEXO VII NOVIEMBRE'!D13+'ANEXO VII DICIEMBRE'!D13)</f>
        <v>280793</v>
      </c>
      <c r="E13" s="12">
        <f>SUM('ANEXO VII OCTUBRE'!E13+'ANEXO VII NOVIEMBRE'!E13+'ANEXO VII DICIEMBRE'!E13)</f>
        <v>0</v>
      </c>
      <c r="F13" s="12">
        <f>SUM('ANEXO VII OCTUBRE'!F13+'ANEXO VII NOVIEMBRE'!F13+'ANEXO VII DICIEMBRE'!F13)</f>
        <v>382206</v>
      </c>
      <c r="G13" s="12">
        <f>SUM('ANEXO VII OCTUBRE'!G13+'ANEXO VII NOVIEMBRE'!G13+'ANEXO VII DICIEMBRE'!G13)</f>
        <v>604923</v>
      </c>
      <c r="H13" s="12">
        <f>SUM('ANEXO VII OCTUBRE'!H13+'ANEXO VII NOVIEMBRE'!H13+'ANEXO VII DICIEMBRE'!H13)</f>
        <v>0</v>
      </c>
      <c r="I13" s="12">
        <f>SUM('ANEXO VII OCTUBRE'!I13+'ANEXO VII NOVIEMBRE'!I13+'ANEXO VII DICIEMBRE'!I13)</f>
        <v>51603</v>
      </c>
      <c r="J13" s="10">
        <f>SUM('ANEXO VII OCTUBRE'!J13+'ANEXO VII NOVIEMBRE'!J13+'ANEXO VII DICIEMBRE'!J13)</f>
        <v>292354</v>
      </c>
      <c r="K13" s="12">
        <f>SUM('ANEXO VII OCTUBRE'!K13+'ANEXO VII NOVIEMBRE'!K13+'ANEXO VII DICIEMBRE'!K13)</f>
        <v>796427</v>
      </c>
      <c r="L13" s="10">
        <f>+'ANEXO VII OCTUBRE'!L13+'ANEXO VII NOVIEMBRE'!L13+'ANEXO VII DICIEMBRE'!L13</f>
        <v>31800</v>
      </c>
      <c r="M13" s="11">
        <f t="shared" si="0"/>
        <v>24800518</v>
      </c>
      <c r="P13" s="19"/>
    </row>
    <row r="14" spans="1:16" x14ac:dyDescent="0.3">
      <c r="A14" s="6" t="s">
        <v>19</v>
      </c>
      <c r="B14" s="12">
        <f>SUM('ANEXO VII OCTUBRE'!B14+'ANEXO VII NOVIEMBRE'!B14+'ANEXO VII DICIEMBRE'!B14)</f>
        <v>6575699</v>
      </c>
      <c r="C14" s="12">
        <f>SUM('ANEXO VII OCTUBRE'!C14+'ANEXO VII NOVIEMBRE'!C14+'ANEXO VII DICIEMBRE'!C14)</f>
        <v>2304084</v>
      </c>
      <c r="D14" s="12">
        <f>SUM('ANEXO VII OCTUBRE'!D14+'ANEXO VII NOVIEMBRE'!D14+'ANEXO VII DICIEMBRE'!D14)</f>
        <v>111508</v>
      </c>
      <c r="E14" s="12">
        <f>SUM('ANEXO VII OCTUBRE'!E14+'ANEXO VII NOVIEMBRE'!E14+'ANEXO VII DICIEMBRE'!E14)</f>
        <v>0</v>
      </c>
      <c r="F14" s="12">
        <f>SUM('ANEXO VII OCTUBRE'!F14+'ANEXO VII NOVIEMBRE'!F14+'ANEXO VII DICIEMBRE'!F14)</f>
        <v>151782</v>
      </c>
      <c r="G14" s="12">
        <f>SUM('ANEXO VII OCTUBRE'!G14+'ANEXO VII NOVIEMBRE'!G14+'ANEXO VII DICIEMBRE'!G14)</f>
        <v>240312</v>
      </c>
      <c r="H14" s="12">
        <f>SUM('ANEXO VII OCTUBRE'!H14+'ANEXO VII NOVIEMBRE'!H14+'ANEXO VII DICIEMBRE'!H14)</f>
        <v>0</v>
      </c>
      <c r="I14" s="12">
        <f>SUM('ANEXO VII OCTUBRE'!I14+'ANEXO VII NOVIEMBRE'!I14+'ANEXO VII DICIEMBRE'!I14)</f>
        <v>20493</v>
      </c>
      <c r="J14" s="10">
        <f>SUM('ANEXO VII OCTUBRE'!J14+'ANEXO VII NOVIEMBRE'!J14+'ANEXO VII DICIEMBRE'!J14)</f>
        <v>116140</v>
      </c>
      <c r="K14" s="12">
        <f>SUM('ANEXO VII OCTUBRE'!K14+'ANEXO VII NOVIEMBRE'!K14+'ANEXO VII DICIEMBRE'!K14)</f>
        <v>153942</v>
      </c>
      <c r="L14" s="10">
        <f>+'ANEXO VII OCTUBRE'!L14+'ANEXO VII NOVIEMBRE'!L14+'ANEXO VII DICIEMBRE'!L14</f>
        <v>0</v>
      </c>
      <c r="M14" s="11">
        <f t="shared" si="0"/>
        <v>9673960</v>
      </c>
      <c r="P14" s="19"/>
    </row>
    <row r="15" spans="1:16" x14ac:dyDescent="0.3">
      <c r="A15" s="6" t="s">
        <v>20</v>
      </c>
      <c r="B15" s="12">
        <f>SUM('ANEXO VII OCTUBRE'!B15+'ANEXO VII NOVIEMBRE'!B15+'ANEXO VII DICIEMBRE'!B15)</f>
        <v>6677341</v>
      </c>
      <c r="C15" s="12">
        <f>SUM('ANEXO VII OCTUBRE'!C15+'ANEXO VII NOVIEMBRE'!C15+'ANEXO VII DICIEMBRE'!C15)</f>
        <v>2339699</v>
      </c>
      <c r="D15" s="12">
        <f>SUM('ANEXO VII OCTUBRE'!D15+'ANEXO VII NOVIEMBRE'!D15+'ANEXO VII DICIEMBRE'!D15)</f>
        <v>113232</v>
      </c>
      <c r="E15" s="12">
        <f>SUM('ANEXO VII OCTUBRE'!E15+'ANEXO VII NOVIEMBRE'!E15+'ANEXO VII DICIEMBRE'!E15)</f>
        <v>0</v>
      </c>
      <c r="F15" s="12">
        <f>SUM('ANEXO VII OCTUBRE'!F15+'ANEXO VII NOVIEMBRE'!F15+'ANEXO VII DICIEMBRE'!F15)</f>
        <v>154129</v>
      </c>
      <c r="G15" s="12">
        <f>SUM('ANEXO VII OCTUBRE'!G15+'ANEXO VII NOVIEMBRE'!G15+'ANEXO VII DICIEMBRE'!G15)</f>
        <v>243816</v>
      </c>
      <c r="H15" s="12">
        <f>SUM('ANEXO VII OCTUBRE'!H15+'ANEXO VII NOVIEMBRE'!H15+'ANEXO VII DICIEMBRE'!H15)</f>
        <v>0</v>
      </c>
      <c r="I15" s="12">
        <f>SUM('ANEXO VII OCTUBRE'!I15+'ANEXO VII NOVIEMBRE'!I15+'ANEXO VII DICIEMBRE'!I15)</f>
        <v>20811</v>
      </c>
      <c r="J15" s="10">
        <f>SUM('ANEXO VII OCTUBRE'!J15+'ANEXO VII NOVIEMBRE'!J15+'ANEXO VII DICIEMBRE'!J15)</f>
        <v>117835</v>
      </c>
      <c r="K15" s="12">
        <f>SUM('ANEXO VII OCTUBRE'!K15+'ANEXO VII NOVIEMBRE'!K15+'ANEXO VII DICIEMBRE'!K15)</f>
        <v>137987</v>
      </c>
      <c r="L15" s="10">
        <f>+'ANEXO VII OCTUBRE'!L15+'ANEXO VII NOVIEMBRE'!L15+'ANEXO VII DICIEMBRE'!L15</f>
        <v>0</v>
      </c>
      <c r="M15" s="11">
        <f t="shared" si="0"/>
        <v>9804850</v>
      </c>
      <c r="P15" s="19"/>
    </row>
    <row r="16" spans="1:16" x14ac:dyDescent="0.3">
      <c r="A16" s="6" t="s">
        <v>21</v>
      </c>
      <c r="B16" s="12">
        <f>SUM('ANEXO VII OCTUBRE'!B16+'ANEXO VII NOVIEMBRE'!B16+'ANEXO VII DICIEMBRE'!B16)</f>
        <v>31051324</v>
      </c>
      <c r="C16" s="12">
        <f>SUM('ANEXO VII OCTUBRE'!C16+'ANEXO VII NOVIEMBRE'!C16+'ANEXO VII DICIEMBRE'!C16)</f>
        <v>10880191</v>
      </c>
      <c r="D16" s="12">
        <f>SUM('ANEXO VII OCTUBRE'!D16+'ANEXO VII NOVIEMBRE'!D16+'ANEXO VII DICIEMBRE'!D16)</f>
        <v>526560</v>
      </c>
      <c r="E16" s="12">
        <f>SUM('ANEXO VII OCTUBRE'!E16+'ANEXO VII NOVIEMBRE'!E16+'ANEXO VII DICIEMBRE'!E16)</f>
        <v>0</v>
      </c>
      <c r="F16" s="12">
        <f>SUM('ANEXO VII OCTUBRE'!F16+'ANEXO VII NOVIEMBRE'!F16+'ANEXO VII DICIEMBRE'!F16)</f>
        <v>716736</v>
      </c>
      <c r="G16" s="12">
        <f>SUM('ANEXO VII OCTUBRE'!G16+'ANEXO VII NOVIEMBRE'!G16+'ANEXO VII DICIEMBRE'!G16)</f>
        <v>1136772</v>
      </c>
      <c r="H16" s="12">
        <f>SUM('ANEXO VII OCTUBRE'!H16+'ANEXO VII NOVIEMBRE'!H16+'ANEXO VII DICIEMBRE'!H16)</f>
        <v>0</v>
      </c>
      <c r="I16" s="12">
        <f>SUM('ANEXO VII OCTUBRE'!I16+'ANEXO VII NOVIEMBRE'!I16+'ANEXO VII DICIEMBRE'!I16)</f>
        <v>96771</v>
      </c>
      <c r="J16" s="10">
        <f>SUM('ANEXO VII OCTUBRE'!J16+'ANEXO VII NOVIEMBRE'!J16+'ANEXO VII DICIEMBRE'!J16)</f>
        <v>549392</v>
      </c>
      <c r="K16" s="12">
        <f>SUM('ANEXO VII OCTUBRE'!K16+'ANEXO VII NOVIEMBRE'!K16+'ANEXO VII DICIEMBRE'!K16)</f>
        <v>1714136</v>
      </c>
      <c r="L16" s="10">
        <f>+'ANEXO VII OCTUBRE'!L16+'ANEXO VII NOVIEMBRE'!L16+'ANEXO VII DICIEMBRE'!L16</f>
        <v>702446</v>
      </c>
      <c r="M16" s="11">
        <f t="shared" si="0"/>
        <v>47374328</v>
      </c>
      <c r="P16" s="19"/>
    </row>
    <row r="17" spans="1:16" x14ac:dyDescent="0.3">
      <c r="A17" s="6" t="s">
        <v>22</v>
      </c>
      <c r="B17" s="12">
        <f>SUM('ANEXO VII OCTUBRE'!B17+'ANEXO VII NOVIEMBRE'!B17+'ANEXO VII DICIEMBRE'!B17)</f>
        <v>10779103</v>
      </c>
      <c r="C17" s="12">
        <f>SUM('ANEXO VII OCTUBRE'!C17+'ANEXO VII NOVIEMBRE'!C17+'ANEXO VII DICIEMBRE'!C17)</f>
        <v>3776931</v>
      </c>
      <c r="D17" s="12">
        <f>SUM('ANEXO VII OCTUBRE'!D17+'ANEXO VII NOVIEMBRE'!D17+'ANEXO VII DICIEMBRE'!D17)</f>
        <v>182789</v>
      </c>
      <c r="E17" s="12">
        <f>SUM('ANEXO VII OCTUBRE'!E17+'ANEXO VII NOVIEMBRE'!E17+'ANEXO VII DICIEMBRE'!E17)</f>
        <v>0</v>
      </c>
      <c r="F17" s="12">
        <f>SUM('ANEXO VII OCTUBRE'!F17+'ANEXO VII NOVIEMBRE'!F17+'ANEXO VII DICIEMBRE'!F17)</f>
        <v>248806</v>
      </c>
      <c r="G17" s="12">
        <f>SUM('ANEXO VII OCTUBRE'!G17+'ANEXO VII NOVIEMBRE'!G17+'ANEXO VII DICIEMBRE'!G17)</f>
        <v>385389</v>
      </c>
      <c r="H17" s="12">
        <f>SUM('ANEXO VII OCTUBRE'!H17+'ANEXO VII NOVIEMBRE'!H17+'ANEXO VII DICIEMBRE'!H17)</f>
        <v>0</v>
      </c>
      <c r="I17" s="12">
        <f>SUM('ANEXO VII OCTUBRE'!I17+'ANEXO VII NOVIEMBRE'!I17+'ANEXO VII DICIEMBRE'!I17)</f>
        <v>33594</v>
      </c>
      <c r="J17" s="10">
        <f>SUM('ANEXO VII OCTUBRE'!J17+'ANEXO VII NOVIEMBRE'!J17+'ANEXO VII DICIEMBRE'!J17)</f>
        <v>186255</v>
      </c>
      <c r="K17" s="12">
        <f>SUM('ANEXO VII OCTUBRE'!K17+'ANEXO VII NOVIEMBRE'!K17+'ANEXO VII DICIEMBRE'!K17)</f>
        <v>457245</v>
      </c>
      <c r="L17" s="10">
        <f>+'ANEXO VII OCTUBRE'!L17+'ANEXO VII NOVIEMBRE'!L17+'ANEXO VII DICIEMBRE'!L17</f>
        <v>1233563</v>
      </c>
      <c r="M17" s="11">
        <f t="shared" si="0"/>
        <v>17283675</v>
      </c>
      <c r="P17" s="19"/>
    </row>
    <row r="18" spans="1:16" x14ac:dyDescent="0.3">
      <c r="A18" s="6" t="s">
        <v>23</v>
      </c>
      <c r="B18" s="12">
        <f>SUM('ANEXO VII OCTUBRE'!B18+'ANEXO VII NOVIEMBRE'!B18+'ANEXO VII DICIEMBRE'!B18)</f>
        <v>6329714</v>
      </c>
      <c r="C18" s="12">
        <f>SUM('ANEXO VII OCTUBRE'!C18+'ANEXO VII NOVIEMBRE'!C18+'ANEXO VII DICIEMBRE'!C18)</f>
        <v>2217893</v>
      </c>
      <c r="D18" s="12">
        <f>SUM('ANEXO VII OCTUBRE'!D18+'ANEXO VII NOVIEMBRE'!D18+'ANEXO VII DICIEMBRE'!D18)</f>
        <v>107337</v>
      </c>
      <c r="E18" s="12">
        <f>SUM('ANEXO VII OCTUBRE'!E18+'ANEXO VII NOVIEMBRE'!E18+'ANEXO VII DICIEMBRE'!E18)</f>
        <v>0</v>
      </c>
      <c r="F18" s="12">
        <f>SUM('ANEXO VII OCTUBRE'!F18+'ANEXO VII NOVIEMBRE'!F18+'ANEXO VII DICIEMBRE'!F18)</f>
        <v>146104</v>
      </c>
      <c r="G18" s="12">
        <f>SUM('ANEXO VII OCTUBRE'!G18+'ANEXO VII NOVIEMBRE'!G18+'ANEXO VII DICIEMBRE'!G18)</f>
        <v>230841</v>
      </c>
      <c r="H18" s="12">
        <f>SUM('ANEXO VII OCTUBRE'!H18+'ANEXO VII NOVIEMBRE'!H18+'ANEXO VII DICIEMBRE'!H18)</f>
        <v>0</v>
      </c>
      <c r="I18" s="12">
        <f>SUM('ANEXO VII OCTUBRE'!I18+'ANEXO VII NOVIEMBRE'!I18+'ANEXO VII DICIEMBRE'!I18)</f>
        <v>19725</v>
      </c>
      <c r="J18" s="10">
        <f>SUM('ANEXO VII OCTUBRE'!J18+'ANEXO VII NOVIEMBRE'!J18+'ANEXO VII DICIEMBRE'!J18)</f>
        <v>111564</v>
      </c>
      <c r="K18" s="12">
        <f>SUM('ANEXO VII OCTUBRE'!K18+'ANEXO VII NOVIEMBRE'!K18+'ANEXO VII DICIEMBRE'!K18)</f>
        <v>125596</v>
      </c>
      <c r="L18" s="10">
        <f>+'ANEXO VII OCTUBRE'!L18+'ANEXO VII NOVIEMBRE'!L18+'ANEXO VII DICIEMBRE'!L18</f>
        <v>111272</v>
      </c>
      <c r="M18" s="11">
        <f t="shared" si="0"/>
        <v>9400046</v>
      </c>
      <c r="P18" s="19"/>
    </row>
    <row r="19" spans="1:16" x14ac:dyDescent="0.3">
      <c r="A19" s="6" t="s">
        <v>24</v>
      </c>
      <c r="B19" s="12">
        <f>SUM('ANEXO VII OCTUBRE'!B19+'ANEXO VII NOVIEMBRE'!B19+'ANEXO VII DICIEMBRE'!B19)</f>
        <v>6192579</v>
      </c>
      <c r="C19" s="12">
        <f>SUM('ANEXO VII OCTUBRE'!C19+'ANEXO VII NOVIEMBRE'!C19+'ANEXO VII DICIEMBRE'!C19)</f>
        <v>2169841</v>
      </c>
      <c r="D19" s="12">
        <f>SUM('ANEXO VII OCTUBRE'!D19+'ANEXO VII NOVIEMBRE'!D19+'ANEXO VII DICIEMBRE'!D19)</f>
        <v>105012</v>
      </c>
      <c r="E19" s="12">
        <f>SUM('ANEXO VII OCTUBRE'!E19+'ANEXO VII NOVIEMBRE'!E19+'ANEXO VII DICIEMBRE'!E19)</f>
        <v>0</v>
      </c>
      <c r="F19" s="12">
        <f>SUM('ANEXO VII OCTUBRE'!F19+'ANEXO VII NOVIEMBRE'!F19+'ANEXO VII DICIEMBRE'!F19)</f>
        <v>142939</v>
      </c>
      <c r="G19" s="12">
        <f>SUM('ANEXO VII OCTUBRE'!G19+'ANEXO VII NOVIEMBRE'!G19+'ANEXO VII DICIEMBRE'!G19)</f>
        <v>225666</v>
      </c>
      <c r="H19" s="12">
        <f>SUM('ANEXO VII OCTUBRE'!H19+'ANEXO VII NOVIEMBRE'!H19+'ANEXO VII DICIEMBRE'!H19)</f>
        <v>0</v>
      </c>
      <c r="I19" s="12">
        <f>SUM('ANEXO VII OCTUBRE'!I19+'ANEXO VII NOVIEMBRE'!I19+'ANEXO VII DICIEMBRE'!I19)</f>
        <v>19299</v>
      </c>
      <c r="J19" s="10">
        <f>SUM('ANEXO VII OCTUBRE'!J19+'ANEXO VII NOVIEMBRE'!J19+'ANEXO VII DICIEMBRE'!J19)</f>
        <v>109062</v>
      </c>
      <c r="K19" s="12">
        <f>SUM('ANEXO VII OCTUBRE'!K19+'ANEXO VII NOVIEMBRE'!K19+'ANEXO VII DICIEMBRE'!K19)</f>
        <v>79784</v>
      </c>
      <c r="L19" s="10">
        <f>+'ANEXO VII OCTUBRE'!L19+'ANEXO VII NOVIEMBRE'!L19+'ANEXO VII DICIEMBRE'!L19</f>
        <v>1608050</v>
      </c>
      <c r="M19" s="11">
        <f t="shared" si="0"/>
        <v>10652232</v>
      </c>
      <c r="P19" s="19"/>
    </row>
    <row r="20" spans="1:16" x14ac:dyDescent="0.3">
      <c r="A20" s="6" t="s">
        <v>25</v>
      </c>
      <c r="B20" s="12">
        <f>SUM('ANEXO VII OCTUBRE'!B20+'ANEXO VII NOVIEMBRE'!B20+'ANEXO VII DICIEMBRE'!B20)</f>
        <v>7711149</v>
      </c>
      <c r="C20" s="12">
        <f>SUM('ANEXO VII OCTUBRE'!C20+'ANEXO VII NOVIEMBRE'!C20+'ANEXO VII DICIEMBRE'!C20)</f>
        <v>2701939</v>
      </c>
      <c r="D20" s="12">
        <f>SUM('ANEXO VII OCTUBRE'!D20+'ANEXO VII NOVIEMBRE'!D20+'ANEXO VII DICIEMBRE'!D20)</f>
        <v>130763</v>
      </c>
      <c r="E20" s="12">
        <f>SUM('ANEXO VII OCTUBRE'!E20+'ANEXO VII NOVIEMBRE'!E20+'ANEXO VII DICIEMBRE'!E20)</f>
        <v>0</v>
      </c>
      <c r="F20" s="12">
        <f>SUM('ANEXO VII OCTUBRE'!F20+'ANEXO VII NOVIEMBRE'!F20+'ANEXO VII DICIEMBRE'!F20)</f>
        <v>177991</v>
      </c>
      <c r="G20" s="12">
        <f>SUM('ANEXO VII OCTUBRE'!G20+'ANEXO VII NOVIEMBRE'!G20+'ANEXO VII DICIEMBRE'!G20)</f>
        <v>281046</v>
      </c>
      <c r="H20" s="12">
        <f>SUM('ANEXO VII OCTUBRE'!H20+'ANEXO VII NOVIEMBRE'!H20+'ANEXO VII DICIEMBRE'!H20)</f>
        <v>0</v>
      </c>
      <c r="I20" s="12">
        <f>SUM('ANEXO VII OCTUBRE'!I20+'ANEXO VII NOVIEMBRE'!I20+'ANEXO VII DICIEMBRE'!I20)</f>
        <v>24033</v>
      </c>
      <c r="J20" s="10">
        <f>SUM('ANEXO VII OCTUBRE'!J20+'ANEXO VII NOVIEMBRE'!J20+'ANEXO VII DICIEMBRE'!J20)</f>
        <v>135828</v>
      </c>
      <c r="K20" s="12">
        <f>SUM('ANEXO VII OCTUBRE'!K20+'ANEXO VII NOVIEMBRE'!K20+'ANEXO VII DICIEMBRE'!K20)</f>
        <v>213834</v>
      </c>
      <c r="L20" s="10">
        <f>+'ANEXO VII OCTUBRE'!L20+'ANEXO VII NOVIEMBRE'!L20+'ANEXO VII DICIEMBRE'!L20</f>
        <v>352350</v>
      </c>
      <c r="M20" s="11">
        <f t="shared" si="0"/>
        <v>11728933</v>
      </c>
      <c r="P20" s="19"/>
    </row>
    <row r="21" spans="1:16" x14ac:dyDescent="0.3">
      <c r="A21" s="6" t="s">
        <v>26</v>
      </c>
      <c r="B21" s="12">
        <f>SUM('ANEXO VII OCTUBRE'!B21+'ANEXO VII NOVIEMBRE'!B21+'ANEXO VII DICIEMBRE'!B21)</f>
        <v>7290301</v>
      </c>
      <c r="C21" s="12">
        <f>SUM('ANEXO VII OCTUBRE'!C21+'ANEXO VII NOVIEMBRE'!C21+'ANEXO VII DICIEMBRE'!C21)</f>
        <v>2554476</v>
      </c>
      <c r="D21" s="12">
        <f>SUM('ANEXO VII OCTUBRE'!D21+'ANEXO VII NOVIEMBRE'!D21+'ANEXO VII DICIEMBRE'!D21)</f>
        <v>123627</v>
      </c>
      <c r="E21" s="12">
        <f>SUM('ANEXO VII OCTUBRE'!E21+'ANEXO VII NOVIEMBRE'!E21+'ANEXO VII DICIEMBRE'!E21)</f>
        <v>0</v>
      </c>
      <c r="F21" s="12">
        <f>SUM('ANEXO VII OCTUBRE'!F21+'ANEXO VII NOVIEMBRE'!F21+'ANEXO VII DICIEMBRE'!F21)</f>
        <v>168276</v>
      </c>
      <c r="G21" s="12">
        <f>SUM('ANEXO VII OCTUBRE'!G21+'ANEXO VII NOVIEMBRE'!G21+'ANEXO VII DICIEMBRE'!G21)</f>
        <v>264537</v>
      </c>
      <c r="H21" s="12">
        <f>SUM('ANEXO VII OCTUBRE'!H21+'ANEXO VII NOVIEMBRE'!H21+'ANEXO VII DICIEMBRE'!H21)</f>
        <v>0</v>
      </c>
      <c r="I21" s="12">
        <f>SUM('ANEXO VII OCTUBRE'!I21+'ANEXO VII NOVIEMBRE'!I21+'ANEXO VII DICIEMBRE'!I21)</f>
        <v>22719</v>
      </c>
      <c r="J21" s="10">
        <f>SUM('ANEXO VII OCTUBRE'!J21+'ANEXO VII NOVIEMBRE'!J21+'ANEXO VII DICIEMBRE'!J21)</f>
        <v>127848</v>
      </c>
      <c r="K21" s="12">
        <f>SUM('ANEXO VII OCTUBRE'!K21+'ANEXO VII NOVIEMBRE'!K21+'ANEXO VII DICIEMBRE'!K21)</f>
        <v>148731</v>
      </c>
      <c r="L21" s="10">
        <f>+'ANEXO VII OCTUBRE'!L21+'ANEXO VII NOVIEMBRE'!L21+'ANEXO VII DICIEMBRE'!L21</f>
        <v>433152</v>
      </c>
      <c r="M21" s="11">
        <f t="shared" si="0"/>
        <v>11133667</v>
      </c>
      <c r="P21" s="19"/>
    </row>
    <row r="22" spans="1:16" x14ac:dyDescent="0.3">
      <c r="A22" s="6" t="s">
        <v>27</v>
      </c>
      <c r="B22" s="12">
        <f>SUM('ANEXO VII OCTUBRE'!B22+'ANEXO VII NOVIEMBRE'!B22+'ANEXO VII DICIEMBRE'!B22)</f>
        <v>11714068</v>
      </c>
      <c r="C22" s="12">
        <f>SUM('ANEXO VII OCTUBRE'!C22+'ANEXO VII NOVIEMBRE'!C22+'ANEXO VII DICIEMBRE'!C22)</f>
        <v>4104536</v>
      </c>
      <c r="D22" s="12">
        <f>SUM('ANEXO VII OCTUBRE'!D22+'ANEXO VII NOVIEMBRE'!D22+'ANEXO VII DICIEMBRE'!D22)</f>
        <v>198644</v>
      </c>
      <c r="E22" s="12">
        <f>SUM('ANEXO VII OCTUBRE'!E22+'ANEXO VII NOVIEMBRE'!E22+'ANEXO VII DICIEMBRE'!E22)</f>
        <v>0</v>
      </c>
      <c r="F22" s="12">
        <f>SUM('ANEXO VII OCTUBRE'!F22+'ANEXO VII NOVIEMBRE'!F22+'ANEXO VII DICIEMBRE'!F22)</f>
        <v>270387</v>
      </c>
      <c r="G22" s="12">
        <f>SUM('ANEXO VII OCTUBRE'!G22+'ANEXO VII NOVIEMBRE'!G22+'ANEXO VII DICIEMBRE'!G22)</f>
        <v>428706</v>
      </c>
      <c r="H22" s="12">
        <f>SUM('ANEXO VII OCTUBRE'!H22+'ANEXO VII NOVIEMBRE'!H22+'ANEXO VII DICIEMBRE'!H22)</f>
        <v>0</v>
      </c>
      <c r="I22" s="12">
        <f>SUM('ANEXO VII OCTUBRE'!I22+'ANEXO VII NOVIEMBRE'!I22+'ANEXO VII DICIEMBRE'!I22)</f>
        <v>36507</v>
      </c>
      <c r="J22" s="10">
        <f>SUM('ANEXO VII OCTUBRE'!J22+'ANEXO VII NOVIEMBRE'!J22+'ANEXO VII DICIEMBRE'!J22)</f>
        <v>207190</v>
      </c>
      <c r="K22" s="12">
        <f>SUM('ANEXO VII OCTUBRE'!K22+'ANEXO VII NOVIEMBRE'!K22+'ANEXO VII DICIEMBRE'!K22)</f>
        <v>531803</v>
      </c>
      <c r="L22" s="10">
        <f>+'ANEXO VII OCTUBRE'!L22+'ANEXO VII NOVIEMBRE'!L22+'ANEXO VII DICIEMBRE'!L22</f>
        <v>0</v>
      </c>
      <c r="M22" s="11">
        <f t="shared" si="0"/>
        <v>17491841</v>
      </c>
      <c r="P22" s="19"/>
    </row>
    <row r="23" spans="1:16" x14ac:dyDescent="0.3">
      <c r="A23" s="6" t="s">
        <v>28</v>
      </c>
      <c r="B23" s="12">
        <f>SUM('ANEXO VII OCTUBRE'!B23+'ANEXO VII NOVIEMBRE'!B23+'ANEXO VII DICIEMBRE'!B23)</f>
        <v>20011112</v>
      </c>
      <c r="C23" s="12">
        <f>SUM('ANEXO VII OCTUBRE'!C23+'ANEXO VII NOVIEMBRE'!C23+'ANEXO VII DICIEMBRE'!C23)</f>
        <v>7011769</v>
      </c>
      <c r="D23" s="12">
        <f>SUM('ANEXO VII OCTUBRE'!D23+'ANEXO VII NOVIEMBRE'!D23+'ANEXO VII DICIEMBRE'!D23)</f>
        <v>339343</v>
      </c>
      <c r="E23" s="12">
        <f>SUM('ANEXO VII OCTUBRE'!E23+'ANEXO VII NOVIEMBRE'!E23+'ANEXO VII DICIEMBRE'!E23)</f>
        <v>0</v>
      </c>
      <c r="F23" s="12">
        <f>SUM('ANEXO VII OCTUBRE'!F23+'ANEXO VII NOVIEMBRE'!F23+'ANEXO VII DICIEMBRE'!F23)</f>
        <v>461902</v>
      </c>
      <c r="G23" s="12">
        <f>SUM('ANEXO VII OCTUBRE'!G23+'ANEXO VII NOVIEMBRE'!G23+'ANEXO VII DICIEMBRE'!G23)</f>
        <v>728145</v>
      </c>
      <c r="H23" s="12">
        <f>SUM('ANEXO VII OCTUBRE'!H23+'ANEXO VII NOVIEMBRE'!H23+'ANEXO VII DICIEMBRE'!H23)</f>
        <v>0</v>
      </c>
      <c r="I23" s="12">
        <f>SUM('ANEXO VII OCTUBRE'!I23+'ANEXO VII NOVIEMBRE'!I23+'ANEXO VII DICIEMBRE'!I23)</f>
        <v>62364</v>
      </c>
      <c r="J23" s="10">
        <f>SUM('ANEXO VII OCTUBRE'!J23+'ANEXO VII NOVIEMBRE'!J23+'ANEXO VII DICIEMBRE'!J23)</f>
        <v>351907</v>
      </c>
      <c r="K23" s="12">
        <f>SUM('ANEXO VII OCTUBRE'!K23+'ANEXO VII NOVIEMBRE'!K23+'ANEXO VII DICIEMBRE'!K23)</f>
        <v>929709</v>
      </c>
      <c r="L23" s="10">
        <f>+'ANEXO VII OCTUBRE'!L23+'ANEXO VII NOVIEMBRE'!L23+'ANEXO VII DICIEMBRE'!L23</f>
        <v>3617829</v>
      </c>
      <c r="M23" s="11">
        <f t="shared" si="0"/>
        <v>33514080</v>
      </c>
      <c r="P23" s="19"/>
    </row>
    <row r="24" spans="1:16" x14ac:dyDescent="0.3">
      <c r="A24" s="6" t="s">
        <v>29</v>
      </c>
      <c r="B24" s="12">
        <f>SUM('ANEXO VII OCTUBRE'!B24+'ANEXO VII NOVIEMBRE'!B24+'ANEXO VII DICIEMBRE'!B24)</f>
        <v>6650185</v>
      </c>
      <c r="C24" s="12">
        <f>SUM('ANEXO VII OCTUBRE'!C24+'ANEXO VII NOVIEMBRE'!C24+'ANEXO VII DICIEMBRE'!C24)</f>
        <v>2330184</v>
      </c>
      <c r="D24" s="12">
        <f>SUM('ANEXO VII OCTUBRE'!D24+'ANEXO VII NOVIEMBRE'!D24+'ANEXO VII DICIEMBRE'!D24)</f>
        <v>112772</v>
      </c>
      <c r="E24" s="12">
        <f>SUM('ANEXO VII OCTUBRE'!E24+'ANEXO VII NOVIEMBRE'!E24+'ANEXO VII DICIEMBRE'!E24)</f>
        <v>0</v>
      </c>
      <c r="F24" s="12">
        <f>SUM('ANEXO VII OCTUBRE'!F24+'ANEXO VII NOVIEMBRE'!F24+'ANEXO VII DICIEMBRE'!F24)</f>
        <v>153502</v>
      </c>
      <c r="G24" s="12">
        <f>SUM('ANEXO VII OCTUBRE'!G24+'ANEXO VII NOVIEMBRE'!G24+'ANEXO VII DICIEMBRE'!G24)</f>
        <v>242463</v>
      </c>
      <c r="H24" s="12">
        <f>SUM('ANEXO VII OCTUBRE'!H24+'ANEXO VII NOVIEMBRE'!H24+'ANEXO VII DICIEMBRE'!H24)</f>
        <v>0</v>
      </c>
      <c r="I24" s="12">
        <f>SUM('ANEXO VII OCTUBRE'!I24+'ANEXO VII NOVIEMBRE'!I24+'ANEXO VII DICIEMBRE'!I24)</f>
        <v>20724</v>
      </c>
      <c r="J24" s="10">
        <f>SUM('ANEXO VII OCTUBRE'!J24+'ANEXO VII NOVIEMBRE'!J24+'ANEXO VII DICIEMBRE'!J24)</f>
        <v>117180</v>
      </c>
      <c r="K24" s="12">
        <f>SUM('ANEXO VII OCTUBRE'!K24+'ANEXO VII NOVIEMBRE'!K24+'ANEXO VII DICIEMBRE'!K24)</f>
        <v>126828</v>
      </c>
      <c r="L24" s="10">
        <f>+'ANEXO VII OCTUBRE'!L24+'ANEXO VII NOVIEMBRE'!L24+'ANEXO VII DICIEMBRE'!L24</f>
        <v>181855</v>
      </c>
      <c r="M24" s="11">
        <f t="shared" si="0"/>
        <v>9935693</v>
      </c>
      <c r="P24" s="19"/>
    </row>
    <row r="25" spans="1:16" x14ac:dyDescent="0.3">
      <c r="A25" s="6" t="s">
        <v>30</v>
      </c>
      <c r="B25" s="12">
        <f>SUM('ANEXO VII OCTUBRE'!B25+'ANEXO VII NOVIEMBRE'!B25+'ANEXO VII DICIEMBRE'!B25)</f>
        <v>7845654</v>
      </c>
      <c r="C25" s="12">
        <f>SUM('ANEXO VII OCTUBRE'!C25+'ANEXO VII NOVIEMBRE'!C25+'ANEXO VII DICIEMBRE'!C25)</f>
        <v>2749069</v>
      </c>
      <c r="D25" s="12">
        <f>SUM('ANEXO VII OCTUBRE'!D25+'ANEXO VII NOVIEMBRE'!D25+'ANEXO VII DICIEMBRE'!D25)</f>
        <v>133045</v>
      </c>
      <c r="E25" s="12">
        <f>SUM('ANEXO VII OCTUBRE'!E25+'ANEXO VII NOVIEMBRE'!E25+'ANEXO VII DICIEMBRE'!E25)</f>
        <v>0</v>
      </c>
      <c r="F25" s="12">
        <f>SUM('ANEXO VII OCTUBRE'!F25+'ANEXO VII NOVIEMBRE'!F25+'ANEXO VII DICIEMBRE'!F25)</f>
        <v>181096</v>
      </c>
      <c r="G25" s="12">
        <f>SUM('ANEXO VII OCTUBRE'!G25+'ANEXO VII NOVIEMBRE'!G25+'ANEXO VII DICIEMBRE'!G25)</f>
        <v>286812</v>
      </c>
      <c r="H25" s="12">
        <f>SUM('ANEXO VII OCTUBRE'!H25+'ANEXO VII NOVIEMBRE'!H25+'ANEXO VII DICIEMBRE'!H25)</f>
        <v>0</v>
      </c>
      <c r="I25" s="12">
        <f>SUM('ANEXO VII OCTUBRE'!I25+'ANEXO VII NOVIEMBRE'!I25+'ANEXO VII DICIEMBRE'!I25)</f>
        <v>24450</v>
      </c>
      <c r="J25" s="10">
        <f>SUM('ANEXO VII OCTUBRE'!J25+'ANEXO VII NOVIEMBRE'!J25+'ANEXO VII DICIEMBRE'!J25)</f>
        <v>138613</v>
      </c>
      <c r="K25" s="12">
        <f>SUM('ANEXO VII OCTUBRE'!K25+'ANEXO VII NOVIEMBRE'!K25+'ANEXO VII DICIEMBRE'!K25)</f>
        <v>217627</v>
      </c>
      <c r="L25" s="10">
        <f>+'ANEXO VII OCTUBRE'!L25+'ANEXO VII NOVIEMBRE'!L25+'ANEXO VII DICIEMBRE'!L25</f>
        <v>19746</v>
      </c>
      <c r="M25" s="11">
        <f t="shared" si="0"/>
        <v>11596112</v>
      </c>
      <c r="P25" s="19"/>
    </row>
    <row r="26" spans="1:16" x14ac:dyDescent="0.3">
      <c r="A26" s="6" t="s">
        <v>31</v>
      </c>
      <c r="B26" s="12">
        <f>SUM('ANEXO VII OCTUBRE'!B26+'ANEXO VII NOVIEMBRE'!B26+'ANEXO VII DICIEMBRE'!B26)</f>
        <v>9923202</v>
      </c>
      <c r="C26" s="12">
        <f>SUM('ANEXO VII OCTUBRE'!C26+'ANEXO VII NOVIEMBRE'!C26+'ANEXO VII DICIEMBRE'!C26)</f>
        <v>3477028</v>
      </c>
      <c r="D26" s="12">
        <f>SUM('ANEXO VII OCTUBRE'!D26+'ANEXO VII NOVIEMBRE'!D26+'ANEXO VII DICIEMBRE'!D26)</f>
        <v>168275</v>
      </c>
      <c r="E26" s="12">
        <f>SUM('ANEXO VII OCTUBRE'!E26+'ANEXO VII NOVIEMBRE'!E26+'ANEXO VII DICIEMBRE'!E26)</f>
        <v>0</v>
      </c>
      <c r="F26" s="12">
        <f>SUM('ANEXO VII OCTUBRE'!F26+'ANEXO VII NOVIEMBRE'!F26+'ANEXO VII DICIEMBRE'!F26)</f>
        <v>229051</v>
      </c>
      <c r="G26" s="12">
        <f>SUM('ANEXO VII OCTUBRE'!G26+'ANEXO VII NOVIEMBRE'!G26+'ANEXO VII DICIEMBRE'!G26)</f>
        <v>362580</v>
      </c>
      <c r="H26" s="12">
        <f>SUM('ANEXO VII OCTUBRE'!H26+'ANEXO VII NOVIEMBRE'!H26+'ANEXO VII DICIEMBRE'!H26)</f>
        <v>0</v>
      </c>
      <c r="I26" s="12">
        <f>SUM('ANEXO VII OCTUBRE'!I26+'ANEXO VII NOVIEMBRE'!I26+'ANEXO VII DICIEMBRE'!I26)</f>
        <v>30926</v>
      </c>
      <c r="J26" s="10">
        <f>SUM('ANEXO VII OCTUBRE'!J26+'ANEXO VII NOVIEMBRE'!J26+'ANEXO VII DICIEMBRE'!J26)</f>
        <v>175232</v>
      </c>
      <c r="K26" s="12">
        <f>SUM('ANEXO VII OCTUBRE'!K26+'ANEXO VII NOVIEMBRE'!K26+'ANEXO VII DICIEMBRE'!K26)</f>
        <v>375796</v>
      </c>
      <c r="L26" s="10">
        <f>+'ANEXO VII OCTUBRE'!L26+'ANEXO VII NOVIEMBRE'!L26+'ANEXO VII DICIEMBRE'!L26</f>
        <v>1175028</v>
      </c>
      <c r="M26" s="11">
        <f t="shared" si="0"/>
        <v>15917118</v>
      </c>
      <c r="P26" s="19"/>
    </row>
    <row r="27" spans="1:16" x14ac:dyDescent="0.3">
      <c r="A27" s="6" t="s">
        <v>32</v>
      </c>
      <c r="B27" s="12">
        <f>SUM('ANEXO VII OCTUBRE'!B27+'ANEXO VII NOVIEMBRE'!B27+'ANEXO VII DICIEMBRE'!B27)</f>
        <v>6124903</v>
      </c>
      <c r="C27" s="12">
        <f>SUM('ANEXO VII OCTUBRE'!C27+'ANEXO VII NOVIEMBRE'!C27+'ANEXO VII DICIEMBRE'!C27)</f>
        <v>2146128</v>
      </c>
      <c r="D27" s="12">
        <f>SUM('ANEXO VII OCTUBRE'!D27+'ANEXO VII NOVIEMBRE'!D27+'ANEXO VII DICIEMBRE'!D27)</f>
        <v>103864</v>
      </c>
      <c r="E27" s="12">
        <f>SUM('ANEXO VII OCTUBRE'!E27+'ANEXO VII NOVIEMBRE'!E27+'ANEXO VII DICIEMBRE'!E27)</f>
        <v>0</v>
      </c>
      <c r="F27" s="12">
        <f>SUM('ANEXO VII OCTUBRE'!F27+'ANEXO VII NOVIEMBRE'!F27+'ANEXO VII DICIEMBRE'!F27)</f>
        <v>141376</v>
      </c>
      <c r="G27" s="12">
        <f>SUM('ANEXO VII OCTUBRE'!G27+'ANEXO VII NOVIEMBRE'!G27+'ANEXO VII DICIEMBRE'!G27)</f>
        <v>223248</v>
      </c>
      <c r="H27" s="12">
        <f>SUM('ANEXO VII OCTUBRE'!H27+'ANEXO VII NOVIEMBRE'!H27+'ANEXO VII DICIEMBRE'!H27)</f>
        <v>0</v>
      </c>
      <c r="I27" s="12">
        <f>SUM('ANEXO VII OCTUBRE'!I27+'ANEXO VII NOVIEMBRE'!I27+'ANEXO VII DICIEMBRE'!I27)</f>
        <v>19089</v>
      </c>
      <c r="J27" s="10">
        <f>SUM('ANEXO VII OCTUBRE'!J27+'ANEXO VII NOVIEMBRE'!J27+'ANEXO VII DICIEMBRE'!J27)</f>
        <v>107894</v>
      </c>
      <c r="K27" s="12">
        <f>SUM('ANEXO VII OCTUBRE'!K27+'ANEXO VII NOVIEMBRE'!K27+'ANEXO VII DICIEMBRE'!K27)</f>
        <v>62214</v>
      </c>
      <c r="L27" s="10">
        <f>+'ANEXO VII OCTUBRE'!L27+'ANEXO VII NOVIEMBRE'!L27+'ANEXO VII DICIEMBRE'!L27</f>
        <v>379665</v>
      </c>
      <c r="M27" s="11">
        <f t="shared" si="0"/>
        <v>9308381</v>
      </c>
      <c r="P27" s="19"/>
    </row>
    <row r="28" spans="1:16" x14ac:dyDescent="0.3">
      <c r="A28" s="6" t="s">
        <v>33</v>
      </c>
      <c r="B28" s="12">
        <f>SUM('ANEXO VII OCTUBRE'!B28+'ANEXO VII NOVIEMBRE'!B28+'ANEXO VII DICIEMBRE'!B28)</f>
        <v>6837492</v>
      </c>
      <c r="C28" s="12">
        <f>SUM('ANEXO VII OCTUBRE'!C28+'ANEXO VII NOVIEMBRE'!C28+'ANEXO VII DICIEMBRE'!C28)</f>
        <v>2395814</v>
      </c>
      <c r="D28" s="12">
        <f>SUM('ANEXO VII OCTUBRE'!D28+'ANEXO VII NOVIEMBRE'!D28+'ANEXO VII DICIEMBRE'!D28)</f>
        <v>115948</v>
      </c>
      <c r="E28" s="12">
        <f>SUM('ANEXO VII OCTUBRE'!E28+'ANEXO VII NOVIEMBRE'!E28+'ANEXO VII DICIEMBRE'!E28)</f>
        <v>0</v>
      </c>
      <c r="F28" s="12">
        <f>SUM('ANEXO VII OCTUBRE'!F28+'ANEXO VII NOVIEMBRE'!F28+'ANEXO VII DICIEMBRE'!F28)</f>
        <v>157825</v>
      </c>
      <c r="G28" s="12">
        <f>SUM('ANEXO VII OCTUBRE'!G28+'ANEXO VII NOVIEMBRE'!G28+'ANEXO VII DICIEMBRE'!G28)</f>
        <v>249657</v>
      </c>
      <c r="H28" s="12">
        <f>SUM('ANEXO VII OCTUBRE'!H28+'ANEXO VII NOVIEMBRE'!H28+'ANEXO VII DICIEMBRE'!H28)</f>
        <v>0</v>
      </c>
      <c r="I28" s="12">
        <f>SUM('ANEXO VII OCTUBRE'!I28+'ANEXO VII NOVIEMBRE'!I28+'ANEXO VII DICIEMBRE'!I28)</f>
        <v>21309</v>
      </c>
      <c r="J28" s="10">
        <f>SUM('ANEXO VII OCTUBRE'!J28+'ANEXO VII NOVIEMBRE'!J28+'ANEXO VII DICIEMBRE'!J28)</f>
        <v>120657</v>
      </c>
      <c r="K28" s="12">
        <f>SUM('ANEXO VII OCTUBRE'!K28+'ANEXO VII NOVIEMBRE'!K28+'ANEXO VII DICIEMBRE'!K28)</f>
        <v>165684</v>
      </c>
      <c r="L28" s="10">
        <f>+'ANEXO VII OCTUBRE'!L28+'ANEXO VII NOVIEMBRE'!L28+'ANEXO VII DICIEMBRE'!L28</f>
        <v>866852</v>
      </c>
      <c r="M28" s="11">
        <f t="shared" si="0"/>
        <v>10931238</v>
      </c>
      <c r="P28" s="19"/>
    </row>
    <row r="29" spans="1:16" x14ac:dyDescent="0.3">
      <c r="A29" s="6" t="s">
        <v>34</v>
      </c>
      <c r="B29" s="12">
        <f>SUM('ANEXO VII OCTUBRE'!B29+'ANEXO VII NOVIEMBRE'!B29+'ANEXO VII DICIEMBRE'!B29)</f>
        <v>6685952</v>
      </c>
      <c r="C29" s="12">
        <f>SUM('ANEXO VII OCTUBRE'!C29+'ANEXO VII NOVIEMBRE'!C29+'ANEXO VII DICIEMBRE'!C29)</f>
        <v>2342716</v>
      </c>
      <c r="D29" s="12">
        <f>SUM('ANEXO VII OCTUBRE'!D29+'ANEXO VII NOVIEMBRE'!D29+'ANEXO VII DICIEMBRE'!D29)</f>
        <v>113379</v>
      </c>
      <c r="E29" s="12">
        <f>SUM('ANEXO VII OCTUBRE'!E29+'ANEXO VII NOVIEMBRE'!E29+'ANEXO VII DICIEMBRE'!E29)</f>
        <v>0</v>
      </c>
      <c r="F29" s="12">
        <f>SUM('ANEXO VII OCTUBRE'!F29+'ANEXO VII NOVIEMBRE'!F29+'ANEXO VII DICIEMBRE'!F29)</f>
        <v>154327</v>
      </c>
      <c r="G29" s="12">
        <f>SUM('ANEXO VII OCTUBRE'!G29+'ANEXO VII NOVIEMBRE'!G29+'ANEXO VII DICIEMBRE'!G29)</f>
        <v>243825</v>
      </c>
      <c r="H29" s="12">
        <f>SUM('ANEXO VII OCTUBRE'!H29+'ANEXO VII NOVIEMBRE'!H29+'ANEXO VII DICIEMBRE'!H29)</f>
        <v>0</v>
      </c>
      <c r="I29" s="12">
        <f>SUM('ANEXO VII OCTUBRE'!I29+'ANEXO VII NOVIEMBRE'!I29+'ANEXO VII DICIEMBRE'!I29)</f>
        <v>20838</v>
      </c>
      <c r="J29" s="10">
        <f>SUM('ANEXO VII OCTUBRE'!J29+'ANEXO VII NOVIEMBRE'!J29+'ANEXO VII DICIEMBRE'!J29)</f>
        <v>117838</v>
      </c>
      <c r="K29" s="12">
        <f>SUM('ANEXO VII OCTUBRE'!K29+'ANEXO VII NOVIEMBRE'!K29+'ANEXO VII DICIEMBRE'!K29)</f>
        <v>57362</v>
      </c>
      <c r="L29" s="10">
        <f>+'ANEXO VII OCTUBRE'!L29+'ANEXO VII NOVIEMBRE'!L29+'ANEXO VII DICIEMBRE'!L29</f>
        <v>2899466</v>
      </c>
      <c r="M29" s="11">
        <f t="shared" si="0"/>
        <v>12635703</v>
      </c>
      <c r="P29" s="19"/>
    </row>
    <row r="30" spans="1:16" x14ac:dyDescent="0.3">
      <c r="A30" s="6" t="s">
        <v>35</v>
      </c>
      <c r="B30" s="12">
        <f>SUM('ANEXO VII OCTUBRE'!B30+'ANEXO VII NOVIEMBRE'!B30+'ANEXO VII DICIEMBRE'!B30)</f>
        <v>10201471</v>
      </c>
      <c r="C30" s="12">
        <f>SUM('ANEXO VII OCTUBRE'!C30+'ANEXO VII NOVIEMBRE'!C30+'ANEXO VII DICIEMBRE'!C30)</f>
        <v>3574532</v>
      </c>
      <c r="D30" s="12">
        <f>SUM('ANEXO VII OCTUBRE'!D30+'ANEXO VII NOVIEMBRE'!D30+'ANEXO VII DICIEMBRE'!D30)</f>
        <v>172994</v>
      </c>
      <c r="E30" s="12">
        <f>SUM('ANEXO VII OCTUBRE'!E30+'ANEXO VII NOVIEMBRE'!E30+'ANEXO VII DICIEMBRE'!E30)</f>
        <v>0</v>
      </c>
      <c r="F30" s="12">
        <f>SUM('ANEXO VII OCTUBRE'!F30+'ANEXO VII NOVIEMBRE'!F30+'ANEXO VII DICIEMBRE'!F30)</f>
        <v>235474</v>
      </c>
      <c r="G30" s="12">
        <f>SUM('ANEXO VII OCTUBRE'!G30+'ANEXO VII NOVIEMBRE'!G30+'ANEXO VII DICIEMBRE'!G30)</f>
        <v>365706</v>
      </c>
      <c r="H30" s="12">
        <f>SUM('ANEXO VII OCTUBRE'!H30+'ANEXO VII NOVIEMBRE'!H30+'ANEXO VII DICIEMBRE'!H30)</f>
        <v>0</v>
      </c>
      <c r="I30" s="12">
        <f>SUM('ANEXO VII OCTUBRE'!I30+'ANEXO VII NOVIEMBRE'!I30+'ANEXO VII DICIEMBRE'!I30)</f>
        <v>31794</v>
      </c>
      <c r="J30" s="10">
        <f>SUM('ANEXO VII OCTUBRE'!J30+'ANEXO VII NOVIEMBRE'!J30+'ANEXO VII DICIEMBRE'!J30)</f>
        <v>176742</v>
      </c>
      <c r="K30" s="12">
        <f>SUM('ANEXO VII OCTUBRE'!K30+'ANEXO VII NOVIEMBRE'!K30+'ANEXO VII DICIEMBRE'!K30)</f>
        <v>417133</v>
      </c>
      <c r="L30" s="10">
        <f>+'ANEXO VII OCTUBRE'!L30+'ANEXO VII NOVIEMBRE'!L30+'ANEXO VII DICIEMBRE'!L30</f>
        <v>0</v>
      </c>
      <c r="M30" s="11">
        <f t="shared" si="0"/>
        <v>15175846</v>
      </c>
      <c r="P30" s="19"/>
    </row>
    <row r="31" spans="1:16" x14ac:dyDescent="0.3">
      <c r="A31" s="6" t="s">
        <v>36</v>
      </c>
      <c r="B31" s="12">
        <f>SUM('ANEXO VII OCTUBRE'!B31+'ANEXO VII NOVIEMBRE'!B31+'ANEXO VII DICIEMBRE'!B31)</f>
        <v>7953099</v>
      </c>
      <c r="C31" s="12">
        <f>SUM('ANEXO VII OCTUBRE'!C31+'ANEXO VII NOVIEMBRE'!C31+'ANEXO VII DICIEMBRE'!C31)</f>
        <v>2786716</v>
      </c>
      <c r="D31" s="12">
        <f>SUM('ANEXO VII OCTUBRE'!D31+'ANEXO VII NOVIEMBRE'!D31+'ANEXO VII DICIEMBRE'!D31)</f>
        <v>134866</v>
      </c>
      <c r="E31" s="12">
        <f>SUM('ANEXO VII OCTUBRE'!E31+'ANEXO VII NOVIEMBRE'!E31+'ANEXO VII DICIEMBRE'!E31)</f>
        <v>0</v>
      </c>
      <c r="F31" s="12">
        <f>SUM('ANEXO VII OCTUBRE'!F31+'ANEXO VII NOVIEMBRE'!F31+'ANEXO VII DICIEMBRE'!F31)</f>
        <v>183576</v>
      </c>
      <c r="G31" s="12">
        <f>SUM('ANEXO VII OCTUBRE'!G31+'ANEXO VII NOVIEMBRE'!G31+'ANEXO VII DICIEMBRE'!G31)</f>
        <v>289617</v>
      </c>
      <c r="H31" s="12">
        <f>SUM('ANEXO VII OCTUBRE'!H31+'ANEXO VII NOVIEMBRE'!H31+'ANEXO VII DICIEMBRE'!H31)</f>
        <v>0</v>
      </c>
      <c r="I31" s="12">
        <f>SUM('ANEXO VII OCTUBRE'!I31+'ANEXO VII NOVIEMBRE'!I31+'ANEXO VII DICIEMBRE'!I31)</f>
        <v>24786</v>
      </c>
      <c r="J31" s="10">
        <f>SUM('ANEXO VII OCTUBRE'!J31+'ANEXO VII NOVIEMBRE'!J31+'ANEXO VII DICIEMBRE'!J31)</f>
        <v>139969</v>
      </c>
      <c r="K31" s="12">
        <f>SUM('ANEXO VII OCTUBRE'!K31+'ANEXO VII NOVIEMBRE'!K31+'ANEXO VII DICIEMBRE'!K31)</f>
        <v>270917</v>
      </c>
      <c r="L31" s="10">
        <f>+'ANEXO VII OCTUBRE'!L31+'ANEXO VII NOVIEMBRE'!L31+'ANEXO VII DICIEMBRE'!L31</f>
        <v>0</v>
      </c>
      <c r="M31" s="11">
        <f t="shared" si="0"/>
        <v>11783546</v>
      </c>
      <c r="P31" s="19"/>
    </row>
    <row r="32" spans="1:16" x14ac:dyDescent="0.3">
      <c r="A32" s="6" t="s">
        <v>37</v>
      </c>
      <c r="B32" s="12">
        <f>SUM('ANEXO VII OCTUBRE'!B32+'ANEXO VII NOVIEMBRE'!B32+'ANEXO VII DICIEMBRE'!B32)</f>
        <v>6789267</v>
      </c>
      <c r="C32" s="12">
        <f>SUM('ANEXO VII OCTUBRE'!C32+'ANEXO VII NOVIEMBRE'!C32+'ANEXO VII DICIEMBRE'!C32)</f>
        <v>2378917</v>
      </c>
      <c r="D32" s="12">
        <f>SUM('ANEXO VII OCTUBRE'!D32+'ANEXO VII NOVIEMBRE'!D32+'ANEXO VII DICIEMBRE'!D32)</f>
        <v>115131</v>
      </c>
      <c r="E32" s="12">
        <f>SUM('ANEXO VII OCTUBRE'!E32+'ANEXO VII NOVIEMBRE'!E32+'ANEXO VII DICIEMBRE'!E32)</f>
        <v>0</v>
      </c>
      <c r="F32" s="12">
        <f>SUM('ANEXO VII OCTUBRE'!F32+'ANEXO VII NOVIEMBRE'!F32+'ANEXO VII DICIEMBRE'!F32)</f>
        <v>156712</v>
      </c>
      <c r="G32" s="12">
        <f>SUM('ANEXO VII OCTUBRE'!G32+'ANEXO VII NOVIEMBRE'!G32+'ANEXO VII DICIEMBRE'!G32)</f>
        <v>246243</v>
      </c>
      <c r="H32" s="12">
        <f>SUM('ANEXO VII OCTUBRE'!H32+'ANEXO VII NOVIEMBRE'!H32+'ANEXO VII DICIEMBRE'!H32)</f>
        <v>0</v>
      </c>
      <c r="I32" s="12">
        <f>SUM('ANEXO VII OCTUBRE'!I32+'ANEXO VII NOVIEMBRE'!I32+'ANEXO VII DICIEMBRE'!I32)</f>
        <v>21159</v>
      </c>
      <c r="J32" s="10">
        <f>SUM('ANEXO VII OCTUBRE'!J32+'ANEXO VII NOVIEMBRE'!J32+'ANEXO VII DICIEMBRE'!J32)</f>
        <v>119007</v>
      </c>
      <c r="K32" s="12">
        <f>SUM('ANEXO VII OCTUBRE'!K32+'ANEXO VII NOVIEMBRE'!K32+'ANEXO VII DICIEMBRE'!K32)</f>
        <v>141797</v>
      </c>
      <c r="L32" s="10">
        <f>+'ANEXO VII OCTUBRE'!L32+'ANEXO VII NOVIEMBRE'!L32+'ANEXO VII DICIEMBRE'!L32</f>
        <v>333029</v>
      </c>
      <c r="M32" s="11">
        <f t="shared" si="0"/>
        <v>10301262</v>
      </c>
      <c r="P32" s="19"/>
    </row>
    <row r="33" spans="1:16" x14ac:dyDescent="0.3">
      <c r="A33" s="6" t="s">
        <v>38</v>
      </c>
      <c r="B33" s="12">
        <f>SUM('ANEXO VII OCTUBRE'!B33+'ANEXO VII NOVIEMBRE'!B33+'ANEXO VII DICIEMBRE'!B33)</f>
        <v>6729291</v>
      </c>
      <c r="C33" s="12">
        <f>SUM('ANEXO VII OCTUBRE'!C33+'ANEXO VII NOVIEMBRE'!C33+'ANEXO VII DICIEMBRE'!C33)</f>
        <v>2357902</v>
      </c>
      <c r="D33" s="12">
        <f>SUM('ANEXO VII OCTUBRE'!D33+'ANEXO VII NOVIEMBRE'!D33+'ANEXO VII DICIEMBRE'!D33)</f>
        <v>114113</v>
      </c>
      <c r="E33" s="12">
        <f>SUM('ANEXO VII OCTUBRE'!E33+'ANEXO VII NOVIEMBRE'!E33+'ANEXO VII DICIEMBRE'!E33)</f>
        <v>0</v>
      </c>
      <c r="F33" s="12">
        <f>SUM('ANEXO VII OCTUBRE'!F33+'ANEXO VII NOVIEMBRE'!F33+'ANEXO VII DICIEMBRE'!F33)</f>
        <v>155328</v>
      </c>
      <c r="G33" s="12">
        <f>SUM('ANEXO VII OCTUBRE'!G33+'ANEXO VII NOVIEMBRE'!G33+'ANEXO VII DICIEMBRE'!G33)</f>
        <v>242769</v>
      </c>
      <c r="H33" s="12">
        <f>SUM('ANEXO VII OCTUBRE'!H33+'ANEXO VII NOVIEMBRE'!H33+'ANEXO VII DICIEMBRE'!H33)</f>
        <v>0</v>
      </c>
      <c r="I33" s="12">
        <f>SUM('ANEXO VII OCTUBRE'!I33+'ANEXO VII NOVIEMBRE'!I33+'ANEXO VII DICIEMBRE'!I33)</f>
        <v>20973</v>
      </c>
      <c r="J33" s="10">
        <f>SUM('ANEXO VII OCTUBRE'!J33+'ANEXO VII NOVIEMBRE'!J33+'ANEXO VII DICIEMBRE'!J33)</f>
        <v>117328</v>
      </c>
      <c r="K33" s="12">
        <f>SUM('ANEXO VII OCTUBRE'!K33+'ANEXO VII NOVIEMBRE'!K33+'ANEXO VII DICIEMBRE'!K33)</f>
        <v>95994</v>
      </c>
      <c r="L33" s="10">
        <f>+'ANEXO VII OCTUBRE'!L33+'ANEXO VII NOVIEMBRE'!L33+'ANEXO VII DICIEMBRE'!L33</f>
        <v>0</v>
      </c>
      <c r="M33" s="11">
        <f t="shared" si="0"/>
        <v>9833698</v>
      </c>
      <c r="P33" s="19"/>
    </row>
    <row r="34" spans="1:16" x14ac:dyDescent="0.3">
      <c r="A34" s="6" t="s">
        <v>39</v>
      </c>
      <c r="B34" s="12">
        <f>SUM('ANEXO VII OCTUBRE'!B34+'ANEXO VII NOVIEMBRE'!B34+'ANEXO VII DICIEMBRE'!B34)</f>
        <v>12875689</v>
      </c>
      <c r="C34" s="12">
        <f>SUM('ANEXO VII OCTUBRE'!C34+'ANEXO VII NOVIEMBRE'!C34+'ANEXO VII DICIEMBRE'!C34)</f>
        <v>4511561</v>
      </c>
      <c r="D34" s="12">
        <f>SUM('ANEXO VII OCTUBRE'!D34+'ANEXO VII NOVIEMBRE'!D34+'ANEXO VII DICIEMBRE'!D34)</f>
        <v>218342</v>
      </c>
      <c r="E34" s="12">
        <f>SUM('ANEXO VII OCTUBRE'!E34+'ANEXO VII NOVIEMBRE'!E34+'ANEXO VII DICIEMBRE'!E34)</f>
        <v>0</v>
      </c>
      <c r="F34" s="12">
        <f>SUM('ANEXO VII OCTUBRE'!F34+'ANEXO VII NOVIEMBRE'!F34+'ANEXO VII DICIEMBRE'!F34)</f>
        <v>297200</v>
      </c>
      <c r="G34" s="12">
        <f>SUM('ANEXO VII OCTUBRE'!G34+'ANEXO VII NOVIEMBRE'!G34+'ANEXO VII DICIEMBRE'!G34)</f>
        <v>470100</v>
      </c>
      <c r="H34" s="12">
        <f>SUM('ANEXO VII OCTUBRE'!H34+'ANEXO VII NOVIEMBRE'!H34+'ANEXO VII DICIEMBRE'!H34)</f>
        <v>0</v>
      </c>
      <c r="I34" s="12">
        <f>SUM('ANEXO VII OCTUBRE'!I34+'ANEXO VII NOVIEMBRE'!I34+'ANEXO VII DICIEMBRE'!I34)</f>
        <v>40128</v>
      </c>
      <c r="J34" s="10">
        <f>SUM('ANEXO VII OCTUBRE'!J34+'ANEXO VII NOVIEMBRE'!J34+'ANEXO VII DICIEMBRE'!J34)</f>
        <v>227195</v>
      </c>
      <c r="K34" s="12">
        <f>SUM('ANEXO VII OCTUBRE'!K34+'ANEXO VII NOVIEMBRE'!K34+'ANEXO VII DICIEMBRE'!K34)</f>
        <v>552207</v>
      </c>
      <c r="L34" s="10">
        <f>+'ANEXO VII OCTUBRE'!L34+'ANEXO VII NOVIEMBRE'!L34+'ANEXO VII DICIEMBRE'!L34</f>
        <v>2907411</v>
      </c>
      <c r="M34" s="11">
        <f t="shared" si="0"/>
        <v>22099833</v>
      </c>
      <c r="P34" s="19"/>
    </row>
    <row r="35" spans="1:16" x14ac:dyDescent="0.3">
      <c r="A35" s="6" t="s">
        <v>40</v>
      </c>
      <c r="B35" s="12">
        <f>SUM('ANEXO VII OCTUBRE'!B35+'ANEXO VII NOVIEMBRE'!B35+'ANEXO VII DICIEMBRE'!B35)</f>
        <v>17510244</v>
      </c>
      <c r="C35" s="12">
        <f>SUM('ANEXO VII OCTUBRE'!C35+'ANEXO VII NOVIEMBRE'!C35+'ANEXO VII DICIEMBRE'!C35)</f>
        <v>6135481</v>
      </c>
      <c r="D35" s="12">
        <f>SUM('ANEXO VII OCTUBRE'!D35+'ANEXO VII NOVIEMBRE'!D35+'ANEXO VII DICIEMBRE'!D35)</f>
        <v>296934</v>
      </c>
      <c r="E35" s="12">
        <f>SUM('ANEXO VII OCTUBRE'!E35+'ANEXO VII NOVIEMBRE'!E35+'ANEXO VII DICIEMBRE'!E35)</f>
        <v>0</v>
      </c>
      <c r="F35" s="12">
        <f>SUM('ANEXO VII OCTUBRE'!F35+'ANEXO VII NOVIEMBRE'!F35+'ANEXO VII DICIEMBRE'!F35)</f>
        <v>404176</v>
      </c>
      <c r="G35" s="12">
        <f>SUM('ANEXO VII OCTUBRE'!G35+'ANEXO VII NOVIEMBRE'!G35+'ANEXO VII DICIEMBRE'!G35)</f>
        <v>621696</v>
      </c>
      <c r="H35" s="12">
        <f>SUM('ANEXO VII OCTUBRE'!H35+'ANEXO VII NOVIEMBRE'!H35+'ANEXO VII DICIEMBRE'!H35)</f>
        <v>0</v>
      </c>
      <c r="I35" s="12">
        <f>SUM('ANEXO VII OCTUBRE'!I35+'ANEXO VII NOVIEMBRE'!I35+'ANEXO VII DICIEMBRE'!I35)</f>
        <v>54570</v>
      </c>
      <c r="J35" s="10">
        <f>SUM('ANEXO VII OCTUBRE'!J35+'ANEXO VII NOVIEMBRE'!J35+'ANEXO VII DICIEMBRE'!J35)</f>
        <v>300460</v>
      </c>
      <c r="K35" s="12">
        <f>SUM('ANEXO VII OCTUBRE'!K35+'ANEXO VII NOVIEMBRE'!K35+'ANEXO VII DICIEMBRE'!K35)</f>
        <v>822019</v>
      </c>
      <c r="L35" s="10">
        <f>+'ANEXO VII OCTUBRE'!L35+'ANEXO VII NOVIEMBRE'!L35+'ANEXO VII DICIEMBRE'!L35</f>
        <v>3543958</v>
      </c>
      <c r="M35" s="11">
        <f t="shared" si="0"/>
        <v>29689538</v>
      </c>
      <c r="P35" s="19"/>
    </row>
    <row r="36" spans="1:16" x14ac:dyDescent="0.3">
      <c r="A36" s="6" t="s">
        <v>41</v>
      </c>
      <c r="B36" s="12">
        <f>SUM('ANEXO VII OCTUBRE'!B36+'ANEXO VII NOVIEMBRE'!B36+'ANEXO VII DICIEMBRE'!B36)</f>
        <v>10392040</v>
      </c>
      <c r="C36" s="12">
        <f>SUM('ANEXO VII OCTUBRE'!C36+'ANEXO VII NOVIEMBRE'!C36+'ANEXO VII DICIEMBRE'!C36)</f>
        <v>3641307</v>
      </c>
      <c r="D36" s="12">
        <f>SUM('ANEXO VII OCTUBRE'!D36+'ANEXO VII NOVIEMBRE'!D36+'ANEXO VII DICIEMBRE'!D36)</f>
        <v>176226</v>
      </c>
      <c r="E36" s="12">
        <f>SUM('ANEXO VII OCTUBRE'!E36+'ANEXO VII NOVIEMBRE'!E36+'ANEXO VII DICIEMBRE'!E36)</f>
        <v>0</v>
      </c>
      <c r="F36" s="12">
        <f>SUM('ANEXO VII OCTUBRE'!F36+'ANEXO VII NOVIEMBRE'!F36+'ANEXO VII DICIEMBRE'!F36)</f>
        <v>239873</v>
      </c>
      <c r="G36" s="12">
        <f>SUM('ANEXO VII OCTUBRE'!G36+'ANEXO VII NOVIEMBRE'!G36+'ANEXO VII DICIEMBRE'!G36)</f>
        <v>379122</v>
      </c>
      <c r="H36" s="12">
        <f>SUM('ANEXO VII OCTUBRE'!H36+'ANEXO VII NOVIEMBRE'!H36+'ANEXO VII DICIEMBRE'!H36)</f>
        <v>0</v>
      </c>
      <c r="I36" s="12">
        <f>SUM('ANEXO VII OCTUBRE'!I36+'ANEXO VII NOVIEMBRE'!I36+'ANEXO VII DICIEMBRE'!I36)</f>
        <v>32388</v>
      </c>
      <c r="J36" s="10">
        <f>SUM('ANEXO VII OCTUBRE'!J36+'ANEXO VII NOVIEMBRE'!J36+'ANEXO VII DICIEMBRE'!J36)</f>
        <v>183227</v>
      </c>
      <c r="K36" s="12">
        <f>SUM('ANEXO VII OCTUBRE'!K36+'ANEXO VII NOVIEMBRE'!K36+'ANEXO VII DICIEMBRE'!K36)</f>
        <v>421464</v>
      </c>
      <c r="L36" s="10">
        <f>+'ANEXO VII OCTUBRE'!L36+'ANEXO VII NOVIEMBRE'!L36+'ANEXO VII DICIEMBRE'!L36</f>
        <v>134284</v>
      </c>
      <c r="M36" s="11">
        <f t="shared" si="0"/>
        <v>15599931</v>
      </c>
      <c r="P36" s="19"/>
    </row>
    <row r="37" spans="1:16" x14ac:dyDescent="0.3">
      <c r="A37" s="6" t="s">
        <v>42</v>
      </c>
      <c r="B37" s="12">
        <f>SUM('ANEXO VII OCTUBRE'!B37+'ANEXO VII NOVIEMBRE'!B37+'ANEXO VII DICIEMBRE'!B37)</f>
        <v>7369330</v>
      </c>
      <c r="C37" s="12">
        <f>SUM('ANEXO VII OCTUBRE'!C37+'ANEXO VII NOVIEMBRE'!C37+'ANEXO VII DICIEMBRE'!C37)</f>
        <v>2582166</v>
      </c>
      <c r="D37" s="12">
        <f>SUM('ANEXO VII OCTUBRE'!D37+'ANEXO VII NOVIEMBRE'!D37+'ANEXO VII DICIEMBRE'!D37)</f>
        <v>124967</v>
      </c>
      <c r="E37" s="12">
        <f>SUM('ANEXO VII OCTUBRE'!E37+'ANEXO VII NOVIEMBRE'!E37+'ANEXO VII DICIEMBRE'!E37)</f>
        <v>0</v>
      </c>
      <c r="F37" s="12">
        <f>SUM('ANEXO VII OCTUBRE'!F37+'ANEXO VII NOVIEMBRE'!F37+'ANEXO VII DICIEMBRE'!F37)</f>
        <v>170100</v>
      </c>
      <c r="G37" s="12">
        <f>SUM('ANEXO VII OCTUBRE'!G37+'ANEXO VII NOVIEMBRE'!G37+'ANEXO VII DICIEMBRE'!G37)</f>
        <v>269007</v>
      </c>
      <c r="H37" s="12">
        <f>SUM('ANEXO VII OCTUBRE'!H37+'ANEXO VII NOVIEMBRE'!H37+'ANEXO VII DICIEMBRE'!H37)</f>
        <v>0</v>
      </c>
      <c r="I37" s="12">
        <f>SUM('ANEXO VII OCTUBRE'!I37+'ANEXO VII NOVIEMBRE'!I37+'ANEXO VII DICIEMBRE'!I37)</f>
        <v>22965</v>
      </c>
      <c r="J37" s="10">
        <f>SUM('ANEXO VII OCTUBRE'!J37+'ANEXO VII NOVIEMBRE'!J37+'ANEXO VII DICIEMBRE'!J37)</f>
        <v>130009</v>
      </c>
      <c r="K37" s="12">
        <f>SUM('ANEXO VII OCTUBRE'!K37+'ANEXO VII NOVIEMBRE'!K37+'ANEXO VII DICIEMBRE'!K37)</f>
        <v>289448</v>
      </c>
      <c r="L37" s="10">
        <f>+'ANEXO VII OCTUBRE'!L37+'ANEXO VII NOVIEMBRE'!L37+'ANEXO VII DICIEMBRE'!L37</f>
        <v>-727433</v>
      </c>
      <c r="M37" s="11">
        <f t="shared" si="0"/>
        <v>10230559</v>
      </c>
      <c r="P37" s="19"/>
    </row>
    <row r="38" spans="1:16" x14ac:dyDescent="0.3">
      <c r="A38" s="6" t="s">
        <v>43</v>
      </c>
      <c r="B38" s="12">
        <f>SUM('ANEXO VII OCTUBRE'!B38+'ANEXO VII NOVIEMBRE'!B38+'ANEXO VII DICIEMBRE'!B38)</f>
        <v>6008083</v>
      </c>
      <c r="C38" s="12">
        <f>SUM('ANEXO VII OCTUBRE'!C38+'ANEXO VII NOVIEMBRE'!C38+'ANEXO VII DICIEMBRE'!C38)</f>
        <v>2105195</v>
      </c>
      <c r="D38" s="12">
        <f>SUM('ANEXO VII OCTUBRE'!D38+'ANEXO VII NOVIEMBRE'!D38+'ANEXO VII DICIEMBRE'!D38)</f>
        <v>101884</v>
      </c>
      <c r="E38" s="12">
        <f>SUM('ANEXO VII OCTUBRE'!E38+'ANEXO VII NOVIEMBRE'!E38+'ANEXO VII DICIEMBRE'!E38)</f>
        <v>0</v>
      </c>
      <c r="F38" s="12">
        <f>SUM('ANEXO VII OCTUBRE'!F38+'ANEXO VII NOVIEMBRE'!F38+'ANEXO VII DICIEMBRE'!F38)</f>
        <v>138680</v>
      </c>
      <c r="G38" s="12">
        <f>SUM('ANEXO VII OCTUBRE'!G38+'ANEXO VII NOVIEMBRE'!G38+'ANEXO VII DICIEMBRE'!G38)</f>
        <v>219036</v>
      </c>
      <c r="H38" s="12">
        <f>SUM('ANEXO VII OCTUBRE'!H38+'ANEXO VII NOVIEMBRE'!H38+'ANEXO VII DICIEMBRE'!H38)</f>
        <v>0</v>
      </c>
      <c r="I38" s="12">
        <f>SUM('ANEXO VII OCTUBRE'!I38+'ANEXO VII NOVIEMBRE'!I38+'ANEXO VII DICIEMBRE'!I38)</f>
        <v>18723</v>
      </c>
      <c r="J38" s="10">
        <f>SUM('ANEXO VII OCTUBRE'!J38+'ANEXO VII NOVIEMBRE'!J38+'ANEXO VII DICIEMBRE'!J38)</f>
        <v>105858</v>
      </c>
      <c r="K38" s="12">
        <f>SUM('ANEXO VII OCTUBRE'!K38+'ANEXO VII NOVIEMBRE'!K38+'ANEXO VII DICIEMBRE'!K38)</f>
        <v>75006</v>
      </c>
      <c r="L38" s="10">
        <f>+'ANEXO VII OCTUBRE'!L38+'ANEXO VII NOVIEMBRE'!L38+'ANEXO VII DICIEMBRE'!L38</f>
        <v>322482</v>
      </c>
      <c r="M38" s="11">
        <f t="shared" si="0"/>
        <v>9094947</v>
      </c>
      <c r="P38" s="19"/>
    </row>
    <row r="39" spans="1:16" ht="15" thickBot="1" x14ac:dyDescent="0.35">
      <c r="A39" s="7" t="s">
        <v>44</v>
      </c>
      <c r="B39" s="13">
        <f>SUM(B6:B38)</f>
        <v>394038598</v>
      </c>
      <c r="C39" s="13">
        <f t="shared" ref="C39:M39" si="1">SUM(C6:C38)</f>
        <v>138068674</v>
      </c>
      <c r="D39" s="13">
        <f t="shared" si="1"/>
        <v>6681999</v>
      </c>
      <c r="E39" s="13">
        <f t="shared" si="1"/>
        <v>0</v>
      </c>
      <c r="F39" s="13">
        <f t="shared" si="1"/>
        <v>9095313</v>
      </c>
      <c r="G39" s="13">
        <f t="shared" si="1"/>
        <v>14359758</v>
      </c>
      <c r="H39" s="13">
        <f t="shared" si="1"/>
        <v>0</v>
      </c>
      <c r="I39" s="13">
        <f t="shared" si="1"/>
        <v>1228022</v>
      </c>
      <c r="J39" s="13">
        <f t="shared" si="1"/>
        <v>6939944</v>
      </c>
      <c r="K39" s="13">
        <f t="shared" si="1"/>
        <v>15239732</v>
      </c>
      <c r="L39" s="13">
        <f t="shared" si="1"/>
        <v>55642260</v>
      </c>
      <c r="M39" s="14">
        <f t="shared" si="1"/>
        <v>641294300</v>
      </c>
    </row>
    <row r="40" spans="1:16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  <row r="41" spans="1:16" x14ac:dyDescent="0.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x14ac:dyDescent="0.3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6" x14ac:dyDescent="0.3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</sheetData>
  <pageMargins left="0.5" right="0.15748031496062992" top="1.1811023622047245" bottom="0.74803149606299213" header="0.62992125984251968" footer="0.31496062992125984"/>
  <pageSetup paperSize="300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F1" zoomScale="90" zoomScaleNormal="90" workbookViewId="0">
      <selection activeCell="L1" sqref="L1"/>
    </sheetView>
  </sheetViews>
  <sheetFormatPr baseColWidth="10" defaultRowHeight="14.4" x14ac:dyDescent="0.3"/>
  <cols>
    <col min="1" max="1" width="23.44140625" customWidth="1"/>
    <col min="2" max="5" width="21" customWidth="1"/>
    <col min="6" max="10" width="23.44140625" customWidth="1"/>
    <col min="11" max="13" width="21" customWidth="1"/>
  </cols>
  <sheetData>
    <row r="1" spans="1:15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8" x14ac:dyDescent="0.35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5" ht="21" customHeight="1" x14ac:dyDescent="0.3">
      <c r="A6" s="6" t="s">
        <v>11</v>
      </c>
      <c r="B6" s="9">
        <v>1792632</v>
      </c>
      <c r="C6" s="9">
        <v>715536</v>
      </c>
      <c r="D6" s="9">
        <v>32823</v>
      </c>
      <c r="E6" s="9">
        <v>0</v>
      </c>
      <c r="F6" s="9">
        <v>66745</v>
      </c>
      <c r="G6" s="9">
        <v>81435</v>
      </c>
      <c r="H6" s="9">
        <v>0</v>
      </c>
      <c r="I6" s="9">
        <v>6973</v>
      </c>
      <c r="J6" s="9">
        <v>118071</v>
      </c>
      <c r="K6" s="9">
        <v>49046</v>
      </c>
      <c r="L6" s="9">
        <v>0</v>
      </c>
      <c r="M6" s="11">
        <f>SUM(B6:L6)</f>
        <v>2863261</v>
      </c>
      <c r="O6" s="19"/>
    </row>
    <row r="7" spans="1:15" x14ac:dyDescent="0.3">
      <c r="A7" s="6" t="s">
        <v>12</v>
      </c>
      <c r="B7" s="12">
        <v>2113549</v>
      </c>
      <c r="C7" s="12">
        <v>843631</v>
      </c>
      <c r="D7" s="12">
        <v>38699</v>
      </c>
      <c r="E7" s="12">
        <v>0</v>
      </c>
      <c r="F7" s="12">
        <v>78694</v>
      </c>
      <c r="G7" s="12">
        <v>96788</v>
      </c>
      <c r="H7" s="12">
        <v>0</v>
      </c>
      <c r="I7" s="12">
        <v>8221</v>
      </c>
      <c r="J7" s="12">
        <v>140330</v>
      </c>
      <c r="K7" s="12">
        <v>60932</v>
      </c>
      <c r="L7" s="12">
        <v>244436</v>
      </c>
      <c r="M7" s="11">
        <f t="shared" ref="M7:M38" si="0">SUM(B7:L7)</f>
        <v>3625280</v>
      </c>
      <c r="O7" s="19"/>
    </row>
    <row r="8" spans="1:15" x14ac:dyDescent="0.3">
      <c r="A8" s="6" t="s">
        <v>13</v>
      </c>
      <c r="B8" s="12">
        <v>2460557</v>
      </c>
      <c r="C8" s="12">
        <v>982141</v>
      </c>
      <c r="D8" s="12">
        <v>45052</v>
      </c>
      <c r="E8" s="12">
        <v>0</v>
      </c>
      <c r="F8" s="12">
        <v>91614</v>
      </c>
      <c r="G8" s="12">
        <v>119060</v>
      </c>
      <c r="H8" s="12">
        <v>0</v>
      </c>
      <c r="I8" s="12">
        <v>9570</v>
      </c>
      <c r="J8" s="12">
        <v>172622</v>
      </c>
      <c r="K8" s="12">
        <v>98493</v>
      </c>
      <c r="L8" s="12">
        <v>0</v>
      </c>
      <c r="M8" s="11">
        <f t="shared" si="0"/>
        <v>3979109</v>
      </c>
      <c r="O8" s="19"/>
    </row>
    <row r="9" spans="1:15" x14ac:dyDescent="0.3">
      <c r="A9" s="6" t="s">
        <v>14</v>
      </c>
      <c r="B9" s="12">
        <v>3935036</v>
      </c>
      <c r="C9" s="12">
        <v>1570685</v>
      </c>
      <c r="D9" s="12">
        <v>72049</v>
      </c>
      <c r="E9" s="12">
        <v>0</v>
      </c>
      <c r="F9" s="12">
        <v>146513</v>
      </c>
      <c r="G9" s="12">
        <v>177814</v>
      </c>
      <c r="H9" s="12">
        <v>0</v>
      </c>
      <c r="I9" s="12">
        <v>15306</v>
      </c>
      <c r="J9" s="12">
        <v>257807</v>
      </c>
      <c r="K9" s="12">
        <v>236016</v>
      </c>
      <c r="L9" s="12">
        <v>863369</v>
      </c>
      <c r="M9" s="11">
        <f t="shared" si="0"/>
        <v>7274595</v>
      </c>
      <c r="O9" s="19"/>
    </row>
    <row r="10" spans="1:15" x14ac:dyDescent="0.3">
      <c r="A10" s="6" t="s">
        <v>15</v>
      </c>
      <c r="B10" s="12">
        <v>1728607</v>
      </c>
      <c r="C10" s="12">
        <v>689980</v>
      </c>
      <c r="D10" s="12">
        <v>31650</v>
      </c>
      <c r="E10" s="12">
        <v>0</v>
      </c>
      <c r="F10" s="12">
        <v>64361</v>
      </c>
      <c r="G10" s="12">
        <v>79218</v>
      </c>
      <c r="H10" s="12">
        <v>0</v>
      </c>
      <c r="I10" s="12">
        <v>6724</v>
      </c>
      <c r="J10" s="12">
        <v>114856</v>
      </c>
      <c r="K10" s="12">
        <v>26957</v>
      </c>
      <c r="L10" s="12">
        <v>380356</v>
      </c>
      <c r="M10" s="11">
        <f t="shared" si="0"/>
        <v>3122709</v>
      </c>
      <c r="O10" s="19"/>
    </row>
    <row r="11" spans="1:15" x14ac:dyDescent="0.3">
      <c r="A11" s="6" t="s">
        <v>16</v>
      </c>
      <c r="B11" s="12">
        <v>7568926</v>
      </c>
      <c r="C11" s="12">
        <v>3021166</v>
      </c>
      <c r="D11" s="12">
        <v>138585</v>
      </c>
      <c r="E11" s="12">
        <v>0</v>
      </c>
      <c r="F11" s="12">
        <v>281814</v>
      </c>
      <c r="G11" s="12">
        <v>343829</v>
      </c>
      <c r="H11" s="12">
        <v>0</v>
      </c>
      <c r="I11" s="12">
        <v>29440</v>
      </c>
      <c r="J11" s="12">
        <v>498509</v>
      </c>
      <c r="K11" s="12">
        <v>537559</v>
      </c>
      <c r="L11" s="12">
        <v>0</v>
      </c>
      <c r="M11" s="11">
        <f t="shared" si="0"/>
        <v>12419828</v>
      </c>
      <c r="O11" s="19"/>
    </row>
    <row r="12" spans="1:15" x14ac:dyDescent="0.3">
      <c r="A12" s="6" t="s">
        <v>17</v>
      </c>
      <c r="B12" s="12">
        <v>15989756</v>
      </c>
      <c r="C12" s="20">
        <v>6382373</v>
      </c>
      <c r="D12" s="12">
        <v>292768</v>
      </c>
      <c r="E12" s="12">
        <v>0</v>
      </c>
      <c r="F12" s="12">
        <v>595347</v>
      </c>
      <c r="G12" s="12">
        <v>727764</v>
      </c>
      <c r="H12" s="12">
        <v>0</v>
      </c>
      <c r="I12" s="12">
        <v>62193</v>
      </c>
      <c r="J12" s="12">
        <v>1055165</v>
      </c>
      <c r="K12" s="12">
        <v>1010952</v>
      </c>
      <c r="L12" s="12">
        <v>9176804</v>
      </c>
      <c r="M12" s="11">
        <f t="shared" si="0"/>
        <v>35293122</v>
      </c>
      <c r="O12" s="19"/>
    </row>
    <row r="13" spans="1:15" x14ac:dyDescent="0.3">
      <c r="A13" s="6" t="s">
        <v>18</v>
      </c>
      <c r="B13" s="12">
        <v>4422447</v>
      </c>
      <c r="C13" s="12">
        <v>1765237</v>
      </c>
      <c r="D13" s="12">
        <v>80974</v>
      </c>
      <c r="E13" s="12">
        <v>0</v>
      </c>
      <c r="F13" s="12">
        <v>164661</v>
      </c>
      <c r="G13" s="12">
        <v>201641</v>
      </c>
      <c r="H13" s="12">
        <v>0</v>
      </c>
      <c r="I13" s="12">
        <v>17201</v>
      </c>
      <c r="J13" s="12">
        <v>292354</v>
      </c>
      <c r="K13" s="12">
        <v>274575</v>
      </c>
      <c r="L13" s="12">
        <v>-4305</v>
      </c>
      <c r="M13" s="11">
        <f t="shared" si="0"/>
        <v>7214785</v>
      </c>
      <c r="O13" s="19"/>
    </row>
    <row r="14" spans="1:15" x14ac:dyDescent="0.3">
      <c r="A14" s="6" t="s">
        <v>19</v>
      </c>
      <c r="B14" s="12">
        <v>1756245</v>
      </c>
      <c r="C14" s="12">
        <v>701012</v>
      </c>
      <c r="D14" s="12">
        <v>32156</v>
      </c>
      <c r="E14" s="12">
        <v>0</v>
      </c>
      <c r="F14" s="12">
        <v>65390</v>
      </c>
      <c r="G14" s="12">
        <v>80104</v>
      </c>
      <c r="H14" s="12">
        <v>0</v>
      </c>
      <c r="I14" s="12">
        <v>6831</v>
      </c>
      <c r="J14" s="12">
        <v>116140</v>
      </c>
      <c r="K14" s="12">
        <v>53073</v>
      </c>
      <c r="L14" s="12">
        <v>0</v>
      </c>
      <c r="M14" s="11">
        <f t="shared" si="0"/>
        <v>2810951</v>
      </c>
      <c r="O14" s="19"/>
    </row>
    <row r="15" spans="1:15" x14ac:dyDescent="0.3">
      <c r="A15" s="6" t="s">
        <v>20</v>
      </c>
      <c r="B15" s="12">
        <v>1783392</v>
      </c>
      <c r="C15" s="12">
        <v>711848</v>
      </c>
      <c r="D15" s="12">
        <v>32653</v>
      </c>
      <c r="E15" s="12">
        <v>0</v>
      </c>
      <c r="F15" s="12">
        <v>66401</v>
      </c>
      <c r="G15" s="12">
        <v>81272</v>
      </c>
      <c r="H15" s="12">
        <v>0</v>
      </c>
      <c r="I15" s="12">
        <v>6937</v>
      </c>
      <c r="J15" s="12">
        <v>117835</v>
      </c>
      <c r="K15" s="12">
        <v>47572</v>
      </c>
      <c r="L15" s="12">
        <v>0</v>
      </c>
      <c r="M15" s="11">
        <f t="shared" si="0"/>
        <v>2847910</v>
      </c>
      <c r="O15" s="19"/>
    </row>
    <row r="16" spans="1:15" x14ac:dyDescent="0.3">
      <c r="A16" s="6" t="s">
        <v>21</v>
      </c>
      <c r="B16" s="12">
        <v>8293224</v>
      </c>
      <c r="C16" s="12">
        <v>3310272</v>
      </c>
      <c r="D16" s="12">
        <v>151847</v>
      </c>
      <c r="E16" s="12">
        <v>0</v>
      </c>
      <c r="F16" s="12">
        <v>308782</v>
      </c>
      <c r="G16" s="12">
        <v>378924</v>
      </c>
      <c r="H16" s="12">
        <v>0</v>
      </c>
      <c r="I16" s="12">
        <v>32257</v>
      </c>
      <c r="J16" s="12">
        <v>549392</v>
      </c>
      <c r="K16" s="12">
        <v>590963</v>
      </c>
      <c r="L16" s="12">
        <v>267523</v>
      </c>
      <c r="M16" s="11">
        <f t="shared" si="0"/>
        <v>13883184</v>
      </c>
      <c r="O16" s="19"/>
    </row>
    <row r="17" spans="1:15" x14ac:dyDescent="0.3">
      <c r="A17" s="6" t="s">
        <v>22</v>
      </c>
      <c r="B17" s="12">
        <v>2878895</v>
      </c>
      <c r="C17" s="12">
        <v>1149122</v>
      </c>
      <c r="D17" s="12">
        <v>52712</v>
      </c>
      <c r="E17" s="12">
        <v>0</v>
      </c>
      <c r="F17" s="12">
        <v>107190</v>
      </c>
      <c r="G17" s="12">
        <v>128463</v>
      </c>
      <c r="H17" s="12">
        <v>0</v>
      </c>
      <c r="I17" s="12">
        <v>11198</v>
      </c>
      <c r="J17" s="12">
        <v>186255</v>
      </c>
      <c r="K17" s="12">
        <v>157639</v>
      </c>
      <c r="L17" s="12">
        <v>-158876</v>
      </c>
      <c r="M17" s="11">
        <f t="shared" si="0"/>
        <v>4512598</v>
      </c>
      <c r="O17" s="19"/>
    </row>
    <row r="18" spans="1:15" x14ac:dyDescent="0.3">
      <c r="A18" s="6" t="s">
        <v>23</v>
      </c>
      <c r="B18" s="12">
        <v>1690547</v>
      </c>
      <c r="C18" s="12">
        <v>674789</v>
      </c>
      <c r="D18" s="12">
        <v>30953</v>
      </c>
      <c r="E18" s="12">
        <v>0</v>
      </c>
      <c r="F18" s="12">
        <v>62944</v>
      </c>
      <c r="G18" s="12">
        <v>76947</v>
      </c>
      <c r="H18" s="12">
        <v>0</v>
      </c>
      <c r="I18" s="12">
        <v>6575</v>
      </c>
      <c r="J18" s="12">
        <v>111564</v>
      </c>
      <c r="K18" s="12">
        <v>43300</v>
      </c>
      <c r="L18" s="12">
        <v>0</v>
      </c>
      <c r="M18" s="11">
        <f t="shared" si="0"/>
        <v>2697619</v>
      </c>
      <c r="O18" s="19"/>
    </row>
    <row r="19" spans="1:15" x14ac:dyDescent="0.3">
      <c r="A19" s="6" t="s">
        <v>24</v>
      </c>
      <c r="B19" s="12">
        <v>1653921</v>
      </c>
      <c r="C19" s="20">
        <v>660169</v>
      </c>
      <c r="D19" s="12">
        <v>30283</v>
      </c>
      <c r="E19" s="12">
        <v>0</v>
      </c>
      <c r="F19" s="12">
        <v>61580</v>
      </c>
      <c r="G19" s="12">
        <v>75222</v>
      </c>
      <c r="H19" s="12">
        <v>0</v>
      </c>
      <c r="I19" s="12">
        <v>6433</v>
      </c>
      <c r="J19" s="12">
        <v>109062</v>
      </c>
      <c r="K19" s="12">
        <v>27506</v>
      </c>
      <c r="L19" s="12">
        <v>1142311</v>
      </c>
      <c r="M19" s="11">
        <f t="shared" si="0"/>
        <v>3766487</v>
      </c>
      <c r="O19" s="19"/>
    </row>
    <row r="20" spans="1:15" x14ac:dyDescent="0.3">
      <c r="A20" s="6" t="s">
        <v>25</v>
      </c>
      <c r="B20" s="12">
        <v>2059503</v>
      </c>
      <c r="C20" s="12">
        <v>822058</v>
      </c>
      <c r="D20" s="12">
        <v>37709</v>
      </c>
      <c r="E20" s="12">
        <v>0</v>
      </c>
      <c r="F20" s="12">
        <v>76682</v>
      </c>
      <c r="G20" s="12">
        <v>93682</v>
      </c>
      <c r="H20" s="12">
        <v>0</v>
      </c>
      <c r="I20" s="12">
        <v>8011</v>
      </c>
      <c r="J20" s="12">
        <v>135828</v>
      </c>
      <c r="K20" s="12">
        <v>73721</v>
      </c>
      <c r="L20" s="12">
        <v>86855</v>
      </c>
      <c r="M20" s="11">
        <f t="shared" si="0"/>
        <v>3394049</v>
      </c>
      <c r="O20" s="19"/>
    </row>
    <row r="21" spans="1:15" x14ac:dyDescent="0.3">
      <c r="A21" s="6" t="s">
        <v>26</v>
      </c>
      <c r="B21" s="12">
        <v>1947102</v>
      </c>
      <c r="C21" s="12">
        <v>777193</v>
      </c>
      <c r="D21" s="12">
        <v>35651</v>
      </c>
      <c r="E21" s="12">
        <v>0</v>
      </c>
      <c r="F21" s="12">
        <v>72496</v>
      </c>
      <c r="G21" s="12">
        <v>88179</v>
      </c>
      <c r="H21" s="12">
        <v>0</v>
      </c>
      <c r="I21" s="12">
        <v>7573</v>
      </c>
      <c r="J21" s="12">
        <v>127848</v>
      </c>
      <c r="K21" s="12">
        <v>51276</v>
      </c>
      <c r="L21" s="12">
        <v>0</v>
      </c>
      <c r="M21" s="11">
        <f t="shared" si="0"/>
        <v>3107318</v>
      </c>
      <c r="O21" s="19"/>
    </row>
    <row r="22" spans="1:15" x14ac:dyDescent="0.3">
      <c r="A22" s="6" t="s">
        <v>27</v>
      </c>
      <c r="B22" s="12">
        <v>3128607</v>
      </c>
      <c r="C22" s="12">
        <v>1248795</v>
      </c>
      <c r="D22" s="12">
        <v>57284</v>
      </c>
      <c r="E22" s="12">
        <v>0</v>
      </c>
      <c r="F22" s="12">
        <v>116487</v>
      </c>
      <c r="G22" s="12">
        <v>142902</v>
      </c>
      <c r="H22" s="12">
        <v>0</v>
      </c>
      <c r="I22" s="12">
        <v>12169</v>
      </c>
      <c r="J22" s="12">
        <v>207190</v>
      </c>
      <c r="K22" s="12">
        <v>183344</v>
      </c>
      <c r="L22" s="12">
        <v>0</v>
      </c>
      <c r="M22" s="11">
        <f t="shared" si="0"/>
        <v>5096778</v>
      </c>
      <c r="O22" s="19"/>
    </row>
    <row r="23" spans="1:15" x14ac:dyDescent="0.3">
      <c r="A23" s="6" t="s">
        <v>28</v>
      </c>
      <c r="B23" s="12">
        <v>5344591</v>
      </c>
      <c r="C23" s="12">
        <v>2133314</v>
      </c>
      <c r="D23" s="12">
        <v>97858</v>
      </c>
      <c r="E23" s="12">
        <v>0</v>
      </c>
      <c r="F23" s="12">
        <v>198995</v>
      </c>
      <c r="G23" s="12">
        <v>242715</v>
      </c>
      <c r="H23" s="12">
        <v>0</v>
      </c>
      <c r="I23" s="12">
        <v>20788</v>
      </c>
      <c r="J23" s="12">
        <v>351907</v>
      </c>
      <c r="K23" s="12">
        <v>320525</v>
      </c>
      <c r="L23" s="12">
        <v>3449216</v>
      </c>
      <c r="M23" s="11">
        <f t="shared" si="0"/>
        <v>12159909</v>
      </c>
      <c r="O23" s="19"/>
    </row>
    <row r="24" spans="1:15" x14ac:dyDescent="0.3">
      <c r="A24" s="6" t="s">
        <v>29</v>
      </c>
      <c r="B24" s="12">
        <v>1776139</v>
      </c>
      <c r="C24" s="12">
        <v>708953</v>
      </c>
      <c r="D24" s="12">
        <v>32521</v>
      </c>
      <c r="E24" s="12">
        <v>0</v>
      </c>
      <c r="F24" s="12">
        <v>66131</v>
      </c>
      <c r="G24" s="12">
        <v>80821</v>
      </c>
      <c r="H24" s="12">
        <v>0</v>
      </c>
      <c r="I24" s="12">
        <v>6908</v>
      </c>
      <c r="J24" s="12">
        <v>117180</v>
      </c>
      <c r="K24" s="12">
        <v>43725</v>
      </c>
      <c r="L24" s="12">
        <v>-1071</v>
      </c>
      <c r="M24" s="11">
        <f t="shared" si="0"/>
        <v>2831307</v>
      </c>
      <c r="O24" s="19"/>
    </row>
    <row r="25" spans="1:15" x14ac:dyDescent="0.3">
      <c r="A25" s="6" t="s">
        <v>30</v>
      </c>
      <c r="B25" s="12">
        <v>2095426</v>
      </c>
      <c r="C25" s="12">
        <v>836398</v>
      </c>
      <c r="D25" s="12">
        <v>38367</v>
      </c>
      <c r="E25" s="12">
        <v>0</v>
      </c>
      <c r="F25" s="12">
        <v>78019</v>
      </c>
      <c r="G25" s="12">
        <v>95604</v>
      </c>
      <c r="H25" s="12">
        <v>0</v>
      </c>
      <c r="I25" s="12">
        <v>8150</v>
      </c>
      <c r="J25" s="12">
        <v>138613</v>
      </c>
      <c r="K25" s="12">
        <v>75029</v>
      </c>
      <c r="L25" s="12">
        <v>0</v>
      </c>
      <c r="M25" s="11">
        <f t="shared" si="0"/>
        <v>3365606</v>
      </c>
      <c r="O25" s="19"/>
    </row>
    <row r="26" spans="1:15" x14ac:dyDescent="0.3">
      <c r="A26" s="6" t="s">
        <v>31</v>
      </c>
      <c r="B26" s="12">
        <v>2650300</v>
      </c>
      <c r="C26" s="12">
        <v>1057877</v>
      </c>
      <c r="D26" s="12">
        <v>48526</v>
      </c>
      <c r="E26" s="12">
        <v>0</v>
      </c>
      <c r="F26" s="12">
        <v>98679</v>
      </c>
      <c r="G26" s="12">
        <v>120860</v>
      </c>
      <c r="H26" s="12">
        <v>0</v>
      </c>
      <c r="I26" s="12">
        <v>10309</v>
      </c>
      <c r="J26" s="12">
        <v>175232</v>
      </c>
      <c r="K26" s="12">
        <v>129559</v>
      </c>
      <c r="L26" s="12">
        <v>422189</v>
      </c>
      <c r="M26" s="11">
        <f t="shared" si="0"/>
        <v>4713531</v>
      </c>
      <c r="O26" s="19"/>
    </row>
    <row r="27" spans="1:15" x14ac:dyDescent="0.3">
      <c r="A27" s="6" t="s">
        <v>32</v>
      </c>
      <c r="B27" s="12">
        <v>1635846</v>
      </c>
      <c r="C27" s="12">
        <v>652954</v>
      </c>
      <c r="D27" s="12">
        <v>29952</v>
      </c>
      <c r="E27" s="12">
        <v>0</v>
      </c>
      <c r="F27" s="12">
        <v>60907</v>
      </c>
      <c r="G27" s="12">
        <v>74416</v>
      </c>
      <c r="H27" s="12">
        <v>0</v>
      </c>
      <c r="I27" s="12">
        <v>6363</v>
      </c>
      <c r="J27" s="12">
        <v>107894</v>
      </c>
      <c r="K27" s="12">
        <v>21449</v>
      </c>
      <c r="L27" s="12">
        <v>133093</v>
      </c>
      <c r="M27" s="11">
        <f t="shared" si="0"/>
        <v>2722874</v>
      </c>
      <c r="O27" s="19"/>
    </row>
    <row r="28" spans="1:15" x14ac:dyDescent="0.3">
      <c r="A28" s="6" t="s">
        <v>33</v>
      </c>
      <c r="B28" s="12">
        <v>1826165</v>
      </c>
      <c r="C28" s="12">
        <v>728921</v>
      </c>
      <c r="D28" s="12">
        <v>33437</v>
      </c>
      <c r="E28" s="12">
        <v>0</v>
      </c>
      <c r="F28" s="12">
        <v>67994</v>
      </c>
      <c r="G28" s="12">
        <v>83219</v>
      </c>
      <c r="H28" s="12">
        <v>0</v>
      </c>
      <c r="I28" s="12">
        <v>7103</v>
      </c>
      <c r="J28" s="12">
        <v>120657</v>
      </c>
      <c r="K28" s="12">
        <v>57121</v>
      </c>
      <c r="L28" s="12">
        <v>-9116</v>
      </c>
      <c r="M28" s="11">
        <f t="shared" si="0"/>
        <v>2915501</v>
      </c>
      <c r="O28" s="19"/>
    </row>
    <row r="29" spans="1:15" x14ac:dyDescent="0.3">
      <c r="A29" s="6" t="s">
        <v>34</v>
      </c>
      <c r="B29" s="12">
        <v>1785692</v>
      </c>
      <c r="C29" s="12">
        <v>712766</v>
      </c>
      <c r="D29" s="12">
        <v>32696</v>
      </c>
      <c r="E29" s="12">
        <v>0</v>
      </c>
      <c r="F29" s="12">
        <v>66487</v>
      </c>
      <c r="G29" s="12">
        <v>81275</v>
      </c>
      <c r="H29" s="12">
        <v>0</v>
      </c>
      <c r="I29" s="12">
        <v>6946</v>
      </c>
      <c r="J29" s="12">
        <v>117838</v>
      </c>
      <c r="K29" s="12">
        <v>19776</v>
      </c>
      <c r="L29" s="12">
        <v>118309</v>
      </c>
      <c r="M29" s="11">
        <f t="shared" si="0"/>
        <v>2941785</v>
      </c>
      <c r="O29" s="19"/>
    </row>
    <row r="30" spans="1:15" x14ac:dyDescent="0.3">
      <c r="A30" s="6" t="s">
        <v>35</v>
      </c>
      <c r="B30" s="12">
        <v>2724621</v>
      </c>
      <c r="C30" s="12">
        <v>1087543</v>
      </c>
      <c r="D30" s="12">
        <v>49887</v>
      </c>
      <c r="E30" s="12">
        <v>0</v>
      </c>
      <c r="F30" s="12">
        <v>101446</v>
      </c>
      <c r="G30" s="12">
        <v>121902</v>
      </c>
      <c r="H30" s="12">
        <v>0</v>
      </c>
      <c r="I30" s="12">
        <v>10598</v>
      </c>
      <c r="J30" s="12">
        <v>176742</v>
      </c>
      <c r="K30" s="12">
        <v>143810</v>
      </c>
      <c r="L30" s="12">
        <v>0</v>
      </c>
      <c r="M30" s="11">
        <f t="shared" si="0"/>
        <v>4416549</v>
      </c>
      <c r="O30" s="19"/>
    </row>
    <row r="31" spans="1:15" x14ac:dyDescent="0.3">
      <c r="A31" s="6" t="s">
        <v>36</v>
      </c>
      <c r="B31" s="12">
        <v>2124123</v>
      </c>
      <c r="C31" s="12">
        <v>847852</v>
      </c>
      <c r="D31" s="12">
        <v>38892</v>
      </c>
      <c r="E31" s="12">
        <v>0</v>
      </c>
      <c r="F31" s="12">
        <v>79088</v>
      </c>
      <c r="G31" s="12">
        <v>96539</v>
      </c>
      <c r="H31" s="12">
        <v>0</v>
      </c>
      <c r="I31" s="12">
        <v>8262</v>
      </c>
      <c r="J31" s="12">
        <v>139969</v>
      </c>
      <c r="K31" s="12">
        <v>93401</v>
      </c>
      <c r="L31" s="12">
        <v>0</v>
      </c>
      <c r="M31" s="11">
        <f t="shared" si="0"/>
        <v>3428126</v>
      </c>
      <c r="O31" s="19"/>
    </row>
    <row r="32" spans="1:15" x14ac:dyDescent="0.3">
      <c r="A32" s="6" t="s">
        <v>37</v>
      </c>
      <c r="B32" s="12">
        <v>1813285</v>
      </c>
      <c r="C32" s="12">
        <v>723780</v>
      </c>
      <c r="D32" s="12">
        <v>33201</v>
      </c>
      <c r="E32" s="12">
        <v>0</v>
      </c>
      <c r="F32" s="12">
        <v>67514</v>
      </c>
      <c r="G32" s="12">
        <v>82081</v>
      </c>
      <c r="H32" s="12">
        <v>0</v>
      </c>
      <c r="I32" s="12">
        <v>7053</v>
      </c>
      <c r="J32" s="12">
        <v>119007</v>
      </c>
      <c r="K32" s="12">
        <v>48886</v>
      </c>
      <c r="L32" s="12">
        <v>191575</v>
      </c>
      <c r="M32" s="11">
        <f t="shared" si="0"/>
        <v>3086382</v>
      </c>
      <c r="O32" s="19"/>
    </row>
    <row r="33" spans="1:15" x14ac:dyDescent="0.3">
      <c r="A33" s="6" t="s">
        <v>38</v>
      </c>
      <c r="B33" s="12">
        <v>1797267</v>
      </c>
      <c r="C33" s="12">
        <v>717386</v>
      </c>
      <c r="D33" s="12">
        <v>32907</v>
      </c>
      <c r="E33" s="12">
        <v>0</v>
      </c>
      <c r="F33" s="12">
        <v>66918</v>
      </c>
      <c r="G33" s="12">
        <v>80923</v>
      </c>
      <c r="H33" s="12">
        <v>0</v>
      </c>
      <c r="I33" s="12">
        <v>6991</v>
      </c>
      <c r="J33" s="12">
        <v>117328</v>
      </c>
      <c r="K33" s="12">
        <v>33095</v>
      </c>
      <c r="L33" s="12">
        <v>0</v>
      </c>
      <c r="M33" s="11">
        <f t="shared" si="0"/>
        <v>2852815</v>
      </c>
      <c r="O33" s="19"/>
    </row>
    <row r="34" spans="1:15" x14ac:dyDescent="0.3">
      <c r="A34" s="6" t="s">
        <v>39</v>
      </c>
      <c r="B34" s="12">
        <v>3438854</v>
      </c>
      <c r="C34" s="12">
        <v>1372632</v>
      </c>
      <c r="D34" s="12">
        <v>62964</v>
      </c>
      <c r="E34" s="12">
        <v>0</v>
      </c>
      <c r="F34" s="12">
        <v>128039</v>
      </c>
      <c r="G34" s="12">
        <v>156700</v>
      </c>
      <c r="H34" s="12">
        <v>0</v>
      </c>
      <c r="I34" s="12">
        <v>13376</v>
      </c>
      <c r="J34" s="12">
        <v>227195</v>
      </c>
      <c r="K34" s="12">
        <v>190378</v>
      </c>
      <c r="L34" s="12">
        <v>594983</v>
      </c>
      <c r="M34" s="11">
        <f t="shared" si="0"/>
        <v>6185121</v>
      </c>
      <c r="O34" s="19"/>
    </row>
    <row r="35" spans="1:15" x14ac:dyDescent="0.3">
      <c r="A35" s="6" t="s">
        <v>40</v>
      </c>
      <c r="B35" s="12">
        <v>4676656</v>
      </c>
      <c r="C35" s="12">
        <v>1866705</v>
      </c>
      <c r="D35" s="12">
        <v>85628</v>
      </c>
      <c r="E35" s="12">
        <v>0</v>
      </c>
      <c r="F35" s="12">
        <v>174126</v>
      </c>
      <c r="G35" s="12">
        <v>207232</v>
      </c>
      <c r="H35" s="12">
        <v>0</v>
      </c>
      <c r="I35" s="12">
        <v>18190</v>
      </c>
      <c r="J35" s="12">
        <v>300460</v>
      </c>
      <c r="K35" s="12">
        <v>283398</v>
      </c>
      <c r="L35" s="12">
        <v>3415443</v>
      </c>
      <c r="M35" s="11">
        <f t="shared" si="0"/>
        <v>11027838</v>
      </c>
      <c r="O35" s="19"/>
    </row>
    <row r="36" spans="1:15" x14ac:dyDescent="0.3">
      <c r="A36" s="6" t="s">
        <v>41</v>
      </c>
      <c r="B36" s="12">
        <v>2775518</v>
      </c>
      <c r="C36" s="12">
        <v>1107859</v>
      </c>
      <c r="D36" s="12">
        <v>50819</v>
      </c>
      <c r="E36" s="12">
        <v>0</v>
      </c>
      <c r="F36" s="12">
        <v>103341</v>
      </c>
      <c r="G36" s="12">
        <v>126374</v>
      </c>
      <c r="H36" s="12">
        <v>0</v>
      </c>
      <c r="I36" s="12">
        <v>10796</v>
      </c>
      <c r="J36" s="12">
        <v>183227</v>
      </c>
      <c r="K36" s="12">
        <v>145303</v>
      </c>
      <c r="L36" s="12">
        <v>134284</v>
      </c>
      <c r="M36" s="11">
        <f t="shared" si="0"/>
        <v>4637521</v>
      </c>
      <c r="O36" s="19"/>
    </row>
    <row r="37" spans="1:15" x14ac:dyDescent="0.3">
      <c r="A37" s="6" t="s">
        <v>42</v>
      </c>
      <c r="B37" s="12">
        <v>1968209</v>
      </c>
      <c r="C37" s="12">
        <v>785618</v>
      </c>
      <c r="D37" s="12">
        <v>36037</v>
      </c>
      <c r="E37" s="12">
        <v>0</v>
      </c>
      <c r="F37" s="12">
        <v>73282</v>
      </c>
      <c r="G37" s="12">
        <v>89669</v>
      </c>
      <c r="H37" s="12">
        <v>0</v>
      </c>
      <c r="I37" s="12">
        <v>7655</v>
      </c>
      <c r="J37" s="12">
        <v>130009</v>
      </c>
      <c r="K37" s="12">
        <v>99790</v>
      </c>
      <c r="L37" s="12">
        <v>-727433</v>
      </c>
      <c r="M37" s="11">
        <f t="shared" si="0"/>
        <v>2462836</v>
      </c>
      <c r="O37" s="19"/>
    </row>
    <row r="38" spans="1:15" x14ac:dyDescent="0.3">
      <c r="A38" s="6" t="s">
        <v>43</v>
      </c>
      <c r="B38" s="12">
        <v>1604646</v>
      </c>
      <c r="C38" s="12">
        <v>640500</v>
      </c>
      <c r="D38" s="12">
        <v>29381</v>
      </c>
      <c r="E38" s="12">
        <v>0</v>
      </c>
      <c r="F38" s="12">
        <v>59746</v>
      </c>
      <c r="G38" s="12">
        <v>73012</v>
      </c>
      <c r="H38" s="12">
        <v>0</v>
      </c>
      <c r="I38" s="12">
        <v>6241</v>
      </c>
      <c r="J38" s="12">
        <v>105858</v>
      </c>
      <c r="K38" s="12">
        <v>25859</v>
      </c>
      <c r="L38" s="12">
        <v>185858</v>
      </c>
      <c r="M38" s="11">
        <f t="shared" si="0"/>
        <v>2731101</v>
      </c>
      <c r="O38" s="19"/>
    </row>
    <row r="39" spans="1:15" ht="15" thickBot="1" x14ac:dyDescent="0.35">
      <c r="A39" s="7" t="s">
        <v>44</v>
      </c>
      <c r="B39" s="13">
        <f>SUM(B6:B38)</f>
        <v>105240284</v>
      </c>
      <c r="C39" s="13">
        <f t="shared" ref="C39:M39" si="1">SUM(C6:C38)</f>
        <v>42007065</v>
      </c>
      <c r="D39" s="13">
        <f t="shared" si="1"/>
        <v>1926921</v>
      </c>
      <c r="E39" s="13">
        <f t="shared" si="1"/>
        <v>0</v>
      </c>
      <c r="F39" s="13">
        <f t="shared" si="1"/>
        <v>3918413</v>
      </c>
      <c r="G39" s="13">
        <f t="shared" si="1"/>
        <v>4786586</v>
      </c>
      <c r="H39" s="13">
        <f t="shared" si="1"/>
        <v>0</v>
      </c>
      <c r="I39" s="13">
        <f t="shared" si="1"/>
        <v>409341</v>
      </c>
      <c r="J39" s="13">
        <f t="shared" si="1"/>
        <v>6939944</v>
      </c>
      <c r="K39" s="13">
        <f t="shared" si="1"/>
        <v>5254028</v>
      </c>
      <c r="L39" s="13">
        <f t="shared" si="1"/>
        <v>19905803</v>
      </c>
      <c r="M39" s="14">
        <f t="shared" si="1"/>
        <v>190388385</v>
      </c>
    </row>
    <row r="40" spans="1:15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38" bottom="0.74803149606299213" header="0.62992125984251968" footer="0.31496062992125984"/>
  <pageSetup paperSize="5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G1" zoomScale="90" zoomScaleNormal="90" workbookViewId="0">
      <selection activeCell="L6" sqref="L6:L38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66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2492496</v>
      </c>
      <c r="C6" s="9">
        <v>826754</v>
      </c>
      <c r="D6" s="9">
        <v>37773</v>
      </c>
      <c r="E6" s="9">
        <v>0</v>
      </c>
      <c r="F6" s="9">
        <v>44060</v>
      </c>
      <c r="G6" s="9">
        <v>81435</v>
      </c>
      <c r="H6" s="9">
        <v>0</v>
      </c>
      <c r="I6" s="9">
        <v>6973</v>
      </c>
      <c r="J6" s="10">
        <v>0</v>
      </c>
      <c r="K6" s="9">
        <v>44147</v>
      </c>
      <c r="L6" s="10">
        <v>0</v>
      </c>
      <c r="M6" s="17">
        <f>SUM(B6:L6)</f>
        <v>3533638</v>
      </c>
    </row>
    <row r="7" spans="1:13" x14ac:dyDescent="0.3">
      <c r="A7" s="6" t="s">
        <v>12</v>
      </c>
      <c r="B7" s="12">
        <v>2938701</v>
      </c>
      <c r="C7" s="12">
        <v>974759</v>
      </c>
      <c r="D7" s="12">
        <v>44535</v>
      </c>
      <c r="E7" s="12">
        <v>0</v>
      </c>
      <c r="F7" s="12">
        <v>51947</v>
      </c>
      <c r="G7" s="12">
        <v>96788</v>
      </c>
      <c r="H7" s="12">
        <v>0</v>
      </c>
      <c r="I7" s="12">
        <v>8221</v>
      </c>
      <c r="J7" s="10">
        <v>0</v>
      </c>
      <c r="K7" s="12">
        <v>54847</v>
      </c>
      <c r="L7" s="10">
        <v>784591</v>
      </c>
      <c r="M7" s="17">
        <f t="shared" ref="M7:M38" si="0">SUM(B7:L7)</f>
        <v>4954389</v>
      </c>
    </row>
    <row r="8" spans="1:13" x14ac:dyDescent="0.3">
      <c r="A8" s="6" t="s">
        <v>13</v>
      </c>
      <c r="B8" s="12">
        <v>3421185</v>
      </c>
      <c r="C8" s="12">
        <v>1134798</v>
      </c>
      <c r="D8" s="12">
        <v>51847</v>
      </c>
      <c r="E8" s="12">
        <v>0</v>
      </c>
      <c r="F8" s="12">
        <v>60476</v>
      </c>
      <c r="G8" s="12">
        <v>119060</v>
      </c>
      <c r="H8" s="12">
        <v>0</v>
      </c>
      <c r="I8" s="12">
        <v>9570</v>
      </c>
      <c r="J8" s="10">
        <v>0</v>
      </c>
      <c r="K8" s="12">
        <v>88655</v>
      </c>
      <c r="L8" s="10">
        <v>0</v>
      </c>
      <c r="M8" s="17">
        <f t="shared" si="0"/>
        <v>4885591</v>
      </c>
    </row>
    <row r="9" spans="1:13" x14ac:dyDescent="0.3">
      <c r="A9" s="6" t="s">
        <v>14</v>
      </c>
      <c r="B9" s="12">
        <v>5471318</v>
      </c>
      <c r="C9" s="12">
        <v>1814821</v>
      </c>
      <c r="D9" s="12">
        <v>82916</v>
      </c>
      <c r="E9" s="12">
        <v>0</v>
      </c>
      <c r="F9" s="12">
        <v>96717</v>
      </c>
      <c r="G9" s="12">
        <v>177814</v>
      </c>
      <c r="H9" s="12">
        <v>0</v>
      </c>
      <c r="I9" s="12">
        <v>15306</v>
      </c>
      <c r="J9" s="10">
        <v>0</v>
      </c>
      <c r="K9" s="12">
        <v>212443</v>
      </c>
      <c r="L9" s="10">
        <v>11806</v>
      </c>
      <c r="M9" s="17">
        <f t="shared" si="0"/>
        <v>7883141</v>
      </c>
    </row>
    <row r="10" spans="1:13" x14ac:dyDescent="0.3">
      <c r="A10" s="6" t="s">
        <v>15</v>
      </c>
      <c r="B10" s="12">
        <v>2403475</v>
      </c>
      <c r="C10" s="12">
        <v>797226</v>
      </c>
      <c r="D10" s="12">
        <v>36424</v>
      </c>
      <c r="E10" s="12">
        <v>0</v>
      </c>
      <c r="F10" s="12">
        <v>42486</v>
      </c>
      <c r="G10" s="12">
        <v>79218</v>
      </c>
      <c r="H10" s="12">
        <v>0</v>
      </c>
      <c r="I10" s="12">
        <v>6724</v>
      </c>
      <c r="J10" s="10">
        <v>0</v>
      </c>
      <c r="K10" s="12">
        <v>24265</v>
      </c>
      <c r="L10" s="10">
        <v>6759</v>
      </c>
      <c r="M10" s="17">
        <f t="shared" si="0"/>
        <v>3396577</v>
      </c>
    </row>
    <row r="11" spans="1:13" x14ac:dyDescent="0.3">
      <c r="A11" s="6" t="s">
        <v>16</v>
      </c>
      <c r="B11" s="12">
        <v>10523919</v>
      </c>
      <c r="C11" s="12">
        <v>3490756</v>
      </c>
      <c r="D11" s="12">
        <v>159487</v>
      </c>
      <c r="E11" s="12">
        <v>0</v>
      </c>
      <c r="F11" s="12">
        <v>186031</v>
      </c>
      <c r="G11" s="12">
        <v>343829</v>
      </c>
      <c r="H11" s="12">
        <v>0</v>
      </c>
      <c r="I11" s="12">
        <v>29440</v>
      </c>
      <c r="J11" s="10">
        <v>0</v>
      </c>
      <c r="K11" s="12">
        <v>483869</v>
      </c>
      <c r="L11" s="10">
        <v>0</v>
      </c>
      <c r="M11" s="17">
        <f t="shared" si="0"/>
        <v>15217331</v>
      </c>
    </row>
    <row r="12" spans="1:13" x14ac:dyDescent="0.3">
      <c r="A12" s="6" t="s">
        <v>17</v>
      </c>
      <c r="B12" s="12">
        <v>22232335</v>
      </c>
      <c r="C12" s="12">
        <v>7374406</v>
      </c>
      <c r="D12" s="12">
        <v>336924</v>
      </c>
      <c r="E12" s="12">
        <v>0</v>
      </c>
      <c r="F12" s="12">
        <v>393001</v>
      </c>
      <c r="G12" s="12">
        <v>727764</v>
      </c>
      <c r="H12" s="12">
        <v>0</v>
      </c>
      <c r="I12" s="12">
        <v>62193</v>
      </c>
      <c r="J12" s="10">
        <v>0</v>
      </c>
      <c r="K12" s="12">
        <v>909980</v>
      </c>
      <c r="L12" s="10">
        <v>5188731</v>
      </c>
      <c r="M12" s="17">
        <f t="shared" si="0"/>
        <v>37225334</v>
      </c>
    </row>
    <row r="13" spans="1:13" x14ac:dyDescent="0.3">
      <c r="A13" s="6" t="s">
        <v>18</v>
      </c>
      <c r="B13" s="12">
        <v>6149019</v>
      </c>
      <c r="C13" s="12">
        <v>2039613</v>
      </c>
      <c r="D13" s="12">
        <v>93186</v>
      </c>
      <c r="E13" s="12">
        <v>0</v>
      </c>
      <c r="F13" s="12">
        <v>108696</v>
      </c>
      <c r="G13" s="12">
        <v>201641</v>
      </c>
      <c r="H13" s="12">
        <v>0</v>
      </c>
      <c r="I13" s="12">
        <v>17201</v>
      </c>
      <c r="J13" s="10">
        <v>0</v>
      </c>
      <c r="K13" s="12">
        <v>247151</v>
      </c>
      <c r="L13" s="10">
        <v>12777</v>
      </c>
      <c r="M13" s="17">
        <f t="shared" si="0"/>
        <v>8869284</v>
      </c>
    </row>
    <row r="14" spans="1:13" x14ac:dyDescent="0.3">
      <c r="A14" s="6" t="s">
        <v>19</v>
      </c>
      <c r="B14" s="12">
        <v>2441903</v>
      </c>
      <c r="C14" s="12">
        <v>809973</v>
      </c>
      <c r="D14" s="12">
        <v>37006</v>
      </c>
      <c r="E14" s="12">
        <v>0</v>
      </c>
      <c r="F14" s="12">
        <v>43166</v>
      </c>
      <c r="G14" s="12">
        <v>80104</v>
      </c>
      <c r="H14" s="12">
        <v>0</v>
      </c>
      <c r="I14" s="12">
        <v>6831</v>
      </c>
      <c r="J14" s="10">
        <v>0</v>
      </c>
      <c r="K14" s="12">
        <v>47772</v>
      </c>
      <c r="L14" s="10">
        <v>0</v>
      </c>
      <c r="M14" s="17">
        <f t="shared" si="0"/>
        <v>3466755</v>
      </c>
    </row>
    <row r="15" spans="1:13" x14ac:dyDescent="0.3">
      <c r="A15" s="6" t="s">
        <v>20</v>
      </c>
      <c r="B15" s="12">
        <v>2479648</v>
      </c>
      <c r="C15" s="12">
        <v>822493</v>
      </c>
      <c r="D15" s="12">
        <v>37578</v>
      </c>
      <c r="E15" s="12">
        <v>0</v>
      </c>
      <c r="F15" s="12">
        <v>43833</v>
      </c>
      <c r="G15" s="12">
        <v>81272</v>
      </c>
      <c r="H15" s="12">
        <v>0</v>
      </c>
      <c r="I15" s="12">
        <v>6937</v>
      </c>
      <c r="J15" s="10">
        <v>0</v>
      </c>
      <c r="K15" s="12">
        <v>42821</v>
      </c>
      <c r="L15" s="10">
        <v>0</v>
      </c>
      <c r="M15" s="17">
        <f t="shared" si="0"/>
        <v>3514582</v>
      </c>
    </row>
    <row r="16" spans="1:13" x14ac:dyDescent="0.3">
      <c r="A16" s="6" t="s">
        <v>21</v>
      </c>
      <c r="B16" s="12">
        <v>11530990</v>
      </c>
      <c r="C16" s="12">
        <v>3824799</v>
      </c>
      <c r="D16" s="12">
        <v>174748</v>
      </c>
      <c r="E16" s="12">
        <v>0</v>
      </c>
      <c r="F16" s="12">
        <v>203833</v>
      </c>
      <c r="G16" s="12">
        <v>378924</v>
      </c>
      <c r="H16" s="12">
        <v>0</v>
      </c>
      <c r="I16" s="12">
        <v>32257</v>
      </c>
      <c r="J16" s="10">
        <v>0</v>
      </c>
      <c r="K16" s="12">
        <v>531939</v>
      </c>
      <c r="L16" s="10">
        <v>166605</v>
      </c>
      <c r="M16" s="17">
        <f t="shared" si="0"/>
        <v>16844095</v>
      </c>
    </row>
    <row r="17" spans="1:13" x14ac:dyDescent="0.3">
      <c r="A17" s="6" t="s">
        <v>22</v>
      </c>
      <c r="B17" s="12">
        <v>4002848</v>
      </c>
      <c r="C17" s="12">
        <v>1327734</v>
      </c>
      <c r="D17" s="12">
        <v>60662</v>
      </c>
      <c r="E17" s="12">
        <v>0</v>
      </c>
      <c r="F17" s="12">
        <v>70758</v>
      </c>
      <c r="G17" s="12">
        <v>128463</v>
      </c>
      <c r="H17" s="12">
        <v>0</v>
      </c>
      <c r="I17" s="12">
        <v>11198</v>
      </c>
      <c r="J17" s="10">
        <v>0</v>
      </c>
      <c r="K17" s="12">
        <v>141895</v>
      </c>
      <c r="L17" s="10">
        <v>734920</v>
      </c>
      <c r="M17" s="17">
        <f t="shared" si="0"/>
        <v>6478478</v>
      </c>
    </row>
    <row r="18" spans="1:13" x14ac:dyDescent="0.3">
      <c r="A18" s="6" t="s">
        <v>23</v>
      </c>
      <c r="B18" s="12">
        <v>2350556</v>
      </c>
      <c r="C18" s="12">
        <v>779673</v>
      </c>
      <c r="D18" s="12">
        <v>35622</v>
      </c>
      <c r="E18" s="12">
        <v>0</v>
      </c>
      <c r="F18" s="12">
        <v>41551</v>
      </c>
      <c r="G18" s="12">
        <v>76947</v>
      </c>
      <c r="H18" s="12">
        <v>0</v>
      </c>
      <c r="I18" s="12">
        <v>6575</v>
      </c>
      <c r="J18" s="10">
        <v>0</v>
      </c>
      <c r="K18" s="12">
        <v>38976</v>
      </c>
      <c r="L18" s="10">
        <v>76208</v>
      </c>
      <c r="M18" s="17">
        <f t="shared" si="0"/>
        <v>3406108</v>
      </c>
    </row>
    <row r="19" spans="1:13" x14ac:dyDescent="0.3">
      <c r="A19" s="6" t="s">
        <v>24</v>
      </c>
      <c r="B19" s="12">
        <v>2299630</v>
      </c>
      <c r="C19" s="12">
        <v>762781</v>
      </c>
      <c r="D19" s="12">
        <v>34850</v>
      </c>
      <c r="E19" s="12">
        <v>0</v>
      </c>
      <c r="F19" s="12">
        <v>40651</v>
      </c>
      <c r="G19" s="12">
        <v>75222</v>
      </c>
      <c r="H19" s="12">
        <v>0</v>
      </c>
      <c r="I19" s="12">
        <v>6433</v>
      </c>
      <c r="J19" s="10">
        <v>0</v>
      </c>
      <c r="K19" s="12">
        <v>24759</v>
      </c>
      <c r="L19" s="10">
        <v>465739</v>
      </c>
      <c r="M19" s="17">
        <f t="shared" si="0"/>
        <v>3710065</v>
      </c>
    </row>
    <row r="20" spans="1:13" x14ac:dyDescent="0.3">
      <c r="A20" s="6" t="s">
        <v>25</v>
      </c>
      <c r="B20" s="12">
        <v>2863555</v>
      </c>
      <c r="C20" s="12">
        <v>949834</v>
      </c>
      <c r="D20" s="12">
        <v>43396</v>
      </c>
      <c r="E20" s="12">
        <v>0</v>
      </c>
      <c r="F20" s="12">
        <v>50619</v>
      </c>
      <c r="G20" s="12">
        <v>93682</v>
      </c>
      <c r="H20" s="12">
        <v>0</v>
      </c>
      <c r="I20" s="12">
        <v>8011</v>
      </c>
      <c r="J20" s="10">
        <v>0</v>
      </c>
      <c r="K20" s="12">
        <v>66358</v>
      </c>
      <c r="L20" s="10">
        <v>265248</v>
      </c>
      <c r="M20" s="17">
        <f t="shared" si="0"/>
        <v>4340703</v>
      </c>
    </row>
    <row r="21" spans="1:13" x14ac:dyDescent="0.3">
      <c r="A21" s="6" t="s">
        <v>26</v>
      </c>
      <c r="B21" s="12">
        <v>2707272</v>
      </c>
      <c r="C21" s="12">
        <v>897995</v>
      </c>
      <c r="D21" s="12">
        <v>41028</v>
      </c>
      <c r="E21" s="12">
        <v>0</v>
      </c>
      <c r="F21" s="12">
        <v>47856</v>
      </c>
      <c r="G21" s="12">
        <v>88179</v>
      </c>
      <c r="H21" s="12">
        <v>0</v>
      </c>
      <c r="I21" s="12">
        <v>7573</v>
      </c>
      <c r="J21" s="10">
        <v>0</v>
      </c>
      <c r="K21" s="12">
        <v>46155</v>
      </c>
      <c r="L21" s="10">
        <v>433152</v>
      </c>
      <c r="M21" s="17">
        <f t="shared" si="0"/>
        <v>4269210</v>
      </c>
    </row>
    <row r="22" spans="1:13" x14ac:dyDescent="0.3">
      <c r="A22" s="6" t="s">
        <v>27</v>
      </c>
      <c r="B22" s="12">
        <v>4350050</v>
      </c>
      <c r="C22" s="12">
        <v>1442900</v>
      </c>
      <c r="D22" s="12">
        <v>65924</v>
      </c>
      <c r="E22" s="12">
        <v>0</v>
      </c>
      <c r="F22" s="12">
        <v>76896</v>
      </c>
      <c r="G22" s="12">
        <v>142902</v>
      </c>
      <c r="H22" s="12">
        <v>0</v>
      </c>
      <c r="I22" s="12">
        <v>12169</v>
      </c>
      <c r="J22" s="10">
        <v>0</v>
      </c>
      <c r="K22" s="12">
        <v>165032</v>
      </c>
      <c r="L22" s="10">
        <v>0</v>
      </c>
      <c r="M22" s="17">
        <f t="shared" si="0"/>
        <v>6255873</v>
      </c>
    </row>
    <row r="23" spans="1:13" x14ac:dyDescent="0.3">
      <c r="A23" s="6" t="s">
        <v>28</v>
      </c>
      <c r="B23" s="12">
        <v>7431179</v>
      </c>
      <c r="C23" s="12">
        <v>2464902</v>
      </c>
      <c r="D23" s="12">
        <v>112617</v>
      </c>
      <c r="E23" s="12">
        <v>0</v>
      </c>
      <c r="F23" s="12">
        <v>131361</v>
      </c>
      <c r="G23" s="12">
        <v>242715</v>
      </c>
      <c r="H23" s="12">
        <v>0</v>
      </c>
      <c r="I23" s="12">
        <v>20788</v>
      </c>
      <c r="J23" s="10">
        <v>0</v>
      </c>
      <c r="K23" s="12">
        <v>288512</v>
      </c>
      <c r="L23" s="10">
        <v>87597</v>
      </c>
      <c r="M23" s="17">
        <f t="shared" si="0"/>
        <v>10779671</v>
      </c>
    </row>
    <row r="24" spans="1:13" x14ac:dyDescent="0.3">
      <c r="A24" s="6" t="s">
        <v>29</v>
      </c>
      <c r="B24" s="12">
        <v>2469564</v>
      </c>
      <c r="C24" s="12">
        <v>819148</v>
      </c>
      <c r="D24" s="12">
        <v>37425</v>
      </c>
      <c r="E24" s="12">
        <v>0</v>
      </c>
      <c r="F24" s="12">
        <v>43655</v>
      </c>
      <c r="G24" s="12">
        <v>80821</v>
      </c>
      <c r="H24" s="12">
        <v>0</v>
      </c>
      <c r="I24" s="12">
        <v>6908</v>
      </c>
      <c r="J24" s="10">
        <v>0</v>
      </c>
      <c r="K24" s="12">
        <v>39358</v>
      </c>
      <c r="L24" s="10">
        <v>0</v>
      </c>
      <c r="M24" s="17">
        <f t="shared" si="0"/>
        <v>3496879</v>
      </c>
    </row>
    <row r="25" spans="1:13" x14ac:dyDescent="0.3">
      <c r="A25" s="6" t="s">
        <v>30</v>
      </c>
      <c r="B25" s="12">
        <v>2913504</v>
      </c>
      <c r="C25" s="12">
        <v>966402</v>
      </c>
      <c r="D25" s="12">
        <v>44153</v>
      </c>
      <c r="E25" s="12">
        <v>0</v>
      </c>
      <c r="F25" s="12">
        <v>51502</v>
      </c>
      <c r="G25" s="12">
        <v>95604</v>
      </c>
      <c r="H25" s="12">
        <v>0</v>
      </c>
      <c r="I25" s="12">
        <v>8150</v>
      </c>
      <c r="J25" s="10">
        <v>0</v>
      </c>
      <c r="K25" s="12">
        <v>67535</v>
      </c>
      <c r="L25" s="10">
        <v>0</v>
      </c>
      <c r="M25" s="17">
        <f t="shared" si="0"/>
        <v>4146850</v>
      </c>
    </row>
    <row r="26" spans="1:13" x14ac:dyDescent="0.3">
      <c r="A26" s="6" t="s">
        <v>31</v>
      </c>
      <c r="B26" s="12">
        <v>3685007</v>
      </c>
      <c r="C26" s="12">
        <v>1222307</v>
      </c>
      <c r="D26" s="12">
        <v>55845</v>
      </c>
      <c r="E26" s="12">
        <v>0</v>
      </c>
      <c r="F26" s="12">
        <v>65140</v>
      </c>
      <c r="G26" s="12">
        <v>120860</v>
      </c>
      <c r="H26" s="12">
        <v>0</v>
      </c>
      <c r="I26" s="12">
        <v>10309</v>
      </c>
      <c r="J26" s="10">
        <v>0</v>
      </c>
      <c r="K26" s="12">
        <v>116619</v>
      </c>
      <c r="L26" s="10">
        <v>429881</v>
      </c>
      <c r="M26" s="17">
        <f t="shared" si="0"/>
        <v>5705968</v>
      </c>
    </row>
    <row r="27" spans="1:13" x14ac:dyDescent="0.3">
      <c r="A27" s="6" t="s">
        <v>32</v>
      </c>
      <c r="B27" s="12">
        <v>2274499</v>
      </c>
      <c r="C27" s="12">
        <v>754445</v>
      </c>
      <c r="D27" s="12">
        <v>34469</v>
      </c>
      <c r="E27" s="12">
        <v>0</v>
      </c>
      <c r="F27" s="12">
        <v>40206</v>
      </c>
      <c r="G27" s="12">
        <v>74416</v>
      </c>
      <c r="H27" s="12">
        <v>0</v>
      </c>
      <c r="I27" s="12">
        <v>6363</v>
      </c>
      <c r="J27" s="10">
        <v>0</v>
      </c>
      <c r="K27" s="12">
        <v>19306</v>
      </c>
      <c r="L27" s="10">
        <v>116123</v>
      </c>
      <c r="M27" s="17">
        <f t="shared" si="0"/>
        <v>3319827</v>
      </c>
    </row>
    <row r="28" spans="1:13" x14ac:dyDescent="0.3">
      <c r="A28" s="6" t="s">
        <v>33</v>
      </c>
      <c r="B28" s="12">
        <v>2539121</v>
      </c>
      <c r="C28" s="12">
        <v>842219</v>
      </c>
      <c r="D28" s="12">
        <v>38479</v>
      </c>
      <c r="E28" s="12">
        <v>0</v>
      </c>
      <c r="F28" s="12">
        <v>44884</v>
      </c>
      <c r="G28" s="12">
        <v>83219</v>
      </c>
      <c r="H28" s="12">
        <v>0</v>
      </c>
      <c r="I28" s="12">
        <v>7103</v>
      </c>
      <c r="J28" s="10">
        <v>0</v>
      </c>
      <c r="K28" s="12">
        <v>51416</v>
      </c>
      <c r="L28" s="10">
        <v>523309</v>
      </c>
      <c r="M28" s="17">
        <f t="shared" si="0"/>
        <v>4129750</v>
      </c>
    </row>
    <row r="29" spans="1:13" x14ac:dyDescent="0.3">
      <c r="A29" s="6" t="s">
        <v>34</v>
      </c>
      <c r="B29" s="12">
        <v>2482846</v>
      </c>
      <c r="C29" s="12">
        <v>823553</v>
      </c>
      <c r="D29" s="12">
        <v>37627</v>
      </c>
      <c r="E29" s="12">
        <v>0</v>
      </c>
      <c r="F29" s="12">
        <v>43889</v>
      </c>
      <c r="G29" s="12">
        <v>81275</v>
      </c>
      <c r="H29" s="12">
        <v>0</v>
      </c>
      <c r="I29" s="12">
        <v>6946</v>
      </c>
      <c r="J29" s="10">
        <v>0</v>
      </c>
      <c r="K29" s="12">
        <v>17801</v>
      </c>
      <c r="L29" s="10">
        <v>1731138</v>
      </c>
      <c r="M29" s="17">
        <f t="shared" si="0"/>
        <v>5225075</v>
      </c>
    </row>
    <row r="30" spans="1:13" x14ac:dyDescent="0.3">
      <c r="A30" s="6" t="s">
        <v>35</v>
      </c>
      <c r="B30" s="12">
        <v>3788343</v>
      </c>
      <c r="C30" s="12">
        <v>1256583</v>
      </c>
      <c r="D30" s="12">
        <v>57411</v>
      </c>
      <c r="E30" s="12">
        <v>0</v>
      </c>
      <c r="F30" s="12">
        <v>66967</v>
      </c>
      <c r="G30" s="12">
        <v>121902</v>
      </c>
      <c r="H30" s="12">
        <v>0</v>
      </c>
      <c r="I30" s="12">
        <v>10598</v>
      </c>
      <c r="J30" s="10">
        <v>0</v>
      </c>
      <c r="K30" s="12">
        <v>129447</v>
      </c>
      <c r="L30" s="10">
        <v>0</v>
      </c>
      <c r="M30" s="17">
        <f t="shared" si="0"/>
        <v>5431251</v>
      </c>
    </row>
    <row r="31" spans="1:13" x14ac:dyDescent="0.3">
      <c r="A31" s="6" t="s">
        <v>36</v>
      </c>
      <c r="B31" s="12">
        <v>2953404</v>
      </c>
      <c r="C31" s="12">
        <v>979636</v>
      </c>
      <c r="D31" s="12">
        <v>44758</v>
      </c>
      <c r="E31" s="12">
        <v>0</v>
      </c>
      <c r="F31" s="12">
        <v>52207</v>
      </c>
      <c r="G31" s="12">
        <v>96539</v>
      </c>
      <c r="H31" s="12">
        <v>0</v>
      </c>
      <c r="I31" s="12">
        <v>8262</v>
      </c>
      <c r="J31" s="10">
        <v>0</v>
      </c>
      <c r="K31" s="12">
        <v>84072</v>
      </c>
      <c r="L31" s="10">
        <v>0</v>
      </c>
      <c r="M31" s="17">
        <f t="shared" si="0"/>
        <v>4218878</v>
      </c>
    </row>
    <row r="32" spans="1:13" x14ac:dyDescent="0.3">
      <c r="A32" s="6" t="s">
        <v>37</v>
      </c>
      <c r="B32" s="12">
        <v>2521212</v>
      </c>
      <c r="C32" s="12">
        <v>836279</v>
      </c>
      <c r="D32" s="12">
        <v>38208</v>
      </c>
      <c r="E32" s="12">
        <v>0</v>
      </c>
      <c r="F32" s="12">
        <v>44568</v>
      </c>
      <c r="G32" s="12">
        <v>82081</v>
      </c>
      <c r="H32" s="12">
        <v>0</v>
      </c>
      <c r="I32" s="12">
        <v>7053</v>
      </c>
      <c r="J32" s="10">
        <v>0</v>
      </c>
      <c r="K32" s="12">
        <v>44003</v>
      </c>
      <c r="L32" s="10">
        <v>141454</v>
      </c>
      <c r="M32" s="17">
        <f t="shared" si="0"/>
        <v>3714858</v>
      </c>
    </row>
    <row r="33" spans="1:13" x14ac:dyDescent="0.3">
      <c r="A33" s="6" t="s">
        <v>38</v>
      </c>
      <c r="B33" s="12">
        <v>2498940</v>
      </c>
      <c r="C33" s="12">
        <v>828892</v>
      </c>
      <c r="D33" s="12">
        <v>37871</v>
      </c>
      <c r="E33" s="12">
        <v>0</v>
      </c>
      <c r="F33" s="12">
        <v>44174</v>
      </c>
      <c r="G33" s="12">
        <v>80923</v>
      </c>
      <c r="H33" s="12">
        <v>0</v>
      </c>
      <c r="I33" s="12">
        <v>6991</v>
      </c>
      <c r="J33" s="10">
        <v>0</v>
      </c>
      <c r="K33" s="12">
        <v>29789</v>
      </c>
      <c r="L33" s="10">
        <v>0</v>
      </c>
      <c r="M33" s="17">
        <f t="shared" si="0"/>
        <v>3527580</v>
      </c>
    </row>
    <row r="34" spans="1:13" x14ac:dyDescent="0.3">
      <c r="A34" s="6" t="s">
        <v>39</v>
      </c>
      <c r="B34" s="12">
        <v>4781421</v>
      </c>
      <c r="C34" s="12">
        <v>1585984</v>
      </c>
      <c r="D34" s="12">
        <v>72461</v>
      </c>
      <c r="E34" s="12">
        <v>0</v>
      </c>
      <c r="F34" s="12">
        <v>84521</v>
      </c>
      <c r="G34" s="12">
        <v>156700</v>
      </c>
      <c r="H34" s="12">
        <v>0</v>
      </c>
      <c r="I34" s="12">
        <v>13376</v>
      </c>
      <c r="J34" s="10">
        <v>0</v>
      </c>
      <c r="K34" s="12">
        <v>171364</v>
      </c>
      <c r="L34" s="10">
        <v>778934</v>
      </c>
      <c r="M34" s="17">
        <f t="shared" si="0"/>
        <v>7644761</v>
      </c>
    </row>
    <row r="35" spans="1:13" x14ac:dyDescent="0.3">
      <c r="A35" s="6" t="s">
        <v>40</v>
      </c>
      <c r="B35" s="12">
        <v>6502475</v>
      </c>
      <c r="C35" s="12">
        <v>2156854</v>
      </c>
      <c r="D35" s="12">
        <v>98543</v>
      </c>
      <c r="E35" s="12">
        <v>0</v>
      </c>
      <c r="F35" s="12">
        <v>114944</v>
      </c>
      <c r="G35" s="12">
        <v>207232</v>
      </c>
      <c r="H35" s="12">
        <v>0</v>
      </c>
      <c r="I35" s="12">
        <v>18190</v>
      </c>
      <c r="J35" s="10">
        <v>0</v>
      </c>
      <c r="K35" s="12">
        <v>255093</v>
      </c>
      <c r="L35" s="10">
        <v>45721</v>
      </c>
      <c r="M35" s="17">
        <f t="shared" si="0"/>
        <v>9399052</v>
      </c>
    </row>
    <row r="36" spans="1:13" x14ac:dyDescent="0.3">
      <c r="A36" s="6" t="s">
        <v>41</v>
      </c>
      <c r="B36" s="12">
        <v>3859111</v>
      </c>
      <c r="C36" s="12">
        <v>1280057</v>
      </c>
      <c r="D36" s="12">
        <v>58484</v>
      </c>
      <c r="E36" s="12">
        <v>0</v>
      </c>
      <c r="F36" s="12">
        <v>68218</v>
      </c>
      <c r="G36" s="12">
        <v>126374</v>
      </c>
      <c r="H36" s="12">
        <v>0</v>
      </c>
      <c r="I36" s="12">
        <v>10796</v>
      </c>
      <c r="J36" s="10">
        <v>0</v>
      </c>
      <c r="K36" s="12">
        <v>130791</v>
      </c>
      <c r="L36" s="10">
        <v>0</v>
      </c>
      <c r="M36" s="17">
        <f t="shared" si="0"/>
        <v>5533831</v>
      </c>
    </row>
    <row r="37" spans="1:13" x14ac:dyDescent="0.3">
      <c r="A37" s="6" t="s">
        <v>42</v>
      </c>
      <c r="B37" s="12">
        <v>2736620</v>
      </c>
      <c r="C37" s="12">
        <v>907729</v>
      </c>
      <c r="D37" s="12">
        <v>41473</v>
      </c>
      <c r="E37" s="12">
        <v>0</v>
      </c>
      <c r="F37" s="12">
        <v>48375</v>
      </c>
      <c r="G37" s="12">
        <v>89669</v>
      </c>
      <c r="H37" s="12">
        <v>0</v>
      </c>
      <c r="I37" s="12">
        <v>7655</v>
      </c>
      <c r="J37" s="10">
        <v>0</v>
      </c>
      <c r="K37" s="12">
        <v>89823</v>
      </c>
      <c r="L37" s="10">
        <v>0</v>
      </c>
      <c r="M37" s="17">
        <f t="shared" si="0"/>
        <v>3921344</v>
      </c>
    </row>
    <row r="38" spans="1:13" x14ac:dyDescent="0.3">
      <c r="A38" s="6" t="s">
        <v>43</v>
      </c>
      <c r="B38" s="12">
        <v>2231117</v>
      </c>
      <c r="C38" s="12">
        <v>740056</v>
      </c>
      <c r="D38" s="12">
        <v>33812</v>
      </c>
      <c r="E38" s="12">
        <v>0</v>
      </c>
      <c r="F38" s="12">
        <v>39439</v>
      </c>
      <c r="G38" s="12">
        <v>73012</v>
      </c>
      <c r="H38" s="12">
        <v>0</v>
      </c>
      <c r="I38" s="12">
        <v>6241</v>
      </c>
      <c r="J38" s="10">
        <v>0</v>
      </c>
      <c r="K38" s="12">
        <v>23276</v>
      </c>
      <c r="L38" s="10">
        <v>91153</v>
      </c>
      <c r="M38" s="17">
        <f t="shared" si="0"/>
        <v>3238106</v>
      </c>
    </row>
    <row r="39" spans="1:13" ht="15" thickBot="1" x14ac:dyDescent="0.35">
      <c r="A39" s="7" t="s">
        <v>44</v>
      </c>
      <c r="B39" s="13">
        <f>SUM(B6:B38)</f>
        <v>146327263</v>
      </c>
      <c r="C39" s="13">
        <f t="shared" ref="C39:M39" si="1">SUM(C6:C38)</f>
        <v>48536361</v>
      </c>
      <c r="D39" s="13">
        <f t="shared" si="1"/>
        <v>2217542</v>
      </c>
      <c r="E39" s="13">
        <f t="shared" si="1"/>
        <v>0</v>
      </c>
      <c r="F39" s="13">
        <f t="shared" si="1"/>
        <v>2586627</v>
      </c>
      <c r="G39" s="13">
        <f t="shared" si="1"/>
        <v>4786586</v>
      </c>
      <c r="H39" s="13">
        <f t="shared" si="1"/>
        <v>0</v>
      </c>
      <c r="I39" s="13">
        <f t="shared" si="1"/>
        <v>409341</v>
      </c>
      <c r="J39" s="13">
        <f t="shared" si="1"/>
        <v>0</v>
      </c>
      <c r="K39" s="13">
        <f t="shared" si="1"/>
        <v>4729269</v>
      </c>
      <c r="L39" s="13">
        <f t="shared" si="1"/>
        <v>12091846</v>
      </c>
      <c r="M39" s="18">
        <f t="shared" si="1"/>
        <v>221684835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3779527559055118" bottom="0.74803149606299213" header="0.62992125984251968" footer="0.31496062992125984"/>
  <pageSetup paperSize="5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F1" zoomScale="90" zoomScaleNormal="90" workbookViewId="0">
      <selection activeCell="F13" sqref="F13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441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2426810</v>
      </c>
      <c r="C6" s="9">
        <v>809531</v>
      </c>
      <c r="D6" s="9">
        <v>43224</v>
      </c>
      <c r="E6" s="9">
        <v>0</v>
      </c>
      <c r="F6" s="9">
        <v>44122</v>
      </c>
      <c r="G6" s="9">
        <v>81435</v>
      </c>
      <c r="H6" s="9">
        <v>0</v>
      </c>
      <c r="I6" s="9">
        <v>6973</v>
      </c>
      <c r="J6" s="10">
        <v>0</v>
      </c>
      <c r="K6" s="9">
        <v>49069</v>
      </c>
      <c r="L6" s="10">
        <v>36245</v>
      </c>
      <c r="M6" s="17">
        <f>SUM(B6:L6)</f>
        <v>3497409</v>
      </c>
    </row>
    <row r="7" spans="1:13" x14ac:dyDescent="0.3">
      <c r="A7" s="6" t="s">
        <v>12</v>
      </c>
      <c r="B7" s="12">
        <v>2861257</v>
      </c>
      <c r="C7" s="12">
        <v>954453</v>
      </c>
      <c r="D7" s="12">
        <v>50962</v>
      </c>
      <c r="E7" s="12">
        <v>0</v>
      </c>
      <c r="F7" s="12">
        <v>52021</v>
      </c>
      <c r="G7" s="12">
        <v>96788</v>
      </c>
      <c r="H7" s="12">
        <v>0</v>
      </c>
      <c r="I7" s="12">
        <v>8221</v>
      </c>
      <c r="J7" s="10">
        <v>0</v>
      </c>
      <c r="K7" s="12">
        <v>60960</v>
      </c>
      <c r="L7" s="10">
        <v>516715</v>
      </c>
      <c r="M7" s="17">
        <f t="shared" ref="M7:M38" si="0">SUM(B7:L7)</f>
        <v>4601377</v>
      </c>
    </row>
    <row r="8" spans="1:13" x14ac:dyDescent="0.3">
      <c r="A8" s="6" t="s">
        <v>13</v>
      </c>
      <c r="B8" s="12">
        <v>3331026</v>
      </c>
      <c r="C8" s="12">
        <v>1111158</v>
      </c>
      <c r="D8" s="12">
        <v>59329</v>
      </c>
      <c r="E8" s="12">
        <v>0</v>
      </c>
      <c r="F8" s="12">
        <v>60562</v>
      </c>
      <c r="G8" s="12">
        <v>119060</v>
      </c>
      <c r="H8" s="12">
        <v>0</v>
      </c>
      <c r="I8" s="12">
        <v>9570</v>
      </c>
      <c r="J8" s="10">
        <v>0</v>
      </c>
      <c r="K8" s="12">
        <v>98538</v>
      </c>
      <c r="L8" s="10">
        <v>0</v>
      </c>
      <c r="M8" s="17">
        <f t="shared" si="0"/>
        <v>4789243</v>
      </c>
    </row>
    <row r="9" spans="1:13" x14ac:dyDescent="0.3">
      <c r="A9" s="6" t="s">
        <v>14</v>
      </c>
      <c r="B9" s="12">
        <v>5327130</v>
      </c>
      <c r="C9" s="12">
        <v>1777015</v>
      </c>
      <c r="D9" s="12">
        <v>94881</v>
      </c>
      <c r="E9" s="12">
        <v>0</v>
      </c>
      <c r="F9" s="12">
        <v>96853</v>
      </c>
      <c r="G9" s="12">
        <v>177814</v>
      </c>
      <c r="H9" s="12">
        <v>0</v>
      </c>
      <c r="I9" s="12">
        <v>15306</v>
      </c>
      <c r="J9" s="10">
        <v>0</v>
      </c>
      <c r="K9" s="12">
        <v>236124</v>
      </c>
      <c r="L9" s="10">
        <v>10025</v>
      </c>
      <c r="M9" s="17">
        <f t="shared" si="0"/>
        <v>7735148</v>
      </c>
    </row>
    <row r="10" spans="1:13" x14ac:dyDescent="0.3">
      <c r="A10" s="6" t="s">
        <v>15</v>
      </c>
      <c r="B10" s="12">
        <v>2340135</v>
      </c>
      <c r="C10" s="12">
        <v>780618</v>
      </c>
      <c r="D10" s="12">
        <v>41680</v>
      </c>
      <c r="E10" s="12">
        <v>0</v>
      </c>
      <c r="F10" s="12">
        <v>42546</v>
      </c>
      <c r="G10" s="12">
        <v>79218</v>
      </c>
      <c r="H10" s="12">
        <v>0</v>
      </c>
      <c r="I10" s="12">
        <v>6724</v>
      </c>
      <c r="J10" s="10">
        <v>0</v>
      </c>
      <c r="K10" s="12">
        <v>26970</v>
      </c>
      <c r="L10" s="10">
        <v>198554</v>
      </c>
      <c r="M10" s="17">
        <f t="shared" si="0"/>
        <v>3516445</v>
      </c>
    </row>
    <row r="11" spans="1:13" x14ac:dyDescent="0.3">
      <c r="A11" s="6" t="s">
        <v>16</v>
      </c>
      <c r="B11" s="12">
        <v>10246579</v>
      </c>
      <c r="C11" s="12">
        <v>3418036</v>
      </c>
      <c r="D11" s="12">
        <v>182501</v>
      </c>
      <c r="E11" s="12">
        <v>0</v>
      </c>
      <c r="F11" s="12">
        <v>186294</v>
      </c>
      <c r="G11" s="12">
        <v>343829</v>
      </c>
      <c r="H11" s="12">
        <v>0</v>
      </c>
      <c r="I11" s="12">
        <v>29440</v>
      </c>
      <c r="J11" s="10">
        <v>0</v>
      </c>
      <c r="K11" s="12">
        <v>537805</v>
      </c>
      <c r="L11" s="10">
        <v>2491478</v>
      </c>
      <c r="M11" s="17">
        <f t="shared" si="0"/>
        <v>17435962</v>
      </c>
    </row>
    <row r="12" spans="1:13" x14ac:dyDescent="0.3">
      <c r="A12" s="6" t="s">
        <v>17</v>
      </c>
      <c r="B12" s="12">
        <v>21646439</v>
      </c>
      <c r="C12" s="12">
        <v>7220782</v>
      </c>
      <c r="D12" s="12">
        <v>385542</v>
      </c>
      <c r="E12" s="12">
        <v>0</v>
      </c>
      <c r="F12" s="12">
        <v>393555</v>
      </c>
      <c r="G12" s="12">
        <v>727764</v>
      </c>
      <c r="H12" s="12">
        <v>0</v>
      </c>
      <c r="I12" s="12">
        <v>62193</v>
      </c>
      <c r="J12" s="10">
        <v>0</v>
      </c>
      <c r="K12" s="12">
        <v>1011415</v>
      </c>
      <c r="L12" s="10">
        <v>15605586</v>
      </c>
      <c r="M12" s="17">
        <f t="shared" si="0"/>
        <v>47053276</v>
      </c>
    </row>
    <row r="13" spans="1:13" x14ac:dyDescent="0.3">
      <c r="A13" s="6" t="s">
        <v>18</v>
      </c>
      <c r="B13" s="12">
        <v>5986972</v>
      </c>
      <c r="C13" s="12">
        <v>1997124</v>
      </c>
      <c r="D13" s="12">
        <v>106633</v>
      </c>
      <c r="E13" s="12">
        <v>0</v>
      </c>
      <c r="F13" s="12">
        <v>108849</v>
      </c>
      <c r="G13" s="12">
        <v>201641</v>
      </c>
      <c r="H13" s="12">
        <v>0</v>
      </c>
      <c r="I13" s="12">
        <v>17201</v>
      </c>
      <c r="J13" s="10">
        <v>0</v>
      </c>
      <c r="K13" s="12">
        <v>274701</v>
      </c>
      <c r="L13" s="10">
        <v>23328</v>
      </c>
      <c r="M13" s="17">
        <f t="shared" si="0"/>
        <v>8716449</v>
      </c>
    </row>
    <row r="14" spans="1:13" x14ac:dyDescent="0.3">
      <c r="A14" s="6" t="s">
        <v>19</v>
      </c>
      <c r="B14" s="12">
        <v>2377551</v>
      </c>
      <c r="C14" s="12">
        <v>793099</v>
      </c>
      <c r="D14" s="12">
        <v>42346</v>
      </c>
      <c r="E14" s="12">
        <v>0</v>
      </c>
      <c r="F14" s="12">
        <v>43226</v>
      </c>
      <c r="G14" s="12">
        <v>80104</v>
      </c>
      <c r="H14" s="12">
        <v>0</v>
      </c>
      <c r="I14" s="12">
        <v>6831</v>
      </c>
      <c r="J14" s="10">
        <v>0</v>
      </c>
      <c r="K14" s="12">
        <v>53097</v>
      </c>
      <c r="L14" s="10">
        <v>0</v>
      </c>
      <c r="M14" s="17">
        <f t="shared" si="0"/>
        <v>3396254</v>
      </c>
    </row>
    <row r="15" spans="1:13" x14ac:dyDescent="0.3">
      <c r="A15" s="6" t="s">
        <v>20</v>
      </c>
      <c r="B15" s="12">
        <v>2414301</v>
      </c>
      <c r="C15" s="12">
        <v>805358</v>
      </c>
      <c r="D15" s="12">
        <v>43001</v>
      </c>
      <c r="E15" s="12">
        <v>0</v>
      </c>
      <c r="F15" s="12">
        <v>43895</v>
      </c>
      <c r="G15" s="12">
        <v>81272</v>
      </c>
      <c r="H15" s="12">
        <v>0</v>
      </c>
      <c r="I15" s="12">
        <v>6937</v>
      </c>
      <c r="J15" s="10">
        <v>0</v>
      </c>
      <c r="K15" s="12">
        <v>47594</v>
      </c>
      <c r="L15" s="10">
        <v>0</v>
      </c>
      <c r="M15" s="17">
        <f t="shared" si="0"/>
        <v>3442358</v>
      </c>
    </row>
    <row r="16" spans="1:13" x14ac:dyDescent="0.3">
      <c r="A16" s="6" t="s">
        <v>21</v>
      </c>
      <c r="B16" s="12">
        <v>11227110</v>
      </c>
      <c r="C16" s="12">
        <v>3745120</v>
      </c>
      <c r="D16" s="12">
        <v>199965</v>
      </c>
      <c r="E16" s="12">
        <v>0</v>
      </c>
      <c r="F16" s="12">
        <v>204121</v>
      </c>
      <c r="G16" s="12">
        <v>378924</v>
      </c>
      <c r="H16" s="12">
        <v>0</v>
      </c>
      <c r="I16" s="12">
        <v>32257</v>
      </c>
      <c r="J16" s="10">
        <v>0</v>
      </c>
      <c r="K16" s="12">
        <v>591234</v>
      </c>
      <c r="L16" s="10">
        <v>268318</v>
      </c>
      <c r="M16" s="17">
        <f t="shared" si="0"/>
        <v>16647049</v>
      </c>
    </row>
    <row r="17" spans="1:13" x14ac:dyDescent="0.3">
      <c r="A17" s="6" t="s">
        <v>22</v>
      </c>
      <c r="B17" s="12">
        <v>3897360</v>
      </c>
      <c r="C17" s="12">
        <v>1300075</v>
      </c>
      <c r="D17" s="12">
        <v>69415</v>
      </c>
      <c r="E17" s="12">
        <v>0</v>
      </c>
      <c r="F17" s="12">
        <v>70858</v>
      </c>
      <c r="G17" s="12">
        <v>128463</v>
      </c>
      <c r="H17" s="12">
        <v>0</v>
      </c>
      <c r="I17" s="12">
        <v>11198</v>
      </c>
      <c r="J17" s="10">
        <v>0</v>
      </c>
      <c r="K17" s="12">
        <v>157711</v>
      </c>
      <c r="L17" s="10">
        <v>657519</v>
      </c>
      <c r="M17" s="17">
        <f t="shared" si="0"/>
        <v>6292599</v>
      </c>
    </row>
    <row r="18" spans="1:13" x14ac:dyDescent="0.3">
      <c r="A18" s="6" t="s">
        <v>23</v>
      </c>
      <c r="B18" s="12">
        <v>2288611</v>
      </c>
      <c r="C18" s="12">
        <v>763431</v>
      </c>
      <c r="D18" s="12">
        <v>40762</v>
      </c>
      <c r="E18" s="12">
        <v>0</v>
      </c>
      <c r="F18" s="12">
        <v>41609</v>
      </c>
      <c r="G18" s="12">
        <v>76947</v>
      </c>
      <c r="H18" s="12">
        <v>0</v>
      </c>
      <c r="I18" s="12">
        <v>6575</v>
      </c>
      <c r="J18" s="10">
        <v>0</v>
      </c>
      <c r="K18" s="12">
        <v>43320</v>
      </c>
      <c r="L18" s="10">
        <v>35064</v>
      </c>
      <c r="M18" s="17">
        <f t="shared" si="0"/>
        <v>3296319</v>
      </c>
    </row>
    <row r="19" spans="1:13" x14ac:dyDescent="0.3">
      <c r="A19" s="6" t="s">
        <v>24</v>
      </c>
      <c r="B19" s="12">
        <v>2239028</v>
      </c>
      <c r="C19" s="12">
        <v>746891</v>
      </c>
      <c r="D19" s="12">
        <v>39879</v>
      </c>
      <c r="E19" s="12">
        <v>0</v>
      </c>
      <c r="F19" s="12">
        <v>40708</v>
      </c>
      <c r="G19" s="12">
        <v>75222</v>
      </c>
      <c r="H19" s="12">
        <v>0</v>
      </c>
      <c r="I19" s="12">
        <v>6433</v>
      </c>
      <c r="J19" s="10">
        <v>0</v>
      </c>
      <c r="K19" s="12">
        <v>27519</v>
      </c>
      <c r="L19" s="10">
        <v>0</v>
      </c>
      <c r="M19" s="17">
        <f t="shared" si="0"/>
        <v>3175680</v>
      </c>
    </row>
    <row r="20" spans="1:13" x14ac:dyDescent="0.3">
      <c r="A20" s="6" t="s">
        <v>25</v>
      </c>
      <c r="B20" s="12">
        <v>2788091</v>
      </c>
      <c r="C20" s="12">
        <v>930047</v>
      </c>
      <c r="D20" s="12">
        <v>49658</v>
      </c>
      <c r="E20" s="12">
        <v>0</v>
      </c>
      <c r="F20" s="12">
        <v>50690</v>
      </c>
      <c r="G20" s="12">
        <v>93682</v>
      </c>
      <c r="H20" s="12">
        <v>0</v>
      </c>
      <c r="I20" s="12">
        <v>8011</v>
      </c>
      <c r="J20" s="10">
        <v>0</v>
      </c>
      <c r="K20" s="12">
        <v>73755</v>
      </c>
      <c r="L20" s="10">
        <v>247</v>
      </c>
      <c r="M20" s="17">
        <f t="shared" si="0"/>
        <v>3994181</v>
      </c>
    </row>
    <row r="21" spans="1:13" x14ac:dyDescent="0.3">
      <c r="A21" s="6" t="s">
        <v>26</v>
      </c>
      <c r="B21" s="12">
        <v>2635927</v>
      </c>
      <c r="C21" s="12">
        <v>879288</v>
      </c>
      <c r="D21" s="12">
        <v>46948</v>
      </c>
      <c r="E21" s="12">
        <v>0</v>
      </c>
      <c r="F21" s="12">
        <v>47924</v>
      </c>
      <c r="G21" s="12">
        <v>88179</v>
      </c>
      <c r="H21" s="12">
        <v>0</v>
      </c>
      <c r="I21" s="12">
        <v>7573</v>
      </c>
      <c r="J21" s="10">
        <v>0</v>
      </c>
      <c r="K21" s="12">
        <v>51300</v>
      </c>
      <c r="L21" s="10">
        <v>0</v>
      </c>
      <c r="M21" s="17">
        <f t="shared" si="0"/>
        <v>3757139</v>
      </c>
    </row>
    <row r="22" spans="1:13" x14ac:dyDescent="0.3">
      <c r="A22" s="6" t="s">
        <v>27</v>
      </c>
      <c r="B22" s="12">
        <v>4235411</v>
      </c>
      <c r="C22" s="12">
        <v>1412841</v>
      </c>
      <c r="D22" s="12">
        <v>75436</v>
      </c>
      <c r="E22" s="12">
        <v>0</v>
      </c>
      <c r="F22" s="12">
        <v>77004</v>
      </c>
      <c r="G22" s="12">
        <v>142902</v>
      </c>
      <c r="H22" s="12">
        <v>0</v>
      </c>
      <c r="I22" s="12">
        <v>12169</v>
      </c>
      <c r="J22" s="10">
        <v>0</v>
      </c>
      <c r="K22" s="12">
        <v>183427</v>
      </c>
      <c r="L22" s="10">
        <v>0</v>
      </c>
      <c r="M22" s="17">
        <f t="shared" si="0"/>
        <v>6139190</v>
      </c>
    </row>
    <row r="23" spans="1:13" x14ac:dyDescent="0.3">
      <c r="A23" s="6" t="s">
        <v>28</v>
      </c>
      <c r="B23" s="12">
        <v>7235342</v>
      </c>
      <c r="C23" s="12">
        <v>2413553</v>
      </c>
      <c r="D23" s="12">
        <v>128868</v>
      </c>
      <c r="E23" s="12">
        <v>0</v>
      </c>
      <c r="F23" s="12">
        <v>131546</v>
      </c>
      <c r="G23" s="12">
        <v>242715</v>
      </c>
      <c r="H23" s="12">
        <v>0</v>
      </c>
      <c r="I23" s="12">
        <v>20788</v>
      </c>
      <c r="J23" s="10">
        <v>0</v>
      </c>
      <c r="K23" s="12">
        <v>320672</v>
      </c>
      <c r="L23" s="10">
        <v>81016</v>
      </c>
      <c r="M23" s="17">
        <f t="shared" si="0"/>
        <v>10574500</v>
      </c>
    </row>
    <row r="24" spans="1:13" x14ac:dyDescent="0.3">
      <c r="A24" s="6" t="s">
        <v>29</v>
      </c>
      <c r="B24" s="12">
        <v>2404482</v>
      </c>
      <c r="C24" s="12">
        <v>802083</v>
      </c>
      <c r="D24" s="12">
        <v>42826</v>
      </c>
      <c r="E24" s="12">
        <v>0</v>
      </c>
      <c r="F24" s="12">
        <v>43716</v>
      </c>
      <c r="G24" s="12">
        <v>80821</v>
      </c>
      <c r="H24" s="12">
        <v>0</v>
      </c>
      <c r="I24" s="12">
        <v>6908</v>
      </c>
      <c r="J24" s="10">
        <v>0</v>
      </c>
      <c r="K24" s="12">
        <v>43745</v>
      </c>
      <c r="L24" s="10">
        <v>182926</v>
      </c>
      <c r="M24" s="17">
        <f t="shared" si="0"/>
        <v>3607507</v>
      </c>
    </row>
    <row r="25" spans="1:13" x14ac:dyDescent="0.3">
      <c r="A25" s="6" t="s">
        <v>30</v>
      </c>
      <c r="B25" s="12">
        <v>2836724</v>
      </c>
      <c r="C25" s="12">
        <v>946269</v>
      </c>
      <c r="D25" s="12">
        <v>50525</v>
      </c>
      <c r="E25" s="12">
        <v>0</v>
      </c>
      <c r="F25" s="12">
        <v>51575</v>
      </c>
      <c r="G25" s="12">
        <v>95604</v>
      </c>
      <c r="H25" s="12">
        <v>0</v>
      </c>
      <c r="I25" s="12">
        <v>8150</v>
      </c>
      <c r="J25" s="10">
        <v>0</v>
      </c>
      <c r="K25" s="12">
        <v>75063</v>
      </c>
      <c r="L25" s="10">
        <v>19746</v>
      </c>
      <c r="M25" s="17">
        <f t="shared" si="0"/>
        <v>4083656</v>
      </c>
    </row>
    <row r="26" spans="1:13" x14ac:dyDescent="0.3">
      <c r="A26" s="6" t="s">
        <v>31</v>
      </c>
      <c r="B26" s="12">
        <v>3587895</v>
      </c>
      <c r="C26" s="12">
        <v>1196844</v>
      </c>
      <c r="D26" s="12">
        <v>63904</v>
      </c>
      <c r="E26" s="12">
        <v>0</v>
      </c>
      <c r="F26" s="12">
        <v>65232</v>
      </c>
      <c r="G26" s="12">
        <v>120860</v>
      </c>
      <c r="H26" s="12">
        <v>0</v>
      </c>
      <c r="I26" s="12">
        <v>10308</v>
      </c>
      <c r="J26" s="10">
        <v>0</v>
      </c>
      <c r="K26" s="12">
        <v>129618</v>
      </c>
      <c r="L26" s="10">
        <v>322958</v>
      </c>
      <c r="M26" s="17">
        <f t="shared" si="0"/>
        <v>5497619</v>
      </c>
    </row>
    <row r="27" spans="1:13" x14ac:dyDescent="0.3">
      <c r="A27" s="6" t="s">
        <v>32</v>
      </c>
      <c r="B27" s="12">
        <v>2214558</v>
      </c>
      <c r="C27" s="12">
        <v>738729</v>
      </c>
      <c r="D27" s="12">
        <v>39443</v>
      </c>
      <c r="E27" s="12">
        <v>0</v>
      </c>
      <c r="F27" s="12">
        <v>40263</v>
      </c>
      <c r="G27" s="12">
        <v>74416</v>
      </c>
      <c r="H27" s="12">
        <v>0</v>
      </c>
      <c r="I27" s="12">
        <v>6363</v>
      </c>
      <c r="J27" s="10">
        <v>0</v>
      </c>
      <c r="K27" s="12">
        <v>21459</v>
      </c>
      <c r="L27" s="10">
        <v>130449</v>
      </c>
      <c r="M27" s="17">
        <f t="shared" si="0"/>
        <v>3265680</v>
      </c>
    </row>
    <row r="28" spans="1:13" x14ac:dyDescent="0.3">
      <c r="A28" s="6" t="s">
        <v>33</v>
      </c>
      <c r="B28" s="12">
        <v>2472206</v>
      </c>
      <c r="C28" s="12">
        <v>824674</v>
      </c>
      <c r="D28" s="12">
        <v>44032</v>
      </c>
      <c r="E28" s="12">
        <v>0</v>
      </c>
      <c r="F28" s="12">
        <v>44947</v>
      </c>
      <c r="G28" s="12">
        <v>83219</v>
      </c>
      <c r="H28" s="12">
        <v>0</v>
      </c>
      <c r="I28" s="12">
        <v>7103</v>
      </c>
      <c r="J28" s="10">
        <v>0</v>
      </c>
      <c r="K28" s="12">
        <v>57147</v>
      </c>
      <c r="L28" s="10">
        <v>352659</v>
      </c>
      <c r="M28" s="17">
        <f t="shared" si="0"/>
        <v>3885987</v>
      </c>
    </row>
    <row r="29" spans="1:13" x14ac:dyDescent="0.3">
      <c r="A29" s="6" t="s">
        <v>34</v>
      </c>
      <c r="B29" s="12">
        <v>2417414</v>
      </c>
      <c r="C29" s="12">
        <v>806397</v>
      </c>
      <c r="D29" s="12">
        <v>43056</v>
      </c>
      <c r="E29" s="12">
        <v>0</v>
      </c>
      <c r="F29" s="12">
        <v>43951</v>
      </c>
      <c r="G29" s="12">
        <v>81275</v>
      </c>
      <c r="H29" s="12">
        <v>0</v>
      </c>
      <c r="I29" s="12">
        <v>6946</v>
      </c>
      <c r="J29" s="10">
        <v>0</v>
      </c>
      <c r="K29" s="12">
        <v>19785</v>
      </c>
      <c r="L29" s="10">
        <v>1050019</v>
      </c>
      <c r="M29" s="17">
        <f t="shared" si="0"/>
        <v>4468843</v>
      </c>
    </row>
    <row r="30" spans="1:13" x14ac:dyDescent="0.3">
      <c r="A30" s="6" t="s">
        <v>35</v>
      </c>
      <c r="B30" s="12">
        <v>3688507</v>
      </c>
      <c r="C30" s="12">
        <v>1230406</v>
      </c>
      <c r="D30" s="12">
        <v>65696</v>
      </c>
      <c r="E30" s="12">
        <v>0</v>
      </c>
      <c r="F30" s="12">
        <v>67061</v>
      </c>
      <c r="G30" s="12">
        <v>121902</v>
      </c>
      <c r="H30" s="12">
        <v>0</v>
      </c>
      <c r="I30" s="12">
        <v>10598</v>
      </c>
      <c r="J30" s="10">
        <v>0</v>
      </c>
      <c r="K30" s="12">
        <v>143876</v>
      </c>
      <c r="L30" s="10">
        <v>0</v>
      </c>
      <c r="M30" s="17">
        <f t="shared" si="0"/>
        <v>5328046</v>
      </c>
    </row>
    <row r="31" spans="1:13" x14ac:dyDescent="0.3">
      <c r="A31" s="6" t="s">
        <v>36</v>
      </c>
      <c r="B31" s="12">
        <v>2875572</v>
      </c>
      <c r="C31" s="12">
        <v>959228</v>
      </c>
      <c r="D31" s="12">
        <v>51216</v>
      </c>
      <c r="E31" s="12">
        <v>0</v>
      </c>
      <c r="F31" s="12">
        <v>52281</v>
      </c>
      <c r="G31" s="12">
        <v>96539</v>
      </c>
      <c r="H31" s="12">
        <v>0</v>
      </c>
      <c r="I31" s="12">
        <v>8262</v>
      </c>
      <c r="J31" s="10">
        <v>0</v>
      </c>
      <c r="K31" s="12">
        <v>93444</v>
      </c>
      <c r="L31" s="10">
        <v>0</v>
      </c>
      <c r="M31" s="17">
        <f t="shared" si="0"/>
        <v>4136542</v>
      </c>
    </row>
    <row r="32" spans="1:13" x14ac:dyDescent="0.3">
      <c r="A32" s="6" t="s">
        <v>37</v>
      </c>
      <c r="B32" s="12">
        <v>2454770</v>
      </c>
      <c r="C32" s="12">
        <v>818858</v>
      </c>
      <c r="D32" s="12">
        <v>43722</v>
      </c>
      <c r="E32" s="12">
        <v>0</v>
      </c>
      <c r="F32" s="12">
        <v>44630</v>
      </c>
      <c r="G32" s="12">
        <v>82081</v>
      </c>
      <c r="H32" s="12">
        <v>0</v>
      </c>
      <c r="I32" s="12">
        <v>7053</v>
      </c>
      <c r="J32" s="10">
        <v>0</v>
      </c>
      <c r="K32" s="12">
        <v>48908</v>
      </c>
      <c r="L32" s="10">
        <v>0</v>
      </c>
      <c r="M32" s="17">
        <f t="shared" si="0"/>
        <v>3500022</v>
      </c>
    </row>
    <row r="33" spans="1:13" x14ac:dyDescent="0.3">
      <c r="A33" s="6" t="s">
        <v>38</v>
      </c>
      <c r="B33" s="12">
        <v>2433084</v>
      </c>
      <c r="C33" s="12">
        <v>811624</v>
      </c>
      <c r="D33" s="12">
        <v>43335</v>
      </c>
      <c r="E33" s="12">
        <v>0</v>
      </c>
      <c r="F33" s="12">
        <v>44236</v>
      </c>
      <c r="G33" s="12">
        <v>80923</v>
      </c>
      <c r="H33" s="12">
        <v>0</v>
      </c>
      <c r="I33" s="12">
        <v>6991</v>
      </c>
      <c r="J33" s="10">
        <v>0</v>
      </c>
      <c r="K33" s="12">
        <v>33110</v>
      </c>
      <c r="L33" s="10">
        <v>0</v>
      </c>
      <c r="M33" s="17">
        <f t="shared" si="0"/>
        <v>3453303</v>
      </c>
    </row>
    <row r="34" spans="1:13" x14ac:dyDescent="0.3">
      <c r="A34" s="6" t="s">
        <v>39</v>
      </c>
      <c r="B34" s="12">
        <v>4655414</v>
      </c>
      <c r="C34" s="12">
        <v>1552945</v>
      </c>
      <c r="D34" s="12">
        <v>82917</v>
      </c>
      <c r="E34" s="12">
        <v>0</v>
      </c>
      <c r="F34" s="12">
        <v>84640</v>
      </c>
      <c r="G34" s="12">
        <v>156700</v>
      </c>
      <c r="H34" s="12">
        <v>0</v>
      </c>
      <c r="I34" s="12">
        <v>13376</v>
      </c>
      <c r="J34" s="10">
        <v>0</v>
      </c>
      <c r="K34" s="12">
        <v>190465</v>
      </c>
      <c r="L34" s="10">
        <v>1533494</v>
      </c>
      <c r="M34" s="17">
        <f t="shared" si="0"/>
        <v>8269951</v>
      </c>
    </row>
    <row r="35" spans="1:13" x14ac:dyDescent="0.3">
      <c r="A35" s="6" t="s">
        <v>40</v>
      </c>
      <c r="B35" s="12">
        <v>6331113</v>
      </c>
      <c r="C35" s="12">
        <v>2111922</v>
      </c>
      <c r="D35" s="12">
        <v>112763</v>
      </c>
      <c r="E35" s="12">
        <v>0</v>
      </c>
      <c r="F35" s="12">
        <v>115106</v>
      </c>
      <c r="G35" s="12">
        <v>207232</v>
      </c>
      <c r="H35" s="12">
        <v>0</v>
      </c>
      <c r="I35" s="12">
        <v>18190</v>
      </c>
      <c r="J35" s="10">
        <v>0</v>
      </c>
      <c r="K35" s="12">
        <v>283528</v>
      </c>
      <c r="L35" s="10">
        <v>82794</v>
      </c>
      <c r="M35" s="17">
        <f t="shared" si="0"/>
        <v>9262648</v>
      </c>
    </row>
    <row r="36" spans="1:13" x14ac:dyDescent="0.3">
      <c r="A36" s="6" t="s">
        <v>41</v>
      </c>
      <c r="B36" s="12">
        <v>3757411</v>
      </c>
      <c r="C36" s="12">
        <v>1253391</v>
      </c>
      <c r="D36" s="12">
        <v>66923</v>
      </c>
      <c r="E36" s="12">
        <v>0</v>
      </c>
      <c r="F36" s="12">
        <v>68314</v>
      </c>
      <c r="G36" s="12">
        <v>126374</v>
      </c>
      <c r="H36" s="12">
        <v>0</v>
      </c>
      <c r="I36" s="12">
        <v>10796</v>
      </c>
      <c r="J36" s="10">
        <v>0</v>
      </c>
      <c r="K36" s="12">
        <v>145370</v>
      </c>
      <c r="L36" s="10">
        <v>0</v>
      </c>
      <c r="M36" s="17">
        <f t="shared" si="0"/>
        <v>5428579</v>
      </c>
    </row>
    <row r="37" spans="1:13" x14ac:dyDescent="0.3">
      <c r="A37" s="6" t="s">
        <v>42</v>
      </c>
      <c r="B37" s="12">
        <v>2664501</v>
      </c>
      <c r="C37" s="12">
        <v>888819</v>
      </c>
      <c r="D37" s="12">
        <v>47457</v>
      </c>
      <c r="E37" s="12">
        <v>0</v>
      </c>
      <c r="F37" s="12">
        <v>48443</v>
      </c>
      <c r="G37" s="12">
        <v>89669</v>
      </c>
      <c r="H37" s="12">
        <v>0</v>
      </c>
      <c r="I37" s="12">
        <v>7655</v>
      </c>
      <c r="J37" s="10">
        <v>0</v>
      </c>
      <c r="K37" s="12">
        <v>99835</v>
      </c>
      <c r="L37" s="10">
        <v>0</v>
      </c>
      <c r="M37" s="17">
        <f t="shared" si="0"/>
        <v>3846379</v>
      </c>
    </row>
    <row r="38" spans="1:13" x14ac:dyDescent="0.3">
      <c r="A38" s="6" t="s">
        <v>43</v>
      </c>
      <c r="B38" s="12">
        <v>2172320</v>
      </c>
      <c r="C38" s="12">
        <v>724639</v>
      </c>
      <c r="D38" s="12">
        <v>38691</v>
      </c>
      <c r="E38" s="12">
        <v>0</v>
      </c>
      <c r="F38" s="12">
        <v>39495</v>
      </c>
      <c r="G38" s="12">
        <v>73012</v>
      </c>
      <c r="H38" s="12">
        <v>0</v>
      </c>
      <c r="I38" s="12">
        <v>6241</v>
      </c>
      <c r="J38" s="10">
        <v>0</v>
      </c>
      <c r="K38" s="12">
        <v>25871</v>
      </c>
      <c r="L38" s="10">
        <v>45471</v>
      </c>
      <c r="M38" s="17">
        <f t="shared" si="0"/>
        <v>3125740</v>
      </c>
    </row>
    <row r="39" spans="1:13" ht="15" thickBot="1" x14ac:dyDescent="0.35">
      <c r="A39" s="7" t="s">
        <v>44</v>
      </c>
      <c r="B39" s="13">
        <f>SUM(B6:B38)</f>
        <v>142471051</v>
      </c>
      <c r="C39" s="13">
        <f t="shared" ref="C39:M39" si="1">SUM(C6:C38)</f>
        <v>47525248</v>
      </c>
      <c r="D39" s="13">
        <f t="shared" si="1"/>
        <v>2537536</v>
      </c>
      <c r="E39" s="13">
        <f t="shared" si="1"/>
        <v>0</v>
      </c>
      <c r="F39" s="13">
        <f t="shared" si="1"/>
        <v>2590273</v>
      </c>
      <c r="G39" s="13">
        <f t="shared" si="1"/>
        <v>4786586</v>
      </c>
      <c r="H39" s="13">
        <f t="shared" si="1"/>
        <v>0</v>
      </c>
      <c r="I39" s="13">
        <f t="shared" si="1"/>
        <v>409340</v>
      </c>
      <c r="J39" s="13">
        <f t="shared" si="1"/>
        <v>0</v>
      </c>
      <c r="K39" s="13">
        <f t="shared" si="1"/>
        <v>5256435</v>
      </c>
      <c r="L39" s="13">
        <f t="shared" si="1"/>
        <v>23644611</v>
      </c>
      <c r="M39" s="18">
        <f t="shared" si="1"/>
        <v>229221080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37" bottom="0.74803149606299213" header="0.62992125984251968" footer="0.31496062992125984"/>
  <pageSetup paperSize="5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OCTUBRE</vt:lpstr>
      <vt:lpstr>ANEXO VII NOVIEMBRE</vt:lpstr>
      <vt:lpstr>ANEXO VII 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Arzate</cp:lastModifiedBy>
  <cp:lastPrinted>2019-01-07T17:20:55Z</cp:lastPrinted>
  <dcterms:created xsi:type="dcterms:W3CDTF">2014-04-11T21:27:33Z</dcterms:created>
  <dcterms:modified xsi:type="dcterms:W3CDTF">2019-01-08T23:37:57Z</dcterms:modified>
</cp:coreProperties>
</file>