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16\FEDERAL\INGRESOS\PARTICIPACIONES\Participaciones Municipios\"/>
    </mc:Choice>
  </mc:AlternateContent>
  <bookViews>
    <workbookView xWindow="0" yWindow="0" windowWidth="23040" windowHeight="9384"/>
  </bookViews>
  <sheets>
    <sheet name="ANEXO III" sheetId="1" r:id="rId1"/>
    <sheet name="ANEXO VII OCTUBRE" sheetId="4" r:id="rId2"/>
    <sheet name="ANEXO VII NOVIEMBRE" sheetId="7" r:id="rId3"/>
    <sheet name="ANEXO VII DICIEMBRE" sheetId="8" r:id="rId4"/>
  </sheets>
  <calcPr calcId="152511"/>
</workbook>
</file>

<file path=xl/calcChain.xml><?xml version="1.0" encoding="utf-8"?>
<calcChain xmlns="http://schemas.openxmlformats.org/spreadsheetml/2006/main">
  <c r="H39" i="4" l="1"/>
  <c r="L38" i="1" l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L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L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L39" i="1" l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39" i="8"/>
  <c r="K39" i="7" l="1"/>
  <c r="K39" i="1"/>
  <c r="K39" i="4" l="1"/>
  <c r="J39" i="7" l="1"/>
  <c r="J39" i="8"/>
  <c r="J39" i="4"/>
  <c r="J38" i="1"/>
  <c r="I38" i="1"/>
  <c r="H38" i="1"/>
  <c r="G38" i="1"/>
  <c r="F38" i="1"/>
  <c r="E38" i="1"/>
  <c r="D38" i="1"/>
  <c r="C38" i="1"/>
  <c r="B38" i="1"/>
  <c r="J37" i="1"/>
  <c r="I37" i="1"/>
  <c r="H37" i="1"/>
  <c r="G37" i="1"/>
  <c r="F37" i="1"/>
  <c r="E37" i="1"/>
  <c r="D37" i="1"/>
  <c r="C37" i="1"/>
  <c r="B37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I39" i="8"/>
  <c r="H39" i="8"/>
  <c r="G39" i="8"/>
  <c r="F39" i="8"/>
  <c r="E39" i="8"/>
  <c r="D39" i="8"/>
  <c r="C39" i="8"/>
  <c r="B39" i="8"/>
  <c r="I39" i="7"/>
  <c r="H39" i="7"/>
  <c r="G39" i="7"/>
  <c r="F39" i="7"/>
  <c r="E39" i="7"/>
  <c r="D39" i="7"/>
  <c r="C39" i="7"/>
  <c r="B39" i="7"/>
  <c r="I39" i="4"/>
  <c r="G39" i="4"/>
  <c r="F39" i="4"/>
  <c r="E39" i="4"/>
  <c r="D39" i="4"/>
  <c r="C39" i="4"/>
  <c r="B39" i="4"/>
  <c r="M25" i="1" l="1"/>
  <c r="M29" i="1"/>
  <c r="M9" i="1"/>
  <c r="M13" i="1"/>
  <c r="M17" i="1"/>
  <c r="M21" i="1"/>
  <c r="M37" i="1"/>
  <c r="M33" i="1"/>
  <c r="M6" i="1"/>
  <c r="M10" i="1"/>
  <c r="M14" i="1"/>
  <c r="M18" i="1"/>
  <c r="M22" i="1"/>
  <c r="M26" i="1"/>
  <c r="M30" i="1"/>
  <c r="M34" i="1"/>
  <c r="M38" i="1"/>
  <c r="M20" i="1"/>
  <c r="M24" i="1"/>
  <c r="M28" i="1"/>
  <c r="M32" i="1"/>
  <c r="M36" i="1"/>
  <c r="M7" i="1"/>
  <c r="M11" i="1"/>
  <c r="M15" i="1"/>
  <c r="M19" i="1"/>
  <c r="M23" i="1"/>
  <c r="M27" i="1"/>
  <c r="M31" i="1"/>
  <c r="M35" i="1"/>
  <c r="M8" i="1"/>
  <c r="M12" i="1"/>
  <c r="M16" i="1"/>
  <c r="H39" i="1"/>
  <c r="M39" i="8"/>
  <c r="J39" i="1"/>
  <c r="M39" i="7"/>
  <c r="G39" i="1"/>
  <c r="F39" i="1"/>
  <c r="D39" i="1"/>
  <c r="B39" i="1"/>
  <c r="M39" i="4"/>
  <c r="E39" i="1"/>
  <c r="I39" i="1"/>
  <c r="C39" i="1"/>
  <c r="M39" i="1" l="1"/>
</calcChain>
</file>

<file path=xl/sharedStrings.xml><?xml version="1.0" encoding="utf-8"?>
<sst xmlns="http://schemas.openxmlformats.org/spreadsheetml/2006/main" count="200" uniqueCount="54">
  <si>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</si>
  <si>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</si>
  <si>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</si>
  <si>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</si>
  <si>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</si>
  <si>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</si>
  <si>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</si>
  <si>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</si>
  <si>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</si>
  <si>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</si>
  <si>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</si>
  <si>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</si>
  <si>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</si>
  <si>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</si>
  <si>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</si>
  <si>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</si>
  <si>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</si>
  <si>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</si>
  <si>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</si>
  <si>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</si>
  <si>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</si>
  <si>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</si>
  <si>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</si>
  <si>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</si>
  <si>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</si>
  <si>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</si>
  <si>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</si>
  <si>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</si>
  <si>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</si>
  <si>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</si>
  <si>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</si>
  <si>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</si>
  <si>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</si>
  <si>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</si>
  <si>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</si>
  <si>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</si>
  <si>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</si>
  <si>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</si>
  <si>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</si>
  <si>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</si>
  <si>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</si>
  <si>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</si>
  <si>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</si>
  <si>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</si>
  <si>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</si>
  <si>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</si>
  <si>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</si>
  <si>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</si>
  <si>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PARTICIPACIONES DE
GASOLINA Y DIESEL</t>
  </si>
  <si>
    <t>FONDO ISR</t>
  </si>
  <si>
    <t>EN EL CUARTO TRIMESTRE DEL EJERCICIO FISCAL 2016</t>
  </si>
  <si>
    <t>EN EL MES DE OCTUBRE DEL EJERCICIO 2016</t>
  </si>
  <si>
    <t>EN EL MES DE NOVIEMBRE DEL EJERCICIO 2016</t>
  </si>
  <si>
    <t>EN EL MES DE DICIEMBRE DEL EJERCICIO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</si>
</sst>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P43"/>
  <sheetViews>
    <sheetView tabSelected="1"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6" width="21" customWidth="1"/>
    <col min="7" max="10" width="23.44140625" customWidth="1"/>
    <col min="11" max="13" width="21.109375" customWidth="1"/>
  </cols>
  <sheetData>
    <row r="1" spans="1:16" ht="18" x14ac:dyDescent="0.3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6" ht="18" x14ac:dyDescent="0.35">
      <c r="A3" s="4" t="s">
        <v>50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16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6" ht="21" customHeight="1" x14ac:dyDescent="0.3">
      <c r="A6" s="6" t="s">
        <v>11</v>
      </c>
      <c r="B6" s="9">
        <f>SUM('ANEXO VII OCTUBRE'!B6+'ANEXO VII NOVIEMBRE'!B6+'ANEXO VII DICIEMBRE'!B6)</f>
        <v>6356814</v>
      </c>
      <c r="C6" s="9">
        <f>SUM('ANEXO VII OCTUBRE'!C6+'ANEXO VII NOVIEMBRE'!C6+'ANEXO VII DICIEMBRE'!C6)</f>
        <v>2009415</v>
      </c>
      <c r="D6" s="9">
        <f>SUM('ANEXO VII OCTUBRE'!D6+'ANEXO VII NOVIEMBRE'!D6+'ANEXO VII DICIEMBRE'!D6)</f>
        <v>97652</v>
      </c>
      <c r="E6" s="9">
        <f>SUM('ANEXO VII OCTUBRE'!E6+'ANEXO VII NOVIEMBRE'!E6+'ANEXO VII DICIEMBRE'!E6)</f>
        <v>385</v>
      </c>
      <c r="F6" s="9">
        <f>SUM('ANEXO VII OCTUBRE'!F6+'ANEXO VII NOVIEMBRE'!F6+'ANEXO VII DICIEMBRE'!F6)</f>
        <v>141538</v>
      </c>
      <c r="G6" s="9">
        <f>SUM('ANEXO VII OCTUBRE'!G6+'ANEXO VII NOVIEMBRE'!G6+'ANEXO VII DICIEMBRE'!G6)</f>
        <v>274854</v>
      </c>
      <c r="H6" s="9">
        <f>SUM('ANEXO VII OCTUBRE'!H6+'ANEXO VII NOVIEMBRE'!H6+'ANEXO VII DICIEMBRE'!H6)</f>
        <v>212</v>
      </c>
      <c r="I6" s="9">
        <f>SUM('ANEXO VII OCTUBRE'!I6+'ANEXO VII NOVIEMBRE'!I6+'ANEXO VII DICIEMBRE'!I6)</f>
        <v>21468</v>
      </c>
      <c r="J6" s="10">
        <f>SUM('ANEXO VII OCTUBRE'!J6+'ANEXO VII NOVIEMBRE'!J6+'ANEXO VII DICIEMBRE'!J6)</f>
        <v>49187</v>
      </c>
      <c r="K6" s="10">
        <f>SUM('ANEXO VII OCTUBRE'!K6+'ANEXO VII NOVIEMBRE'!K6+'ANEXO VII DICIEMBRE'!K6)</f>
        <v>158790</v>
      </c>
      <c r="L6" s="10">
        <f>+'ANEXO VII OCTUBRE'!L6+'ANEXO VII NOVIEMBRE'!L6+'ANEXO VII DICIEMBRE'!L6</f>
        <v>0</v>
      </c>
      <c r="M6" s="11">
        <f>SUM(B6:L6)</f>
        <v>9110315</v>
      </c>
      <c r="P6" s="19"/>
    </row>
    <row r="7" spans="1:16" x14ac:dyDescent="0.3">
      <c r="A7" s="6" t="s">
        <v>12</v>
      </c>
      <c r="B7" s="12">
        <f>SUM('ANEXO VII OCTUBRE'!B7+'ANEXO VII NOVIEMBRE'!B7+'ANEXO VII DICIEMBRE'!B7)</f>
        <v>6981000</v>
      </c>
      <c r="C7" s="12">
        <f>SUM('ANEXO VII OCTUBRE'!C7+'ANEXO VII NOVIEMBRE'!C7+'ANEXO VII DICIEMBRE'!C7)</f>
        <v>2206723</v>
      </c>
      <c r="D7" s="12">
        <f>SUM('ANEXO VII OCTUBRE'!D7+'ANEXO VII NOVIEMBRE'!D7+'ANEXO VII DICIEMBRE'!D7)</f>
        <v>107240</v>
      </c>
      <c r="E7" s="12">
        <f>SUM('ANEXO VII OCTUBRE'!E7+'ANEXO VII NOVIEMBRE'!E7+'ANEXO VII DICIEMBRE'!E7)</f>
        <v>424</v>
      </c>
      <c r="F7" s="12">
        <f>SUM('ANEXO VII OCTUBRE'!F7+'ANEXO VII NOVIEMBRE'!F7+'ANEXO VII DICIEMBRE'!F7)</f>
        <v>155436</v>
      </c>
      <c r="G7" s="12">
        <f>SUM('ANEXO VII OCTUBRE'!G7+'ANEXO VII NOVIEMBRE'!G7+'ANEXO VII DICIEMBRE'!G7)</f>
        <v>298281</v>
      </c>
      <c r="H7" s="12">
        <f>SUM('ANEXO VII OCTUBRE'!H7+'ANEXO VII NOVIEMBRE'!H7+'ANEXO VII DICIEMBRE'!H7)</f>
        <v>236</v>
      </c>
      <c r="I7" s="12">
        <f>SUM('ANEXO VII OCTUBRE'!I7+'ANEXO VII NOVIEMBRE'!I7+'ANEXO VII DICIEMBRE'!I7)</f>
        <v>23574</v>
      </c>
      <c r="J7" s="10">
        <f>SUM('ANEXO VII OCTUBRE'!J7+'ANEXO VII NOVIEMBRE'!J7+'ANEXO VII DICIEMBRE'!J7)</f>
        <v>53379</v>
      </c>
      <c r="K7" s="12">
        <f>SUM('ANEXO VII OCTUBRE'!K7+'ANEXO VII NOVIEMBRE'!K7+'ANEXO VII DICIEMBRE'!K7)</f>
        <v>176273</v>
      </c>
      <c r="L7" s="10">
        <f>+'ANEXO VII OCTUBRE'!L7+'ANEXO VII NOVIEMBRE'!L7+'ANEXO VII DICIEMBRE'!L7</f>
        <v>722044</v>
      </c>
      <c r="M7" s="11">
        <f t="shared" ref="M7:M38" si="0">SUM(B7:L7)</f>
        <v>10724610</v>
      </c>
      <c r="P7" s="19"/>
    </row>
    <row r="8" spans="1:16" x14ac:dyDescent="0.3">
      <c r="A8" s="6" t="s">
        <v>13</v>
      </c>
      <c r="B8" s="12">
        <f>SUM('ANEXO VII OCTUBRE'!B8+'ANEXO VII NOVIEMBRE'!B8+'ANEXO VII DICIEMBRE'!B8)</f>
        <v>8753323</v>
      </c>
      <c r="C8" s="12">
        <f>SUM('ANEXO VII OCTUBRE'!C8+'ANEXO VII NOVIEMBRE'!C8+'ANEXO VII DICIEMBRE'!C8)</f>
        <v>2766962</v>
      </c>
      <c r="D8" s="12">
        <f>SUM('ANEXO VII OCTUBRE'!D8+'ANEXO VII NOVIEMBRE'!D8+'ANEXO VII DICIEMBRE'!D8)</f>
        <v>134465</v>
      </c>
      <c r="E8" s="12">
        <f>SUM('ANEXO VII OCTUBRE'!E8+'ANEXO VII NOVIEMBRE'!E8+'ANEXO VII DICIEMBRE'!E8)</f>
        <v>531</v>
      </c>
      <c r="F8" s="12">
        <f>SUM('ANEXO VII OCTUBRE'!F8+'ANEXO VII NOVIEMBRE'!F8+'ANEXO VII DICIEMBRE'!F8)</f>
        <v>194897</v>
      </c>
      <c r="G8" s="12">
        <f>SUM('ANEXO VII OCTUBRE'!G8+'ANEXO VII NOVIEMBRE'!G8+'ANEXO VII DICIEMBRE'!G8)</f>
        <v>375645</v>
      </c>
      <c r="H8" s="12">
        <f>SUM('ANEXO VII OCTUBRE'!H8+'ANEXO VII NOVIEMBRE'!H8+'ANEXO VII DICIEMBRE'!H8)</f>
        <v>420</v>
      </c>
      <c r="I8" s="12">
        <f>SUM('ANEXO VII OCTUBRE'!I8+'ANEXO VII NOVIEMBRE'!I8+'ANEXO VII DICIEMBRE'!I8)</f>
        <v>29562</v>
      </c>
      <c r="J8" s="10">
        <f>SUM('ANEXO VII OCTUBRE'!J8+'ANEXO VII NOVIEMBRE'!J8+'ANEXO VII DICIEMBRE'!J8)</f>
        <v>67224</v>
      </c>
      <c r="K8" s="12">
        <f>SUM('ANEXO VII OCTUBRE'!K8+'ANEXO VII NOVIEMBRE'!K8+'ANEXO VII DICIEMBRE'!K8)</f>
        <v>314343</v>
      </c>
      <c r="L8" s="10">
        <f>+'ANEXO VII OCTUBRE'!L8+'ANEXO VII NOVIEMBRE'!L8+'ANEXO VII DICIEMBRE'!L8</f>
        <v>0</v>
      </c>
      <c r="M8" s="11">
        <f t="shared" si="0"/>
        <v>12637372</v>
      </c>
      <c r="P8" s="19"/>
    </row>
    <row r="9" spans="1:16" x14ac:dyDescent="0.3">
      <c r="A9" s="6" t="s">
        <v>14</v>
      </c>
      <c r="B9" s="12">
        <f>SUM('ANEXO VII OCTUBRE'!B9+'ANEXO VII NOVIEMBRE'!B9+'ANEXO VII DICIEMBRE'!B9)</f>
        <v>13879914</v>
      </c>
      <c r="C9" s="12">
        <f>SUM('ANEXO VII OCTUBRE'!C9+'ANEXO VII NOVIEMBRE'!C9+'ANEXO VII DICIEMBRE'!C9)</f>
        <v>4387501</v>
      </c>
      <c r="D9" s="12">
        <f>SUM('ANEXO VII OCTUBRE'!D9+'ANEXO VII NOVIEMBRE'!D9+'ANEXO VII DICIEMBRE'!D9)</f>
        <v>213218</v>
      </c>
      <c r="E9" s="12">
        <f>SUM('ANEXO VII OCTUBRE'!E9+'ANEXO VII NOVIEMBRE'!E9+'ANEXO VII DICIEMBRE'!E9)</f>
        <v>842</v>
      </c>
      <c r="F9" s="12">
        <f>SUM('ANEXO VII OCTUBRE'!F9+'ANEXO VII NOVIEMBRE'!F9+'ANEXO VII DICIEMBRE'!F9)</f>
        <v>309043</v>
      </c>
      <c r="G9" s="12">
        <f>SUM('ANEXO VII OCTUBRE'!G9+'ANEXO VII NOVIEMBRE'!G9+'ANEXO VII DICIEMBRE'!G9)</f>
        <v>610335</v>
      </c>
      <c r="H9" s="12">
        <f>SUM('ANEXO VII OCTUBRE'!H9+'ANEXO VII NOVIEMBRE'!H9+'ANEXO VII DICIEMBRE'!H9)</f>
        <v>983</v>
      </c>
      <c r="I9" s="12">
        <f>SUM('ANEXO VII OCTUBRE'!I9+'ANEXO VII NOVIEMBRE'!I9+'ANEXO VII DICIEMBRE'!I9)</f>
        <v>46872</v>
      </c>
      <c r="J9" s="10">
        <f>SUM('ANEXO VII OCTUBRE'!J9+'ANEXO VII NOVIEMBRE'!J9+'ANEXO VII DICIEMBRE'!J9)</f>
        <v>109223</v>
      </c>
      <c r="K9" s="12">
        <f>SUM('ANEXO VII OCTUBRE'!K9+'ANEXO VII NOVIEMBRE'!K9+'ANEXO VII DICIEMBRE'!K9)</f>
        <v>735748</v>
      </c>
      <c r="L9" s="10">
        <f>+'ANEXO VII OCTUBRE'!L9+'ANEXO VII NOVIEMBRE'!L9+'ANEXO VII DICIEMBRE'!L9</f>
        <v>-2463</v>
      </c>
      <c r="M9" s="11">
        <f t="shared" si="0"/>
        <v>20291216</v>
      </c>
      <c r="P9" s="19"/>
    </row>
    <row r="10" spans="1:16" x14ac:dyDescent="0.3">
      <c r="A10" s="6" t="s">
        <v>15</v>
      </c>
      <c r="B10" s="12">
        <f>SUM('ANEXO VII OCTUBRE'!B10+'ANEXO VII NOVIEMBRE'!B10+'ANEXO VII DICIEMBRE'!B10)</f>
        <v>6171756</v>
      </c>
      <c r="C10" s="12">
        <f>SUM('ANEXO VII OCTUBRE'!C10+'ANEXO VII NOVIEMBRE'!C10+'ANEXO VII DICIEMBRE'!C10)</f>
        <v>1950919</v>
      </c>
      <c r="D10" s="12">
        <f>SUM('ANEXO VII OCTUBRE'!D10+'ANEXO VII NOVIEMBRE'!D10+'ANEXO VII DICIEMBRE'!D10)</f>
        <v>94809</v>
      </c>
      <c r="E10" s="12">
        <f>SUM('ANEXO VII OCTUBRE'!E10+'ANEXO VII NOVIEMBRE'!E10+'ANEXO VII DICIEMBRE'!E10)</f>
        <v>374</v>
      </c>
      <c r="F10" s="12">
        <f>SUM('ANEXO VII OCTUBRE'!F10+'ANEXO VII NOVIEMBRE'!F10+'ANEXO VII DICIEMBRE'!F10)</f>
        <v>137418</v>
      </c>
      <c r="G10" s="12">
        <f>SUM('ANEXO VII OCTUBRE'!G10+'ANEXO VII NOVIEMBRE'!G10+'ANEXO VII DICIEMBRE'!G10)</f>
        <v>264258</v>
      </c>
      <c r="H10" s="12">
        <f>SUM('ANEXO VII OCTUBRE'!H10+'ANEXO VII NOVIEMBRE'!H10+'ANEXO VII DICIEMBRE'!H10)</f>
        <v>118</v>
      </c>
      <c r="I10" s="12">
        <f>SUM('ANEXO VII OCTUBRE'!I10+'ANEXO VII NOVIEMBRE'!I10+'ANEXO VII DICIEMBRE'!I10)</f>
        <v>20841</v>
      </c>
      <c r="J10" s="10">
        <f>SUM('ANEXO VII OCTUBRE'!J10+'ANEXO VII NOVIEMBRE'!J10+'ANEXO VII DICIEMBRE'!J10)</f>
        <v>47290</v>
      </c>
      <c r="K10" s="12">
        <f>SUM('ANEXO VII OCTUBRE'!K10+'ANEXO VII NOVIEMBRE'!K10+'ANEXO VII DICIEMBRE'!K10)</f>
        <v>88355</v>
      </c>
      <c r="L10" s="10">
        <f>+'ANEXO VII OCTUBRE'!L10+'ANEXO VII NOVIEMBRE'!L10+'ANEXO VII DICIEMBRE'!L10</f>
        <v>732910</v>
      </c>
      <c r="M10" s="11">
        <f t="shared" si="0"/>
        <v>9509048</v>
      </c>
      <c r="P10" s="19"/>
    </row>
    <row r="11" spans="1:16" x14ac:dyDescent="0.3">
      <c r="A11" s="6" t="s">
        <v>16</v>
      </c>
      <c r="B11" s="12">
        <f>SUM('ANEXO VII OCTUBRE'!B11+'ANEXO VII NOVIEMBRE'!B11+'ANEXO VII DICIEMBRE'!B11)</f>
        <v>25505392</v>
      </c>
      <c r="C11" s="12">
        <f>SUM('ANEXO VII OCTUBRE'!C11+'ANEXO VII NOVIEMBRE'!C11+'ANEXO VII DICIEMBRE'!C11)</f>
        <v>8062364</v>
      </c>
      <c r="D11" s="12">
        <f>SUM('ANEXO VII OCTUBRE'!D11+'ANEXO VII NOVIEMBRE'!D11+'ANEXO VII DICIEMBRE'!D11)</f>
        <v>391805</v>
      </c>
      <c r="E11" s="12">
        <f>SUM('ANEXO VII OCTUBRE'!E11+'ANEXO VII NOVIEMBRE'!E11+'ANEXO VII DICIEMBRE'!E11)</f>
        <v>1547</v>
      </c>
      <c r="F11" s="12">
        <f>SUM('ANEXO VII OCTUBRE'!F11+'ANEXO VII NOVIEMBRE'!F11+'ANEXO VII DICIEMBRE'!F11)</f>
        <v>567890</v>
      </c>
      <c r="G11" s="12">
        <f>SUM('ANEXO VII OCTUBRE'!G11+'ANEXO VII NOVIEMBRE'!G11+'ANEXO VII DICIEMBRE'!G11)</f>
        <v>1090338</v>
      </c>
      <c r="H11" s="12">
        <f>SUM('ANEXO VII OCTUBRE'!H11+'ANEXO VII NOVIEMBRE'!H11+'ANEXO VII DICIEMBRE'!H11)</f>
        <v>2185</v>
      </c>
      <c r="I11" s="12">
        <f>SUM('ANEXO VII OCTUBRE'!I11+'ANEXO VII NOVIEMBRE'!I11+'ANEXO VII DICIEMBRE'!I11)</f>
        <v>86133</v>
      </c>
      <c r="J11" s="10">
        <f>SUM('ANEXO VII OCTUBRE'!J11+'ANEXO VII NOVIEMBRE'!J11+'ANEXO VII DICIEMBRE'!J11)</f>
        <v>195121</v>
      </c>
      <c r="K11" s="12">
        <f>SUM('ANEXO VII OCTUBRE'!K11+'ANEXO VII NOVIEMBRE'!K11+'ANEXO VII DICIEMBRE'!K11)</f>
        <v>1634523</v>
      </c>
      <c r="L11" s="10">
        <f>+'ANEXO VII OCTUBRE'!L11+'ANEXO VII NOVIEMBRE'!L11+'ANEXO VII DICIEMBRE'!L11</f>
        <v>0</v>
      </c>
      <c r="M11" s="11">
        <f t="shared" si="0"/>
        <v>37537298</v>
      </c>
      <c r="P11" s="19"/>
    </row>
    <row r="12" spans="1:16" x14ac:dyDescent="0.3">
      <c r="A12" s="6" t="s">
        <v>17</v>
      </c>
      <c r="B12" s="12">
        <f>SUM('ANEXO VII OCTUBRE'!B12+'ANEXO VII NOVIEMBRE'!B12+'ANEXO VII DICIEMBRE'!B12)</f>
        <v>57083824</v>
      </c>
      <c r="C12" s="12">
        <f>SUM('ANEXO VII OCTUBRE'!C12+'ANEXO VII NOVIEMBRE'!C12+'ANEXO VII DICIEMBRE'!C12)</f>
        <v>18044443</v>
      </c>
      <c r="D12" s="12">
        <f>SUM('ANEXO VII OCTUBRE'!D12+'ANEXO VII NOVIEMBRE'!D12+'ANEXO VII DICIEMBRE'!D12)</f>
        <v>876901</v>
      </c>
      <c r="E12" s="12">
        <f>SUM('ANEXO VII OCTUBRE'!E12+'ANEXO VII NOVIEMBRE'!E12+'ANEXO VII DICIEMBRE'!E12)</f>
        <v>3463</v>
      </c>
      <c r="F12" s="12">
        <f>SUM('ANEXO VII OCTUBRE'!F12+'ANEXO VII NOVIEMBRE'!F12+'ANEXO VII DICIEMBRE'!F12)</f>
        <v>1271000</v>
      </c>
      <c r="G12" s="12">
        <f>SUM('ANEXO VII OCTUBRE'!G12+'ANEXO VII NOVIEMBRE'!G12+'ANEXO VII DICIEMBRE'!G12)</f>
        <v>2398245</v>
      </c>
      <c r="H12" s="12">
        <f>SUM('ANEXO VII OCTUBRE'!H12+'ANEXO VII NOVIEMBRE'!H12+'ANEXO VII DICIEMBRE'!H12)</f>
        <v>4553</v>
      </c>
      <c r="I12" s="12">
        <f>SUM('ANEXO VII OCTUBRE'!I12+'ANEXO VII NOVIEMBRE'!I12+'ANEXO VII DICIEMBRE'!I12)</f>
        <v>192774</v>
      </c>
      <c r="J12" s="10">
        <f>SUM('ANEXO VII OCTUBRE'!J12+'ANEXO VII NOVIEMBRE'!J12+'ANEXO VII DICIEMBRE'!J12)</f>
        <v>429178</v>
      </c>
      <c r="K12" s="12">
        <f>SUM('ANEXO VII OCTUBRE'!K12+'ANEXO VII NOVIEMBRE'!K12+'ANEXO VII DICIEMBRE'!K12)</f>
        <v>3406685</v>
      </c>
      <c r="L12" s="10">
        <f>+'ANEXO VII OCTUBRE'!L12+'ANEXO VII NOVIEMBRE'!L12+'ANEXO VII DICIEMBRE'!L12</f>
        <v>1769984</v>
      </c>
      <c r="M12" s="11">
        <f t="shared" si="0"/>
        <v>85481050</v>
      </c>
      <c r="P12" s="19"/>
    </row>
    <row r="13" spans="1:16" x14ac:dyDescent="0.3">
      <c r="A13" s="6" t="s">
        <v>18</v>
      </c>
      <c r="B13" s="12">
        <f>SUM('ANEXO VII OCTUBRE'!B13+'ANEXO VII NOVIEMBRE'!B13+'ANEXO VII DICIEMBRE'!B13)</f>
        <v>14169503</v>
      </c>
      <c r="C13" s="12">
        <f>SUM('ANEXO VII OCTUBRE'!C13+'ANEXO VII NOVIEMBRE'!C13+'ANEXO VII DICIEMBRE'!C13)</f>
        <v>4479041</v>
      </c>
      <c r="D13" s="12">
        <f>SUM('ANEXO VII OCTUBRE'!D13+'ANEXO VII NOVIEMBRE'!D13+'ANEXO VII DICIEMBRE'!D13)</f>
        <v>217668</v>
      </c>
      <c r="E13" s="12">
        <f>SUM('ANEXO VII OCTUBRE'!E13+'ANEXO VII NOVIEMBRE'!E13+'ANEXO VII DICIEMBRE'!E13)</f>
        <v>860</v>
      </c>
      <c r="F13" s="12">
        <f>SUM('ANEXO VII OCTUBRE'!F13+'ANEXO VII NOVIEMBRE'!F13+'ANEXO VII DICIEMBRE'!F13)</f>
        <v>315490</v>
      </c>
      <c r="G13" s="12">
        <f>SUM('ANEXO VII OCTUBRE'!G13+'ANEXO VII NOVIEMBRE'!G13+'ANEXO VII DICIEMBRE'!G13)</f>
        <v>605865</v>
      </c>
      <c r="H13" s="12">
        <f>SUM('ANEXO VII OCTUBRE'!H13+'ANEXO VII NOVIEMBRE'!H13+'ANEXO VII DICIEMBRE'!H13)</f>
        <v>1041</v>
      </c>
      <c r="I13" s="12">
        <f>SUM('ANEXO VII OCTUBRE'!I13+'ANEXO VII NOVIEMBRE'!I13+'ANEXO VII DICIEMBRE'!I13)</f>
        <v>47850</v>
      </c>
      <c r="J13" s="10">
        <f>SUM('ANEXO VII OCTUBRE'!J13+'ANEXO VII NOVIEMBRE'!J13+'ANEXO VII DICIEMBRE'!J13)</f>
        <v>108422</v>
      </c>
      <c r="K13" s="12">
        <f>SUM('ANEXO VII OCTUBRE'!K13+'ANEXO VII NOVIEMBRE'!K13+'ANEXO VII DICIEMBRE'!K13)</f>
        <v>778839</v>
      </c>
      <c r="L13" s="10">
        <f>+'ANEXO VII OCTUBRE'!L13+'ANEXO VII NOVIEMBRE'!L13+'ANEXO VII DICIEMBRE'!L13</f>
        <v>0</v>
      </c>
      <c r="M13" s="11">
        <f t="shared" si="0"/>
        <v>20724579</v>
      </c>
      <c r="P13" s="19"/>
    </row>
    <row r="14" spans="1:16" x14ac:dyDescent="0.3">
      <c r="A14" s="6" t="s">
        <v>19</v>
      </c>
      <c r="B14" s="12">
        <f>SUM('ANEXO VII OCTUBRE'!B14+'ANEXO VII NOVIEMBRE'!B14+'ANEXO VII DICIEMBRE'!B14)</f>
        <v>6019023</v>
      </c>
      <c r="C14" s="12">
        <f>SUM('ANEXO VII OCTUBRE'!C14+'ANEXO VII NOVIEMBRE'!C14+'ANEXO VII DICIEMBRE'!C14)</f>
        <v>1902639</v>
      </c>
      <c r="D14" s="12">
        <f>SUM('ANEXO VII OCTUBRE'!D14+'ANEXO VII NOVIEMBRE'!D14+'ANEXO VII DICIEMBRE'!D14)</f>
        <v>92463</v>
      </c>
      <c r="E14" s="12">
        <f>SUM('ANEXO VII OCTUBRE'!E14+'ANEXO VII NOVIEMBRE'!E14+'ANEXO VII DICIEMBRE'!E14)</f>
        <v>365</v>
      </c>
      <c r="F14" s="12">
        <f>SUM('ANEXO VII OCTUBRE'!F14+'ANEXO VII NOVIEMBRE'!F14+'ANEXO VII DICIEMBRE'!F14)</f>
        <v>134016</v>
      </c>
      <c r="G14" s="12">
        <f>SUM('ANEXO VII OCTUBRE'!G14+'ANEXO VII NOVIEMBRE'!G14+'ANEXO VII DICIEMBRE'!G14)</f>
        <v>259095</v>
      </c>
      <c r="H14" s="12">
        <f>SUM('ANEXO VII OCTUBRE'!H14+'ANEXO VII NOVIEMBRE'!H14+'ANEXO VII DICIEMBRE'!H14)</f>
        <v>216</v>
      </c>
      <c r="I14" s="12">
        <f>SUM('ANEXO VII OCTUBRE'!I14+'ANEXO VII NOVIEMBRE'!I14+'ANEXO VII DICIEMBRE'!I14)</f>
        <v>20328</v>
      </c>
      <c r="J14" s="10">
        <f>SUM('ANEXO VII OCTUBRE'!J14+'ANEXO VII NOVIEMBRE'!J14+'ANEXO VII DICIEMBRE'!J14)</f>
        <v>46366</v>
      </c>
      <c r="K14" s="12">
        <f>SUM('ANEXO VII OCTUBRE'!K14+'ANEXO VII NOVIEMBRE'!K14+'ANEXO VII DICIEMBRE'!K14)</f>
        <v>161766</v>
      </c>
      <c r="L14" s="10">
        <f>+'ANEXO VII OCTUBRE'!L14+'ANEXO VII NOVIEMBRE'!L14+'ANEXO VII DICIEMBRE'!L14</f>
        <v>0</v>
      </c>
      <c r="M14" s="11">
        <f t="shared" si="0"/>
        <v>8636277</v>
      </c>
      <c r="P14" s="19"/>
    </row>
    <row r="15" spans="1:16" x14ac:dyDescent="0.3">
      <c r="A15" s="6" t="s">
        <v>20</v>
      </c>
      <c r="B15" s="12">
        <f>SUM('ANEXO VII OCTUBRE'!B15+'ANEXO VII NOVIEMBRE'!B15+'ANEXO VII DICIEMBRE'!B15)</f>
        <v>6290420</v>
      </c>
      <c r="C15" s="12">
        <f>SUM('ANEXO VII OCTUBRE'!C15+'ANEXO VII NOVIEMBRE'!C15+'ANEXO VII DICIEMBRE'!C15)</f>
        <v>1988429</v>
      </c>
      <c r="D15" s="12">
        <f>SUM('ANEXO VII OCTUBRE'!D15+'ANEXO VII NOVIEMBRE'!D15+'ANEXO VII DICIEMBRE'!D15)</f>
        <v>96631</v>
      </c>
      <c r="E15" s="12">
        <f>SUM('ANEXO VII OCTUBRE'!E15+'ANEXO VII NOVIEMBRE'!E15+'ANEXO VII DICIEMBRE'!E15)</f>
        <v>381</v>
      </c>
      <c r="F15" s="12">
        <f>SUM('ANEXO VII OCTUBRE'!F15+'ANEXO VII NOVIEMBRE'!F15+'ANEXO VII DICIEMBRE'!F15)</f>
        <v>140059</v>
      </c>
      <c r="G15" s="12">
        <f>SUM('ANEXO VII OCTUBRE'!G15+'ANEXO VII NOVIEMBRE'!G15+'ANEXO VII DICIEMBRE'!G15)</f>
        <v>270633</v>
      </c>
      <c r="H15" s="12">
        <f>SUM('ANEXO VII OCTUBRE'!H15+'ANEXO VII NOVIEMBRE'!H15+'ANEXO VII DICIEMBRE'!H15)</f>
        <v>195</v>
      </c>
      <c r="I15" s="12">
        <f>SUM('ANEXO VII OCTUBRE'!I15+'ANEXO VII NOVIEMBRE'!I15+'ANEXO VII DICIEMBRE'!I15)</f>
        <v>21243</v>
      </c>
      <c r="J15" s="10">
        <f>SUM('ANEXO VII OCTUBRE'!J15+'ANEXO VII NOVIEMBRE'!J15+'ANEXO VII DICIEMBRE'!J15)</f>
        <v>48431</v>
      </c>
      <c r="K15" s="12">
        <f>SUM('ANEXO VII OCTUBRE'!K15+'ANEXO VII NOVIEMBRE'!K15+'ANEXO VII DICIEMBRE'!K15)</f>
        <v>145963</v>
      </c>
      <c r="L15" s="10">
        <f>+'ANEXO VII OCTUBRE'!L15+'ANEXO VII NOVIEMBRE'!L15+'ANEXO VII DICIEMBRE'!L15</f>
        <v>0</v>
      </c>
      <c r="M15" s="11">
        <f t="shared" si="0"/>
        <v>9002385</v>
      </c>
      <c r="P15" s="19"/>
    </row>
    <row r="16" spans="1:16" x14ac:dyDescent="0.3">
      <c r="A16" s="6" t="s">
        <v>21</v>
      </c>
      <c r="B16" s="12">
        <f>SUM('ANEXO VII OCTUBRE'!B16+'ANEXO VII NOVIEMBRE'!B16+'ANEXO VII DICIEMBRE'!B16)</f>
        <v>28771242</v>
      </c>
      <c r="C16" s="12">
        <f>SUM('ANEXO VII OCTUBRE'!C16+'ANEXO VII NOVIEMBRE'!C16+'ANEXO VII DICIEMBRE'!C16)</f>
        <v>9094713</v>
      </c>
      <c r="D16" s="12">
        <f>SUM('ANEXO VII OCTUBRE'!D16+'ANEXO VII NOVIEMBRE'!D16+'ANEXO VII DICIEMBRE'!D16)</f>
        <v>441973</v>
      </c>
      <c r="E16" s="12">
        <f>SUM('ANEXO VII OCTUBRE'!E16+'ANEXO VII NOVIEMBRE'!E16+'ANEXO VII DICIEMBRE'!E16)</f>
        <v>1746</v>
      </c>
      <c r="F16" s="12">
        <f>SUM('ANEXO VII OCTUBRE'!F16+'ANEXO VII NOVIEMBRE'!F16+'ANEXO VII DICIEMBRE'!F16)</f>
        <v>640606</v>
      </c>
      <c r="G16" s="12">
        <f>SUM('ANEXO VII OCTUBRE'!G16+'ANEXO VII NOVIEMBRE'!G16+'ANEXO VII DICIEMBRE'!G16)</f>
        <v>1234788</v>
      </c>
      <c r="H16" s="12">
        <f>SUM('ANEXO VII OCTUBRE'!H16+'ANEXO VII NOVIEMBRE'!H16+'ANEXO VII DICIEMBRE'!H16)</f>
        <v>2456</v>
      </c>
      <c r="I16" s="12">
        <f>SUM('ANEXO VII OCTUBRE'!I16+'ANEXO VII NOVIEMBRE'!I16+'ANEXO VII DICIEMBRE'!I16)</f>
        <v>97161</v>
      </c>
      <c r="J16" s="10">
        <f>SUM('ANEXO VII OCTUBRE'!J16+'ANEXO VII NOVIEMBRE'!J16+'ANEXO VII DICIEMBRE'!J16)</f>
        <v>220971</v>
      </c>
      <c r="K16" s="12">
        <f>SUM('ANEXO VII OCTUBRE'!K16+'ANEXO VII NOVIEMBRE'!K16+'ANEXO VII DICIEMBRE'!K16)</f>
        <v>1837393</v>
      </c>
      <c r="L16" s="10">
        <f>+'ANEXO VII OCTUBRE'!L16+'ANEXO VII NOVIEMBRE'!L16+'ANEXO VII DICIEMBRE'!L16</f>
        <v>684688</v>
      </c>
      <c r="M16" s="11">
        <f t="shared" si="0"/>
        <v>43027737</v>
      </c>
      <c r="P16" s="19"/>
    </row>
    <row r="17" spans="1:16" x14ac:dyDescent="0.3">
      <c r="A17" s="6" t="s">
        <v>22</v>
      </c>
      <c r="B17" s="12">
        <f>SUM('ANEXO VII OCTUBRE'!B17+'ANEXO VII NOVIEMBRE'!B17+'ANEXO VII DICIEMBRE'!B17)</f>
        <v>10005523</v>
      </c>
      <c r="C17" s="12">
        <f>SUM('ANEXO VII OCTUBRE'!C17+'ANEXO VII NOVIEMBRE'!C17+'ANEXO VII DICIEMBRE'!C17)</f>
        <v>3162789</v>
      </c>
      <c r="D17" s="12">
        <f>SUM('ANEXO VII OCTUBRE'!D17+'ANEXO VII NOVIEMBRE'!D17+'ANEXO VII DICIEMBRE'!D17)</f>
        <v>153701</v>
      </c>
      <c r="E17" s="12">
        <f>SUM('ANEXO VII OCTUBRE'!E17+'ANEXO VII NOVIEMBRE'!E17+'ANEXO VII DICIEMBRE'!E17)</f>
        <v>607</v>
      </c>
      <c r="F17" s="12">
        <f>SUM('ANEXO VII OCTUBRE'!F17+'ANEXO VII NOVIEMBRE'!F17+'ANEXO VII DICIEMBRE'!F17)</f>
        <v>222778</v>
      </c>
      <c r="G17" s="12">
        <f>SUM('ANEXO VII OCTUBRE'!G17+'ANEXO VII NOVIEMBRE'!G17+'ANEXO VII DICIEMBRE'!G17)</f>
        <v>430431</v>
      </c>
      <c r="H17" s="12">
        <f>SUM('ANEXO VII OCTUBRE'!H17+'ANEXO VII NOVIEMBRE'!H17+'ANEXO VII DICIEMBRE'!H17)</f>
        <v>687</v>
      </c>
      <c r="I17" s="12">
        <f>SUM('ANEXO VII OCTUBRE'!I17+'ANEXO VII NOVIEMBRE'!I17+'ANEXO VII DICIEMBRE'!I17)</f>
        <v>33789</v>
      </c>
      <c r="J17" s="10">
        <f>SUM('ANEXO VII OCTUBRE'!J17+'ANEXO VII NOVIEMBRE'!J17+'ANEXO VII DICIEMBRE'!J17)</f>
        <v>77028</v>
      </c>
      <c r="K17" s="12">
        <f>SUM('ANEXO VII OCTUBRE'!K17+'ANEXO VII NOVIEMBRE'!K17+'ANEXO VII DICIEMBRE'!K17)</f>
        <v>514173</v>
      </c>
      <c r="L17" s="10">
        <f>+'ANEXO VII OCTUBRE'!L17+'ANEXO VII NOVIEMBRE'!L17+'ANEXO VII DICIEMBRE'!L17</f>
        <v>250274</v>
      </c>
      <c r="M17" s="11">
        <f t="shared" si="0"/>
        <v>14851780</v>
      </c>
      <c r="P17" s="19"/>
    </row>
    <row r="18" spans="1:16" x14ac:dyDescent="0.3">
      <c r="A18" s="6" t="s">
        <v>23</v>
      </c>
      <c r="B18" s="12">
        <f>SUM('ANEXO VII OCTUBRE'!B18+'ANEXO VII NOVIEMBRE'!B18+'ANEXO VII DICIEMBRE'!B18)</f>
        <v>6238969</v>
      </c>
      <c r="C18" s="12">
        <f>SUM('ANEXO VII OCTUBRE'!C18+'ANEXO VII NOVIEMBRE'!C18+'ANEXO VII DICIEMBRE'!C18)</f>
        <v>1972165</v>
      </c>
      <c r="D18" s="12">
        <f>SUM('ANEXO VII OCTUBRE'!D18+'ANEXO VII NOVIEMBRE'!D18+'ANEXO VII DICIEMBRE'!D18)</f>
        <v>95841</v>
      </c>
      <c r="E18" s="12">
        <f>SUM('ANEXO VII OCTUBRE'!E18+'ANEXO VII NOVIEMBRE'!E18+'ANEXO VII DICIEMBRE'!E18)</f>
        <v>378</v>
      </c>
      <c r="F18" s="12">
        <f>SUM('ANEXO VII OCTUBRE'!F18+'ANEXO VII NOVIEMBRE'!F18+'ANEXO VII DICIEMBRE'!F18)</f>
        <v>138914</v>
      </c>
      <c r="G18" s="12">
        <f>SUM('ANEXO VII OCTUBRE'!G18+'ANEXO VII NOVIEMBRE'!G18+'ANEXO VII DICIEMBRE'!G18)</f>
        <v>302019</v>
      </c>
      <c r="H18" s="12">
        <f>SUM('ANEXO VII OCTUBRE'!H18+'ANEXO VII NOVIEMBRE'!H18+'ANEXO VII DICIEMBRE'!H18)</f>
        <v>182</v>
      </c>
      <c r="I18" s="12">
        <f>SUM('ANEXO VII OCTUBRE'!I18+'ANEXO VII NOVIEMBRE'!I18+'ANEXO VII DICIEMBRE'!I18)</f>
        <v>21069</v>
      </c>
      <c r="J18" s="10">
        <f>SUM('ANEXO VII OCTUBRE'!J18+'ANEXO VII NOVIEMBRE'!J18+'ANEXO VII DICIEMBRE'!J18)</f>
        <v>54048</v>
      </c>
      <c r="K18" s="12">
        <f>SUM('ANEXO VII OCTUBRE'!K18+'ANEXO VII NOVIEMBRE'!K18+'ANEXO VII DICIEMBRE'!K18)</f>
        <v>136242</v>
      </c>
      <c r="L18" s="10">
        <f>+'ANEXO VII OCTUBRE'!L18+'ANEXO VII NOVIEMBRE'!L18+'ANEXO VII DICIEMBRE'!L18</f>
        <v>1110</v>
      </c>
      <c r="M18" s="11">
        <f t="shared" si="0"/>
        <v>8960937</v>
      </c>
      <c r="P18" s="19"/>
    </row>
    <row r="19" spans="1:16" x14ac:dyDescent="0.3">
      <c r="A19" s="6" t="s">
        <v>24</v>
      </c>
      <c r="B19" s="12">
        <f>SUM('ANEXO VII OCTUBRE'!B19+'ANEXO VII NOVIEMBRE'!B19+'ANEXO VII DICIEMBRE'!B19)</f>
        <v>5767051</v>
      </c>
      <c r="C19" s="12">
        <f>SUM('ANEXO VII OCTUBRE'!C19+'ANEXO VII NOVIEMBRE'!C19+'ANEXO VII DICIEMBRE'!C19)</f>
        <v>1822990</v>
      </c>
      <c r="D19" s="12">
        <f>SUM('ANEXO VII OCTUBRE'!D19+'ANEXO VII NOVIEMBRE'!D19+'ANEXO VII DICIEMBRE'!D19)</f>
        <v>88591</v>
      </c>
      <c r="E19" s="12">
        <f>SUM('ANEXO VII OCTUBRE'!E19+'ANEXO VII NOVIEMBRE'!E19+'ANEXO VII DICIEMBRE'!E19)</f>
        <v>350</v>
      </c>
      <c r="F19" s="12">
        <f>SUM('ANEXO VII OCTUBRE'!F19+'ANEXO VII NOVIEMBRE'!F19+'ANEXO VII DICIEMBRE'!F19)</f>
        <v>128407</v>
      </c>
      <c r="G19" s="12">
        <f>SUM('ANEXO VII OCTUBRE'!G19+'ANEXO VII NOVIEMBRE'!G19+'ANEXO VII DICIEMBRE'!G19)</f>
        <v>248793</v>
      </c>
      <c r="H19" s="12">
        <f>SUM('ANEXO VII OCTUBRE'!H19+'ANEXO VII NOVIEMBRE'!H19+'ANEXO VII DICIEMBRE'!H19)</f>
        <v>118</v>
      </c>
      <c r="I19" s="12">
        <f>SUM('ANEXO VII OCTUBRE'!I19+'ANEXO VII NOVIEMBRE'!I19+'ANEXO VII DICIEMBRE'!I19)</f>
        <v>19476</v>
      </c>
      <c r="J19" s="10">
        <f>SUM('ANEXO VII OCTUBRE'!J19+'ANEXO VII NOVIEMBRE'!J19+'ANEXO VII DICIEMBRE'!J19)</f>
        <v>44523</v>
      </c>
      <c r="K19" s="12">
        <f>SUM('ANEXO VII OCTUBRE'!K19+'ANEXO VII NOVIEMBRE'!K19+'ANEXO VII DICIEMBRE'!K19)</f>
        <v>88216</v>
      </c>
      <c r="L19" s="10">
        <f>+'ANEXO VII OCTUBRE'!L19+'ANEXO VII NOVIEMBRE'!L19+'ANEXO VII DICIEMBRE'!L19</f>
        <v>137896</v>
      </c>
      <c r="M19" s="11">
        <f t="shared" si="0"/>
        <v>8346411</v>
      </c>
      <c r="P19" s="19"/>
    </row>
    <row r="20" spans="1:16" x14ac:dyDescent="0.3">
      <c r="A20" s="6" t="s">
        <v>25</v>
      </c>
      <c r="B20" s="12">
        <f>SUM('ANEXO VII OCTUBRE'!B20+'ANEXO VII NOVIEMBRE'!B20+'ANEXO VII DICIEMBRE'!B20)</f>
        <v>7223777</v>
      </c>
      <c r="C20" s="12">
        <f>SUM('ANEXO VII OCTUBRE'!C20+'ANEXO VII NOVIEMBRE'!C20+'ANEXO VII DICIEMBRE'!C20)</f>
        <v>2283468</v>
      </c>
      <c r="D20" s="12">
        <f>SUM('ANEXO VII OCTUBRE'!D20+'ANEXO VII NOVIEMBRE'!D20+'ANEXO VII DICIEMBRE'!D20)</f>
        <v>110969</v>
      </c>
      <c r="E20" s="12">
        <f>SUM('ANEXO VII OCTUBRE'!E20+'ANEXO VII NOVIEMBRE'!E20+'ANEXO VII DICIEMBRE'!E20)</f>
        <v>438</v>
      </c>
      <c r="F20" s="12">
        <f>SUM('ANEXO VII OCTUBRE'!F20+'ANEXO VII NOVIEMBRE'!F20+'ANEXO VII DICIEMBRE'!F20)</f>
        <v>160842</v>
      </c>
      <c r="G20" s="12">
        <f>SUM('ANEXO VII OCTUBRE'!G20+'ANEXO VII NOVIEMBRE'!G20+'ANEXO VII DICIEMBRE'!G20)</f>
        <v>309630</v>
      </c>
      <c r="H20" s="12">
        <f>SUM('ANEXO VII OCTUBRE'!H20+'ANEXO VII NOVIEMBRE'!H20+'ANEXO VII DICIEMBRE'!H20)</f>
        <v>312</v>
      </c>
      <c r="I20" s="12">
        <f>SUM('ANEXO VII OCTUBRE'!I20+'ANEXO VII NOVIEMBRE'!I20+'ANEXO VII DICIEMBRE'!I20)</f>
        <v>24396</v>
      </c>
      <c r="J20" s="10">
        <f>SUM('ANEXO VII OCTUBRE'!J20+'ANEXO VII NOVIEMBRE'!J20+'ANEXO VII DICIEMBRE'!J20)</f>
        <v>55410</v>
      </c>
      <c r="K20" s="12">
        <f>SUM('ANEXO VII OCTUBRE'!K20+'ANEXO VII NOVIEMBRE'!K20+'ANEXO VII DICIEMBRE'!K20)</f>
        <v>233134</v>
      </c>
      <c r="L20" s="10">
        <f>+'ANEXO VII OCTUBRE'!L20+'ANEXO VII NOVIEMBRE'!L20+'ANEXO VII DICIEMBRE'!L20</f>
        <v>0</v>
      </c>
      <c r="M20" s="11">
        <f t="shared" si="0"/>
        <v>10402376</v>
      </c>
      <c r="P20" s="19"/>
    </row>
    <row r="21" spans="1:16" x14ac:dyDescent="0.3">
      <c r="A21" s="6" t="s">
        <v>26</v>
      </c>
      <c r="B21" s="12">
        <f>SUM('ANEXO VII OCTUBRE'!B21+'ANEXO VII NOVIEMBRE'!B21+'ANEXO VII DICIEMBRE'!B21)</f>
        <v>6765647</v>
      </c>
      <c r="C21" s="12">
        <f>SUM('ANEXO VII OCTUBRE'!C21+'ANEXO VII NOVIEMBRE'!C21+'ANEXO VII DICIEMBRE'!C21)</f>
        <v>2138650</v>
      </c>
      <c r="D21" s="12">
        <f>SUM('ANEXO VII OCTUBRE'!D21+'ANEXO VII NOVIEMBRE'!D21+'ANEXO VII DICIEMBRE'!D21)</f>
        <v>103932</v>
      </c>
      <c r="E21" s="12">
        <f>SUM('ANEXO VII OCTUBRE'!E21+'ANEXO VII NOVIEMBRE'!E21+'ANEXO VII DICIEMBRE'!E21)</f>
        <v>411</v>
      </c>
      <c r="F21" s="12">
        <f>SUM('ANEXO VII OCTUBRE'!F21+'ANEXO VII NOVIEMBRE'!F21+'ANEXO VII DICIEMBRE'!F21)</f>
        <v>150641</v>
      </c>
      <c r="G21" s="12">
        <f>SUM('ANEXO VII OCTUBRE'!G21+'ANEXO VII NOVIEMBRE'!G21+'ANEXO VII DICIEMBRE'!G21)</f>
        <v>291384</v>
      </c>
      <c r="H21" s="12">
        <f>SUM('ANEXO VII OCTUBRE'!H21+'ANEXO VII NOVIEMBRE'!H21+'ANEXO VII DICIEMBRE'!H21)</f>
        <v>210</v>
      </c>
      <c r="I21" s="12">
        <f>SUM('ANEXO VII OCTUBRE'!I21+'ANEXO VII NOVIEMBRE'!I21+'ANEXO VII DICIEMBRE'!I21)</f>
        <v>22848</v>
      </c>
      <c r="J21" s="10">
        <f>SUM('ANEXO VII OCTUBRE'!J21+'ANEXO VII NOVIEMBRE'!J21+'ANEXO VII DICIEMBRE'!J21)</f>
        <v>52145</v>
      </c>
      <c r="K21" s="12">
        <f>SUM('ANEXO VII OCTUBRE'!K21+'ANEXO VII NOVIEMBRE'!K21+'ANEXO VII DICIEMBRE'!K21)</f>
        <v>157269</v>
      </c>
      <c r="L21" s="10">
        <f>+'ANEXO VII OCTUBRE'!L21+'ANEXO VII NOVIEMBRE'!L21+'ANEXO VII DICIEMBRE'!L21</f>
        <v>477657</v>
      </c>
      <c r="M21" s="11">
        <f t="shared" si="0"/>
        <v>10160794</v>
      </c>
      <c r="P21" s="19"/>
    </row>
    <row r="22" spans="1:16" x14ac:dyDescent="0.3">
      <c r="A22" s="6" t="s">
        <v>27</v>
      </c>
      <c r="B22" s="12">
        <f>SUM('ANEXO VII OCTUBRE'!B22+'ANEXO VII NOVIEMBRE'!B22+'ANEXO VII DICIEMBRE'!B22)</f>
        <v>11249281</v>
      </c>
      <c r="C22" s="12">
        <f>SUM('ANEXO VII OCTUBRE'!C22+'ANEXO VII NOVIEMBRE'!C22+'ANEXO VII DICIEMBRE'!C22)</f>
        <v>3555947</v>
      </c>
      <c r="D22" s="12">
        <f>SUM('ANEXO VII OCTUBRE'!D22+'ANEXO VII NOVIEMBRE'!D22+'ANEXO VII DICIEMBRE'!D22)</f>
        <v>172807</v>
      </c>
      <c r="E22" s="12">
        <f>SUM('ANEXO VII OCTUBRE'!E22+'ANEXO VII NOVIEMBRE'!E22+'ANEXO VII DICIEMBRE'!E22)</f>
        <v>683</v>
      </c>
      <c r="F22" s="12">
        <f>SUM('ANEXO VII OCTUBRE'!F22+'ANEXO VII NOVIEMBRE'!F22+'ANEXO VII DICIEMBRE'!F22)</f>
        <v>250471</v>
      </c>
      <c r="G22" s="12">
        <f>SUM('ANEXO VII OCTUBRE'!G22+'ANEXO VII NOVIEMBRE'!G22+'ANEXO VII DICIEMBRE'!G22)</f>
        <v>481248</v>
      </c>
      <c r="H22" s="12">
        <f>SUM('ANEXO VII OCTUBRE'!H22+'ANEXO VII NOVIEMBRE'!H22+'ANEXO VII DICIEMBRE'!H22)</f>
        <v>768</v>
      </c>
      <c r="I22" s="12">
        <f>SUM('ANEXO VII OCTUBRE'!I22+'ANEXO VII NOVIEMBRE'!I22+'ANEXO VII DICIEMBRE'!I22)</f>
        <v>37989</v>
      </c>
      <c r="J22" s="10">
        <f>SUM('ANEXO VII OCTUBRE'!J22+'ANEXO VII NOVIEMBRE'!J22+'ANEXO VII DICIEMBRE'!J22)</f>
        <v>86122</v>
      </c>
      <c r="K22" s="12">
        <f>SUM('ANEXO VII OCTUBRE'!K22+'ANEXO VII NOVIEMBRE'!K22+'ANEXO VII DICIEMBRE'!K22)</f>
        <v>574532</v>
      </c>
      <c r="L22" s="10">
        <f>+'ANEXO VII OCTUBRE'!L22+'ANEXO VII NOVIEMBRE'!L22+'ANEXO VII DICIEMBRE'!L22</f>
        <v>0</v>
      </c>
      <c r="M22" s="11">
        <f t="shared" si="0"/>
        <v>16409848</v>
      </c>
      <c r="P22" s="19"/>
    </row>
    <row r="23" spans="1:16" x14ac:dyDescent="0.3">
      <c r="A23" s="6" t="s">
        <v>28</v>
      </c>
      <c r="B23" s="12">
        <f>SUM('ANEXO VII OCTUBRE'!B23+'ANEXO VII NOVIEMBRE'!B23+'ANEXO VII DICIEMBRE'!B23)</f>
        <v>18144269</v>
      </c>
      <c r="C23" s="12">
        <f>SUM('ANEXO VII OCTUBRE'!C23+'ANEXO VII NOVIEMBRE'!C23+'ANEXO VII DICIEMBRE'!C23)</f>
        <v>5735481</v>
      </c>
      <c r="D23" s="12">
        <f>SUM('ANEXO VII OCTUBRE'!D23+'ANEXO VII NOVIEMBRE'!D23+'ANEXO VII DICIEMBRE'!D23)</f>
        <v>278727</v>
      </c>
      <c r="E23" s="12">
        <f>SUM('ANEXO VII OCTUBRE'!E23+'ANEXO VII NOVIEMBRE'!E23+'ANEXO VII DICIEMBRE'!E23)</f>
        <v>1100</v>
      </c>
      <c r="F23" s="12">
        <f>SUM('ANEXO VII OCTUBRE'!F23+'ANEXO VII NOVIEMBRE'!F23+'ANEXO VII DICIEMBRE'!F23)</f>
        <v>403991</v>
      </c>
      <c r="G23" s="12">
        <f>SUM('ANEXO VII OCTUBRE'!G23+'ANEXO VII NOVIEMBRE'!G23+'ANEXO VII DICIEMBRE'!G23)</f>
        <v>837081</v>
      </c>
      <c r="H23" s="12">
        <f>SUM('ANEXO VII OCTUBRE'!H23+'ANEXO VII NOVIEMBRE'!H23+'ANEXO VII DICIEMBRE'!H23)</f>
        <v>1348</v>
      </c>
      <c r="I23" s="12">
        <f>SUM('ANEXO VII OCTUBRE'!I23+'ANEXO VII NOVIEMBRE'!I23+'ANEXO VII DICIEMBRE'!I23)</f>
        <v>61275</v>
      </c>
      <c r="J23" s="10">
        <f>SUM('ANEXO VII OCTUBRE'!J23+'ANEXO VII NOVIEMBRE'!J23+'ANEXO VII DICIEMBRE'!J23)</f>
        <v>149800</v>
      </c>
      <c r="K23" s="12">
        <f>SUM('ANEXO VII OCTUBRE'!K23+'ANEXO VII NOVIEMBRE'!K23+'ANEXO VII DICIEMBRE'!K23)</f>
        <v>1008717</v>
      </c>
      <c r="L23" s="10">
        <f>+'ANEXO VII OCTUBRE'!L23+'ANEXO VII NOVIEMBRE'!L23+'ANEXO VII DICIEMBRE'!L23</f>
        <v>4363545</v>
      </c>
      <c r="M23" s="11">
        <f t="shared" si="0"/>
        <v>30985334</v>
      </c>
      <c r="P23" s="19"/>
    </row>
    <row r="24" spans="1:16" x14ac:dyDescent="0.3">
      <c r="A24" s="6" t="s">
        <v>29</v>
      </c>
      <c r="B24" s="12">
        <f>SUM('ANEXO VII OCTUBRE'!B24+'ANEXO VII NOVIEMBRE'!B24+'ANEXO VII DICIEMBRE'!B24)</f>
        <v>6494489</v>
      </c>
      <c r="C24" s="12">
        <f>SUM('ANEXO VII OCTUBRE'!C24+'ANEXO VII NOVIEMBRE'!C24+'ANEXO VII DICIEMBRE'!C24)</f>
        <v>2052936</v>
      </c>
      <c r="D24" s="12">
        <f>SUM('ANEXO VII OCTUBRE'!D24+'ANEXO VII NOVIEMBRE'!D24+'ANEXO VII DICIEMBRE'!D24)</f>
        <v>99767</v>
      </c>
      <c r="E24" s="12">
        <f>SUM('ANEXO VII OCTUBRE'!E24+'ANEXO VII NOVIEMBRE'!E24+'ANEXO VII DICIEMBRE'!E24)</f>
        <v>394</v>
      </c>
      <c r="F24" s="12">
        <f>SUM('ANEXO VII OCTUBRE'!F24+'ANEXO VII NOVIEMBRE'!F24+'ANEXO VII DICIEMBRE'!F24)</f>
        <v>144603</v>
      </c>
      <c r="G24" s="12">
        <f>SUM('ANEXO VII OCTUBRE'!G24+'ANEXO VII NOVIEMBRE'!G24+'ANEXO VII DICIEMBRE'!G24)</f>
        <v>280134</v>
      </c>
      <c r="H24" s="12">
        <f>SUM('ANEXO VII OCTUBRE'!H24+'ANEXO VII NOVIEMBRE'!H24+'ANEXO VII DICIEMBRE'!H24)</f>
        <v>183</v>
      </c>
      <c r="I24" s="12">
        <f>SUM('ANEXO VII OCTUBRE'!I24+'ANEXO VII NOVIEMBRE'!I24+'ANEXO VII DICIEMBRE'!I24)</f>
        <v>21933</v>
      </c>
      <c r="J24" s="10">
        <f>SUM('ANEXO VII OCTUBRE'!J24+'ANEXO VII NOVIEMBRE'!J24+'ANEXO VII DICIEMBRE'!J24)</f>
        <v>50131</v>
      </c>
      <c r="K24" s="12">
        <f>SUM('ANEXO VII OCTUBRE'!K24+'ANEXO VII NOVIEMBRE'!K24+'ANEXO VII DICIEMBRE'!K24)</f>
        <v>136588</v>
      </c>
      <c r="L24" s="10">
        <f>+'ANEXO VII OCTUBRE'!L24+'ANEXO VII NOVIEMBRE'!L24+'ANEXO VII DICIEMBRE'!L24</f>
        <v>1250118</v>
      </c>
      <c r="M24" s="11">
        <f t="shared" si="0"/>
        <v>10531276</v>
      </c>
      <c r="P24" s="19"/>
    </row>
    <row r="25" spans="1:16" x14ac:dyDescent="0.3">
      <c r="A25" s="6" t="s">
        <v>30</v>
      </c>
      <c r="B25" s="12">
        <f>SUM('ANEXO VII OCTUBRE'!B25+'ANEXO VII NOVIEMBRE'!B25+'ANEXO VII DICIEMBRE'!B25)</f>
        <v>7541592</v>
      </c>
      <c r="C25" s="12">
        <f>SUM('ANEXO VII OCTUBRE'!C25+'ANEXO VII NOVIEMBRE'!C25+'ANEXO VII DICIEMBRE'!C25)</f>
        <v>2383930</v>
      </c>
      <c r="D25" s="12">
        <f>SUM('ANEXO VII OCTUBRE'!D25+'ANEXO VII NOVIEMBRE'!D25+'ANEXO VII DICIEMBRE'!D25)</f>
        <v>115852</v>
      </c>
      <c r="E25" s="12">
        <f>SUM('ANEXO VII OCTUBRE'!E25+'ANEXO VII NOVIEMBRE'!E25+'ANEXO VII DICIEMBRE'!E25)</f>
        <v>457</v>
      </c>
      <c r="F25" s="12">
        <f>SUM('ANEXO VII OCTUBRE'!F25+'ANEXO VII NOVIEMBRE'!F25+'ANEXO VII DICIEMBRE'!F25)</f>
        <v>167917</v>
      </c>
      <c r="G25" s="12">
        <f>SUM('ANEXO VII OCTUBRE'!G25+'ANEXO VII NOVIEMBRE'!G25+'ANEXO VII DICIEMBRE'!G25)</f>
        <v>327285</v>
      </c>
      <c r="H25" s="12">
        <f>SUM('ANEXO VII OCTUBRE'!H25+'ANEXO VII NOVIEMBRE'!H25+'ANEXO VII DICIEMBRE'!H25)</f>
        <v>316</v>
      </c>
      <c r="I25" s="12">
        <f>SUM('ANEXO VII OCTUBRE'!I25+'ANEXO VII NOVIEMBRE'!I25+'ANEXO VII DICIEMBRE'!I25)</f>
        <v>25467</v>
      </c>
      <c r="J25" s="10">
        <f>SUM('ANEXO VII OCTUBRE'!J25+'ANEXO VII NOVIEMBRE'!J25+'ANEXO VII DICIEMBRE'!J25)</f>
        <v>58569</v>
      </c>
      <c r="K25" s="12">
        <f>SUM('ANEXO VII OCTUBRE'!K25+'ANEXO VII NOVIEMBRE'!K25+'ANEXO VII DICIEMBRE'!K25)</f>
        <v>236455</v>
      </c>
      <c r="L25" s="10">
        <f>+'ANEXO VII OCTUBRE'!L25+'ANEXO VII NOVIEMBRE'!L25+'ANEXO VII DICIEMBRE'!L25</f>
        <v>0</v>
      </c>
      <c r="M25" s="11">
        <f t="shared" si="0"/>
        <v>10857840</v>
      </c>
      <c r="P25" s="19"/>
    </row>
    <row r="26" spans="1:16" x14ac:dyDescent="0.3">
      <c r="A26" s="6" t="s">
        <v>31</v>
      </c>
      <c r="B26" s="12">
        <f>SUM('ANEXO VII OCTUBRE'!B26+'ANEXO VII NOVIEMBRE'!B26+'ANEXO VII DICIEMBRE'!B26)</f>
        <v>8818300</v>
      </c>
      <c r="C26" s="12">
        <f>SUM('ANEXO VII OCTUBRE'!C26+'ANEXO VII NOVIEMBRE'!C26+'ANEXO VII DICIEMBRE'!C26)</f>
        <v>2787503</v>
      </c>
      <c r="D26" s="12">
        <f>SUM('ANEXO VII OCTUBRE'!D26+'ANEXO VII NOVIEMBRE'!D26+'ANEXO VII DICIEMBRE'!D26)</f>
        <v>135464</v>
      </c>
      <c r="E26" s="12">
        <f>SUM('ANEXO VII OCTUBRE'!E26+'ANEXO VII NOVIEMBRE'!E26+'ANEXO VII DICIEMBRE'!E26)</f>
        <v>535</v>
      </c>
      <c r="F26" s="12">
        <f>SUM('ANEXO VII OCTUBRE'!F26+'ANEXO VII NOVIEMBRE'!F26+'ANEXO VII DICIEMBRE'!F26)</f>
        <v>196344</v>
      </c>
      <c r="G26" s="12">
        <f>SUM('ANEXO VII OCTUBRE'!G26+'ANEXO VII NOVIEMBRE'!G26+'ANEXO VII DICIEMBRE'!G26)</f>
        <v>372774</v>
      </c>
      <c r="H26" s="12">
        <f>SUM('ANEXO VII OCTUBRE'!H26+'ANEXO VII NOVIEMBRE'!H26+'ANEXO VII DICIEMBRE'!H26)</f>
        <v>519</v>
      </c>
      <c r="I26" s="12">
        <f>SUM('ANEXO VII OCTUBRE'!I26+'ANEXO VII NOVIEMBRE'!I26+'ANEXO VII DICIEMBRE'!I26)</f>
        <v>29781</v>
      </c>
      <c r="J26" s="10">
        <f>SUM('ANEXO VII OCTUBRE'!J26+'ANEXO VII NOVIEMBRE'!J26+'ANEXO VII DICIEMBRE'!J26)</f>
        <v>66710</v>
      </c>
      <c r="K26" s="12">
        <f>SUM('ANEXO VII OCTUBRE'!K26+'ANEXO VII NOVIEMBRE'!K26+'ANEXO VII DICIEMBRE'!K26)</f>
        <v>388361</v>
      </c>
      <c r="L26" s="10">
        <f>+'ANEXO VII OCTUBRE'!L26+'ANEXO VII NOVIEMBRE'!L26+'ANEXO VII DICIEMBRE'!L26</f>
        <v>0</v>
      </c>
      <c r="M26" s="11">
        <f t="shared" si="0"/>
        <v>12796291</v>
      </c>
      <c r="P26" s="19"/>
    </row>
    <row r="27" spans="1:16" x14ac:dyDescent="0.3">
      <c r="A27" s="6" t="s">
        <v>32</v>
      </c>
      <c r="B27" s="12">
        <f>SUM('ANEXO VII OCTUBRE'!B27+'ANEXO VII NOVIEMBRE'!B27+'ANEXO VII DICIEMBRE'!B27)</f>
        <v>5749572</v>
      </c>
      <c r="C27" s="12">
        <f>SUM('ANEXO VII OCTUBRE'!C27+'ANEXO VII NOVIEMBRE'!C27+'ANEXO VII DICIEMBRE'!C27)</f>
        <v>1817464</v>
      </c>
      <c r="D27" s="12">
        <f>SUM('ANEXO VII OCTUBRE'!D27+'ANEXO VII NOVIEMBRE'!D27+'ANEXO VII DICIEMBRE'!D27)</f>
        <v>88323</v>
      </c>
      <c r="E27" s="12">
        <f>SUM('ANEXO VII OCTUBRE'!E27+'ANEXO VII NOVIEMBRE'!E27+'ANEXO VII DICIEMBRE'!E27)</f>
        <v>349</v>
      </c>
      <c r="F27" s="12">
        <f>SUM('ANEXO VII OCTUBRE'!F27+'ANEXO VII NOVIEMBRE'!F27+'ANEXO VII DICIEMBRE'!F27)</f>
        <v>128017</v>
      </c>
      <c r="G27" s="12">
        <f>SUM('ANEXO VII OCTUBRE'!G27+'ANEXO VII NOVIEMBRE'!G27+'ANEXO VII DICIEMBRE'!G27)</f>
        <v>247812</v>
      </c>
      <c r="H27" s="12">
        <f>SUM('ANEXO VII OCTUBRE'!H27+'ANEXO VII NOVIEMBRE'!H27+'ANEXO VII DICIEMBRE'!H27)</f>
        <v>93</v>
      </c>
      <c r="I27" s="12">
        <f>SUM('ANEXO VII OCTUBRE'!I27+'ANEXO VII NOVIEMBRE'!I27+'ANEXO VII DICIEMBRE'!I27)</f>
        <v>19416</v>
      </c>
      <c r="J27" s="10">
        <f>SUM('ANEXO VII OCTUBRE'!J27+'ANEXO VII NOVIEMBRE'!J27+'ANEXO VII DICIEMBRE'!J27)</f>
        <v>44347</v>
      </c>
      <c r="K27" s="12">
        <f>SUM('ANEXO VII OCTUBRE'!K27+'ANEXO VII NOVIEMBRE'!K27+'ANEXO VII DICIEMBRE'!K27)</f>
        <v>69419</v>
      </c>
      <c r="L27" s="10">
        <f>+'ANEXO VII OCTUBRE'!L27+'ANEXO VII NOVIEMBRE'!L27+'ANEXO VII DICIEMBRE'!L27</f>
        <v>0</v>
      </c>
      <c r="M27" s="11">
        <f t="shared" si="0"/>
        <v>8164812</v>
      </c>
      <c r="P27" s="19"/>
    </row>
    <row r="28" spans="1:16" x14ac:dyDescent="0.3">
      <c r="A28" s="6" t="s">
        <v>33</v>
      </c>
      <c r="B28" s="12">
        <f>SUM('ANEXO VII OCTUBRE'!B28+'ANEXO VII NOVIEMBRE'!B28+'ANEXO VII DICIEMBRE'!B28)</f>
        <v>6672169</v>
      </c>
      <c r="C28" s="12">
        <f>SUM('ANEXO VII OCTUBRE'!C28+'ANEXO VII NOVIEMBRE'!C28+'ANEXO VII DICIEMBRE'!C28)</f>
        <v>2109101</v>
      </c>
      <c r="D28" s="12">
        <f>SUM('ANEXO VII OCTUBRE'!D28+'ANEXO VII NOVIEMBRE'!D28+'ANEXO VII DICIEMBRE'!D28)</f>
        <v>102495</v>
      </c>
      <c r="E28" s="12">
        <f>SUM('ANEXO VII OCTUBRE'!E28+'ANEXO VII NOVIEMBRE'!E28+'ANEXO VII DICIEMBRE'!E28)</f>
        <v>406</v>
      </c>
      <c r="F28" s="12">
        <f>SUM('ANEXO VII OCTUBRE'!F28+'ANEXO VII NOVIEMBRE'!F28+'ANEXO VII DICIEMBRE'!F28)</f>
        <v>148559</v>
      </c>
      <c r="G28" s="12">
        <f>SUM('ANEXO VII OCTUBRE'!G28+'ANEXO VII NOVIEMBRE'!G28+'ANEXO VII DICIEMBRE'!G28)</f>
        <v>286626</v>
      </c>
      <c r="H28" s="12">
        <f>SUM('ANEXO VII OCTUBRE'!H28+'ANEXO VII NOVIEMBRE'!H28+'ANEXO VII DICIEMBRE'!H28)</f>
        <v>239</v>
      </c>
      <c r="I28" s="12">
        <f>SUM('ANEXO VII OCTUBRE'!I28+'ANEXO VII NOVIEMBRE'!I28+'ANEXO VII DICIEMBRE'!I28)</f>
        <v>22533</v>
      </c>
      <c r="J28" s="10">
        <f>SUM('ANEXO VII OCTUBRE'!J28+'ANEXO VII NOVIEMBRE'!J28+'ANEXO VII DICIEMBRE'!J28)</f>
        <v>51293</v>
      </c>
      <c r="K28" s="12">
        <f>SUM('ANEXO VII OCTUBRE'!K28+'ANEXO VII NOVIEMBRE'!K28+'ANEXO VII DICIEMBRE'!K28)</f>
        <v>178540</v>
      </c>
      <c r="L28" s="10">
        <f>+'ANEXO VII OCTUBRE'!L28+'ANEXO VII NOVIEMBRE'!L28+'ANEXO VII DICIEMBRE'!L28</f>
        <v>1183619</v>
      </c>
      <c r="M28" s="11">
        <f t="shared" si="0"/>
        <v>10755580</v>
      </c>
      <c r="P28" s="19"/>
    </row>
    <row r="29" spans="1:16" x14ac:dyDescent="0.3">
      <c r="A29" s="6" t="s">
        <v>34</v>
      </c>
      <c r="B29" s="12">
        <f>SUM('ANEXO VII OCTUBRE'!B29+'ANEXO VII NOVIEMBRE'!B29+'ANEXO VII DICIEMBRE'!B29)</f>
        <v>6208433</v>
      </c>
      <c r="C29" s="12">
        <f>SUM('ANEXO VII OCTUBRE'!C29+'ANEXO VII NOVIEMBRE'!C29+'ANEXO VII DICIEMBRE'!C29)</f>
        <v>1962513</v>
      </c>
      <c r="D29" s="12">
        <f>SUM('ANEXO VII OCTUBRE'!D29+'ANEXO VII NOVIEMBRE'!D29+'ANEXO VII DICIEMBRE'!D29)</f>
        <v>95371</v>
      </c>
      <c r="E29" s="12">
        <f>SUM('ANEXO VII OCTUBRE'!E29+'ANEXO VII NOVIEMBRE'!E29+'ANEXO VII DICIEMBRE'!E29)</f>
        <v>376</v>
      </c>
      <c r="F29" s="12">
        <f>SUM('ANEXO VII OCTUBRE'!F29+'ANEXO VII NOVIEMBRE'!F29+'ANEXO VII DICIEMBRE'!F29)</f>
        <v>138234</v>
      </c>
      <c r="G29" s="12">
        <f>SUM('ANEXO VII OCTUBRE'!G29+'ANEXO VII NOVIEMBRE'!G29+'ANEXO VII DICIEMBRE'!G29)</f>
        <v>267708</v>
      </c>
      <c r="H29" s="12">
        <f>SUM('ANEXO VII OCTUBRE'!H29+'ANEXO VII NOVIEMBRE'!H29+'ANEXO VII DICIEMBRE'!H29)</f>
        <v>83</v>
      </c>
      <c r="I29" s="12">
        <f>SUM('ANEXO VII OCTUBRE'!I29+'ANEXO VII NOVIEMBRE'!I29+'ANEXO VII DICIEMBRE'!I29)</f>
        <v>20967</v>
      </c>
      <c r="J29" s="10">
        <f>SUM('ANEXO VII OCTUBRE'!J29+'ANEXO VII NOVIEMBRE'!J29+'ANEXO VII DICIEMBRE'!J29)</f>
        <v>47907</v>
      </c>
      <c r="K29" s="12">
        <f>SUM('ANEXO VII OCTUBRE'!K29+'ANEXO VII NOVIEMBRE'!K29+'ANEXO VII DICIEMBRE'!K29)</f>
        <v>61909</v>
      </c>
      <c r="L29" s="10">
        <f>+'ANEXO VII OCTUBRE'!L29+'ANEXO VII NOVIEMBRE'!L29+'ANEXO VII DICIEMBRE'!L29</f>
        <v>0</v>
      </c>
      <c r="M29" s="11">
        <f t="shared" si="0"/>
        <v>8803501</v>
      </c>
      <c r="P29" s="19"/>
    </row>
    <row r="30" spans="1:16" x14ac:dyDescent="0.3">
      <c r="A30" s="6" t="s">
        <v>35</v>
      </c>
      <c r="B30" s="12">
        <f>SUM('ANEXO VII OCTUBRE'!B30+'ANEXO VII NOVIEMBRE'!B30+'ANEXO VII DICIEMBRE'!B30)</f>
        <v>9454851</v>
      </c>
      <c r="C30" s="12">
        <f>SUM('ANEXO VII OCTUBRE'!C30+'ANEXO VII NOVIEMBRE'!C30+'ANEXO VII DICIEMBRE'!C30)</f>
        <v>2988719</v>
      </c>
      <c r="D30" s="12">
        <f>SUM('ANEXO VII OCTUBRE'!D30+'ANEXO VII NOVIEMBRE'!D30+'ANEXO VII DICIEMBRE'!D30)</f>
        <v>145242</v>
      </c>
      <c r="E30" s="12">
        <f>SUM('ANEXO VII OCTUBRE'!E30+'ANEXO VII NOVIEMBRE'!E30+'ANEXO VII DICIEMBRE'!E30)</f>
        <v>573</v>
      </c>
      <c r="F30" s="12">
        <f>SUM('ANEXO VII OCTUBRE'!F30+'ANEXO VII NOVIEMBRE'!F30+'ANEXO VII DICIEMBRE'!F30)</f>
        <v>210517</v>
      </c>
      <c r="G30" s="12">
        <f>SUM('ANEXO VII OCTUBRE'!G30+'ANEXO VII NOVIEMBRE'!G30+'ANEXO VII DICIEMBRE'!G30)</f>
        <v>410388</v>
      </c>
      <c r="H30" s="12">
        <f>SUM('ANEXO VII OCTUBRE'!H30+'ANEXO VII NOVIEMBRE'!H30+'ANEXO VII DICIEMBRE'!H30)</f>
        <v>609</v>
      </c>
      <c r="I30" s="12">
        <f>SUM('ANEXO VII OCTUBRE'!I30+'ANEXO VII NOVIEMBRE'!I30+'ANEXO VII DICIEMBRE'!I30)</f>
        <v>31929</v>
      </c>
      <c r="J30" s="10">
        <f>SUM('ANEXO VII OCTUBRE'!J30+'ANEXO VII NOVIEMBRE'!J30+'ANEXO VII DICIEMBRE'!J30)</f>
        <v>73441</v>
      </c>
      <c r="K30" s="12">
        <f>SUM('ANEXO VII OCTUBRE'!K30+'ANEXO VII NOVIEMBRE'!K30+'ANEXO VII DICIEMBRE'!K30)</f>
        <v>456016</v>
      </c>
      <c r="L30" s="10">
        <f>+'ANEXO VII OCTUBRE'!L30+'ANEXO VII NOVIEMBRE'!L30+'ANEXO VII DICIEMBRE'!L30</f>
        <v>0</v>
      </c>
      <c r="M30" s="11">
        <f t="shared" si="0"/>
        <v>13772285</v>
      </c>
      <c r="P30" s="19"/>
    </row>
    <row r="31" spans="1:16" x14ac:dyDescent="0.3">
      <c r="A31" s="6" t="s">
        <v>36</v>
      </c>
      <c r="B31" s="12">
        <f>SUM('ANEXO VII OCTUBRE'!B31+'ANEXO VII NOVIEMBRE'!B31+'ANEXO VII DICIEMBRE'!B31)</f>
        <v>7612197</v>
      </c>
      <c r="C31" s="12">
        <f>SUM('ANEXO VII OCTUBRE'!C31+'ANEXO VII NOVIEMBRE'!C31+'ANEXO VII DICIEMBRE'!C31)</f>
        <v>2406248</v>
      </c>
      <c r="D31" s="12">
        <f>SUM('ANEXO VII OCTUBRE'!D31+'ANEXO VII NOVIEMBRE'!D31+'ANEXO VII DICIEMBRE'!D31)</f>
        <v>116936</v>
      </c>
      <c r="E31" s="12">
        <f>SUM('ANEXO VII OCTUBRE'!E31+'ANEXO VII NOVIEMBRE'!E31+'ANEXO VII DICIEMBRE'!E31)</f>
        <v>462</v>
      </c>
      <c r="F31" s="12">
        <f>SUM('ANEXO VII OCTUBRE'!F31+'ANEXO VII NOVIEMBRE'!F31+'ANEXO VII DICIEMBRE'!F31)</f>
        <v>169489</v>
      </c>
      <c r="G31" s="12">
        <f>SUM('ANEXO VII OCTUBRE'!G31+'ANEXO VII NOVIEMBRE'!G31+'ANEXO VII DICIEMBRE'!G31)</f>
        <v>325296</v>
      </c>
      <c r="H31" s="12">
        <f>SUM('ANEXO VII OCTUBRE'!H31+'ANEXO VII NOVIEMBRE'!H31+'ANEXO VII DICIEMBRE'!H31)</f>
        <v>393</v>
      </c>
      <c r="I31" s="12">
        <f>SUM('ANEXO VII OCTUBRE'!I31+'ANEXO VII NOVIEMBRE'!I31+'ANEXO VII DICIEMBRE'!I31)</f>
        <v>25707</v>
      </c>
      <c r="J31" s="10">
        <f>SUM('ANEXO VII OCTUBRE'!J31+'ANEXO VII NOVIEMBRE'!J31+'ANEXO VII DICIEMBRE'!J31)</f>
        <v>58213</v>
      </c>
      <c r="K31" s="12">
        <f>SUM('ANEXO VII OCTUBRE'!K31+'ANEXO VII NOVIEMBRE'!K31+'ANEXO VII DICIEMBRE'!K31)</f>
        <v>294184</v>
      </c>
      <c r="L31" s="10">
        <f>+'ANEXO VII OCTUBRE'!L31+'ANEXO VII NOVIEMBRE'!L31+'ANEXO VII DICIEMBRE'!L31</f>
        <v>0</v>
      </c>
      <c r="M31" s="11">
        <f t="shared" si="0"/>
        <v>11009125</v>
      </c>
      <c r="P31" s="19"/>
    </row>
    <row r="32" spans="1:16" x14ac:dyDescent="0.3">
      <c r="A32" s="6" t="s">
        <v>37</v>
      </c>
      <c r="B32" s="12">
        <f>SUM('ANEXO VII OCTUBRE'!B32+'ANEXO VII NOVIEMBRE'!B32+'ANEXO VII DICIEMBRE'!B32)</f>
        <v>6246360</v>
      </c>
      <c r="C32" s="12">
        <f>SUM('ANEXO VII OCTUBRE'!C32+'ANEXO VII NOVIEMBRE'!C32+'ANEXO VII DICIEMBRE'!C32)</f>
        <v>1974501</v>
      </c>
      <c r="D32" s="12">
        <f>SUM('ANEXO VII OCTUBRE'!D32+'ANEXO VII NOVIEMBRE'!D32+'ANEXO VII DICIEMBRE'!D32)</f>
        <v>95954</v>
      </c>
      <c r="E32" s="12">
        <f>SUM('ANEXO VII OCTUBRE'!E32+'ANEXO VII NOVIEMBRE'!E32+'ANEXO VII DICIEMBRE'!E32)</f>
        <v>379</v>
      </c>
      <c r="F32" s="12">
        <f>SUM('ANEXO VII OCTUBRE'!F32+'ANEXO VII NOVIEMBRE'!F32+'ANEXO VII DICIEMBRE'!F32)</f>
        <v>139078</v>
      </c>
      <c r="G32" s="12">
        <f>SUM('ANEXO VII OCTUBRE'!G32+'ANEXO VII NOVIEMBRE'!G32+'ANEXO VII DICIEMBRE'!G32)</f>
        <v>269094</v>
      </c>
      <c r="H32" s="12">
        <f>SUM('ANEXO VII OCTUBRE'!H32+'ANEXO VII NOVIEMBRE'!H32+'ANEXO VII DICIEMBRE'!H32)</f>
        <v>206</v>
      </c>
      <c r="I32" s="12">
        <f>SUM('ANEXO VII OCTUBRE'!I32+'ANEXO VII NOVIEMBRE'!I32+'ANEXO VII DICIEMBRE'!I32)</f>
        <v>21093</v>
      </c>
      <c r="J32" s="10">
        <f>SUM('ANEXO VII OCTUBRE'!J32+'ANEXO VII NOVIEMBRE'!J32+'ANEXO VII DICIEMBRE'!J32)</f>
        <v>48156</v>
      </c>
      <c r="K32" s="12">
        <f>SUM('ANEXO VII OCTUBRE'!K32+'ANEXO VII NOVIEMBRE'!K32+'ANEXO VII DICIEMBRE'!K32)</f>
        <v>154331</v>
      </c>
      <c r="L32" s="10">
        <f>+'ANEXO VII OCTUBRE'!L32+'ANEXO VII NOVIEMBRE'!L32+'ANEXO VII DICIEMBRE'!L32</f>
        <v>0</v>
      </c>
      <c r="M32" s="11">
        <f t="shared" si="0"/>
        <v>8949152</v>
      </c>
      <c r="P32" s="19"/>
    </row>
    <row r="33" spans="1:16" x14ac:dyDescent="0.3">
      <c r="A33" s="6" t="s">
        <v>38</v>
      </c>
      <c r="B33" s="12">
        <f>SUM('ANEXO VII OCTUBRE'!B33+'ANEXO VII NOVIEMBRE'!B33+'ANEXO VII DICIEMBRE'!B33)</f>
        <v>6207455</v>
      </c>
      <c r="C33" s="12">
        <f>SUM('ANEXO VII OCTUBRE'!C33+'ANEXO VII NOVIEMBRE'!C33+'ANEXO VII DICIEMBRE'!C33)</f>
        <v>1962203</v>
      </c>
      <c r="D33" s="12">
        <f>SUM('ANEXO VII OCTUBRE'!D33+'ANEXO VII NOVIEMBRE'!D33+'ANEXO VII DICIEMBRE'!D33)</f>
        <v>95357</v>
      </c>
      <c r="E33" s="12">
        <f>SUM('ANEXO VII OCTUBRE'!E33+'ANEXO VII NOVIEMBRE'!E33+'ANEXO VII DICIEMBRE'!E33)</f>
        <v>376</v>
      </c>
      <c r="F33" s="12">
        <f>SUM('ANEXO VII OCTUBRE'!F33+'ANEXO VII NOVIEMBRE'!F33+'ANEXO VII DICIEMBRE'!F33)</f>
        <v>138212</v>
      </c>
      <c r="G33" s="12">
        <f>SUM('ANEXO VII OCTUBRE'!G33+'ANEXO VII NOVIEMBRE'!G33+'ANEXO VII DICIEMBRE'!G33)</f>
        <v>266655</v>
      </c>
      <c r="H33" s="12">
        <f>SUM('ANEXO VII OCTUBRE'!H33+'ANEXO VII NOVIEMBRE'!H33+'ANEXO VII DICIEMBRE'!H33)</f>
        <v>135</v>
      </c>
      <c r="I33" s="12">
        <f>SUM('ANEXO VII OCTUBRE'!I33+'ANEXO VII NOVIEMBRE'!I33+'ANEXO VII DICIEMBRE'!I33)</f>
        <v>20964</v>
      </c>
      <c r="J33" s="10">
        <f>SUM('ANEXO VII OCTUBRE'!J33+'ANEXO VII NOVIEMBRE'!J33+'ANEXO VII DICIEMBRE'!J33)</f>
        <v>47719</v>
      </c>
      <c r="K33" s="12">
        <f>SUM('ANEXO VII OCTUBRE'!K33+'ANEXO VII NOVIEMBRE'!K33+'ANEXO VII DICIEMBRE'!K33)</f>
        <v>100652</v>
      </c>
      <c r="L33" s="10">
        <f>+'ANEXO VII OCTUBRE'!L33+'ANEXO VII NOVIEMBRE'!L33+'ANEXO VII DICIEMBRE'!L33</f>
        <v>0</v>
      </c>
      <c r="M33" s="11">
        <f t="shared" si="0"/>
        <v>8839728</v>
      </c>
      <c r="P33" s="19"/>
    </row>
    <row r="34" spans="1:16" x14ac:dyDescent="0.3">
      <c r="A34" s="6" t="s">
        <v>39</v>
      </c>
      <c r="B34" s="12">
        <f>SUM('ANEXO VII OCTUBRE'!B34+'ANEXO VII NOVIEMBRE'!B34+'ANEXO VII DICIEMBRE'!B34)</f>
        <v>11836897</v>
      </c>
      <c r="C34" s="12">
        <f>SUM('ANEXO VII OCTUBRE'!C34+'ANEXO VII NOVIEMBRE'!C34+'ANEXO VII DICIEMBRE'!C34)</f>
        <v>3741695</v>
      </c>
      <c r="D34" s="12">
        <f>SUM('ANEXO VII OCTUBRE'!D34+'ANEXO VII NOVIEMBRE'!D34+'ANEXO VII DICIEMBRE'!D34)</f>
        <v>181834</v>
      </c>
      <c r="E34" s="12">
        <f>SUM('ANEXO VII OCTUBRE'!E34+'ANEXO VII NOVIEMBRE'!E34+'ANEXO VII DICIEMBRE'!E34)</f>
        <v>718</v>
      </c>
      <c r="F34" s="12">
        <f>SUM('ANEXO VII OCTUBRE'!F34+'ANEXO VII NOVIEMBRE'!F34+'ANEXO VII DICIEMBRE'!F34)</f>
        <v>263554</v>
      </c>
      <c r="G34" s="12">
        <f>SUM('ANEXO VII OCTUBRE'!G34+'ANEXO VII NOVIEMBRE'!G34+'ANEXO VII DICIEMBRE'!G34)</f>
        <v>514773</v>
      </c>
      <c r="H34" s="12">
        <f>SUM('ANEXO VII OCTUBRE'!H34+'ANEXO VII NOVIEMBRE'!H34+'ANEXO VII DICIEMBRE'!H34)</f>
        <v>790</v>
      </c>
      <c r="I34" s="12">
        <f>SUM('ANEXO VII OCTUBRE'!I34+'ANEXO VII NOVIEMBRE'!I34+'ANEXO VII DICIEMBRE'!I34)</f>
        <v>39975</v>
      </c>
      <c r="J34" s="10">
        <f>SUM('ANEXO VII OCTUBRE'!J34+'ANEXO VII NOVIEMBRE'!J34+'ANEXO VII DICIEMBRE'!J34)</f>
        <v>92121</v>
      </c>
      <c r="K34" s="12">
        <f>SUM('ANEXO VII OCTUBRE'!K34+'ANEXO VII NOVIEMBRE'!K34+'ANEXO VII DICIEMBRE'!K34)</f>
        <v>591296</v>
      </c>
      <c r="L34" s="10">
        <f>+'ANEXO VII OCTUBRE'!L34+'ANEXO VII NOVIEMBRE'!L34+'ANEXO VII DICIEMBRE'!L34</f>
        <v>2276011</v>
      </c>
      <c r="M34" s="11">
        <f t="shared" si="0"/>
        <v>19539664</v>
      </c>
      <c r="P34" s="19"/>
    </row>
    <row r="35" spans="1:16" x14ac:dyDescent="0.3">
      <c r="A35" s="6" t="s">
        <v>40</v>
      </c>
      <c r="B35" s="12">
        <f>SUM('ANEXO VII OCTUBRE'!B35+'ANEXO VII NOVIEMBRE'!B35+'ANEXO VII DICIEMBRE'!B35)</f>
        <v>16180611</v>
      </c>
      <c r="C35" s="12">
        <f>SUM('ANEXO VII OCTUBRE'!C35+'ANEXO VII NOVIEMBRE'!C35+'ANEXO VII DICIEMBRE'!C35)</f>
        <v>5114761</v>
      </c>
      <c r="D35" s="12">
        <f>SUM('ANEXO VII OCTUBRE'!D35+'ANEXO VII NOVIEMBRE'!D35+'ANEXO VII DICIEMBRE'!D35)</f>
        <v>248562</v>
      </c>
      <c r="E35" s="12">
        <f>SUM('ANEXO VII OCTUBRE'!E35+'ANEXO VII NOVIEMBRE'!E35+'ANEXO VII DICIEMBRE'!E35)</f>
        <v>981</v>
      </c>
      <c r="F35" s="12">
        <f>SUM('ANEXO VII OCTUBRE'!F35+'ANEXO VII NOVIEMBRE'!F35+'ANEXO VII DICIEMBRE'!F35)</f>
        <v>360269</v>
      </c>
      <c r="G35" s="12">
        <f>SUM('ANEXO VII OCTUBRE'!G35+'ANEXO VII NOVIEMBRE'!G35+'ANEXO VII DICIEMBRE'!G35)</f>
        <v>683568</v>
      </c>
      <c r="H35" s="12">
        <f>SUM('ANEXO VII OCTUBRE'!H35+'ANEXO VII NOVIEMBRE'!H35+'ANEXO VII DICIEMBRE'!H35)</f>
        <v>1220</v>
      </c>
      <c r="I35" s="12">
        <f>SUM('ANEXO VII OCTUBRE'!I35+'ANEXO VII NOVIEMBRE'!I35+'ANEXO VII DICIEMBRE'!I35)</f>
        <v>54642</v>
      </c>
      <c r="J35" s="10">
        <f>SUM('ANEXO VII OCTUBRE'!J35+'ANEXO VII NOVIEMBRE'!J35+'ANEXO VII DICIEMBRE'!J35)</f>
        <v>122328</v>
      </c>
      <c r="K35" s="12">
        <f>SUM('ANEXO VII OCTUBRE'!K35+'ANEXO VII NOVIEMBRE'!K35+'ANEXO VII DICIEMBRE'!K35)</f>
        <v>912636</v>
      </c>
      <c r="L35" s="10">
        <f>+'ANEXO VII OCTUBRE'!L35+'ANEXO VII NOVIEMBRE'!L35+'ANEXO VII DICIEMBRE'!L35</f>
        <v>697749</v>
      </c>
      <c r="M35" s="11">
        <f t="shared" si="0"/>
        <v>24377327</v>
      </c>
      <c r="P35" s="19"/>
    </row>
    <row r="36" spans="1:16" x14ac:dyDescent="0.3">
      <c r="A36" s="6" t="s">
        <v>41</v>
      </c>
      <c r="B36" s="12">
        <f>SUM('ANEXO VII OCTUBRE'!B36+'ANEXO VII NOVIEMBRE'!B36+'ANEXO VII DICIEMBRE'!B36)</f>
        <v>9645027</v>
      </c>
      <c r="C36" s="12">
        <f>SUM('ANEXO VII OCTUBRE'!C36+'ANEXO VII NOVIEMBRE'!C36+'ANEXO VII DICIEMBRE'!C36)</f>
        <v>3048835</v>
      </c>
      <c r="D36" s="12">
        <f>SUM('ANEXO VII OCTUBRE'!D36+'ANEXO VII NOVIEMBRE'!D36+'ANEXO VII DICIEMBRE'!D36)</f>
        <v>148164</v>
      </c>
      <c r="E36" s="12">
        <f>SUM('ANEXO VII OCTUBRE'!E36+'ANEXO VII NOVIEMBRE'!E36+'ANEXO VII DICIEMBRE'!E36)</f>
        <v>586</v>
      </c>
      <c r="F36" s="12">
        <f>SUM('ANEXO VII OCTUBRE'!F36+'ANEXO VII NOVIEMBRE'!F36+'ANEXO VII DICIEMBRE'!F36)</f>
        <v>214751</v>
      </c>
      <c r="G36" s="12">
        <f>SUM('ANEXO VII OCTUBRE'!G36+'ANEXO VII NOVIEMBRE'!G36+'ANEXO VII DICIEMBRE'!G36)</f>
        <v>408090</v>
      </c>
      <c r="H36" s="12">
        <f>SUM('ANEXO VII OCTUBRE'!H36+'ANEXO VII NOVIEMBRE'!H36+'ANEXO VII DICIEMBRE'!H36)</f>
        <v>584</v>
      </c>
      <c r="I36" s="12">
        <f>SUM('ANEXO VII OCTUBRE'!I36+'ANEXO VII NOVIEMBRE'!I36+'ANEXO VII DICIEMBRE'!I36)</f>
        <v>32571</v>
      </c>
      <c r="J36" s="10">
        <f>SUM('ANEXO VII OCTUBRE'!J36+'ANEXO VII NOVIEMBRE'!J36+'ANEXO VII DICIEMBRE'!J36)</f>
        <v>73029</v>
      </c>
      <c r="K36" s="12">
        <f>SUM('ANEXO VII OCTUBRE'!K36+'ANEXO VII NOVIEMBRE'!K36+'ANEXO VII DICIEMBRE'!K36)</f>
        <v>436685</v>
      </c>
      <c r="L36" s="10">
        <f>+'ANEXO VII OCTUBRE'!L36+'ANEXO VII NOVIEMBRE'!L36+'ANEXO VII DICIEMBRE'!L36</f>
        <v>0</v>
      </c>
      <c r="M36" s="11">
        <f t="shared" si="0"/>
        <v>14008322</v>
      </c>
      <c r="P36" s="19"/>
    </row>
    <row r="37" spans="1:16" x14ac:dyDescent="0.3">
      <c r="A37" s="6" t="s">
        <v>42</v>
      </c>
      <c r="B37" s="12">
        <f>SUM('ANEXO VII OCTUBRE'!B37+'ANEXO VII NOVIEMBRE'!B37+'ANEXO VII DICIEMBRE'!B37)</f>
        <v>6999191</v>
      </c>
      <c r="C37" s="12">
        <f>SUM('ANEXO VII OCTUBRE'!C37+'ANEXO VII NOVIEMBRE'!C37+'ANEXO VII DICIEMBRE'!C37)</f>
        <v>2212474</v>
      </c>
      <c r="D37" s="12">
        <f>SUM('ANEXO VII OCTUBRE'!D37+'ANEXO VII NOVIEMBRE'!D37+'ANEXO VII DICIEMBRE'!D37)</f>
        <v>107518</v>
      </c>
      <c r="E37" s="12">
        <f>SUM('ANEXO VII OCTUBRE'!E37+'ANEXO VII NOVIEMBRE'!E37+'ANEXO VII DICIEMBRE'!E37)</f>
        <v>424</v>
      </c>
      <c r="F37" s="12">
        <f>SUM('ANEXO VII OCTUBRE'!F37+'ANEXO VII NOVIEMBRE'!F37+'ANEXO VII DICIEMBRE'!F37)</f>
        <v>155840</v>
      </c>
      <c r="G37" s="12">
        <f>SUM('ANEXO VII OCTUBRE'!G37+'ANEXO VII NOVIEMBRE'!G37+'ANEXO VII DICIEMBRE'!G37)</f>
        <v>298674</v>
      </c>
      <c r="H37" s="12">
        <f>SUM('ANEXO VII OCTUBRE'!H37+'ANEXO VII NOVIEMBRE'!H37+'ANEXO VII DICIEMBRE'!H37)</f>
        <v>437</v>
      </c>
      <c r="I37" s="12">
        <f>SUM('ANEXO VII OCTUBRE'!I37+'ANEXO VII NOVIEMBRE'!I37+'ANEXO VII DICIEMBRE'!I37)</f>
        <v>23637</v>
      </c>
      <c r="J37" s="10">
        <f>SUM('ANEXO VII OCTUBRE'!J37+'ANEXO VII NOVIEMBRE'!J37+'ANEXO VII DICIEMBRE'!J37)</f>
        <v>53449</v>
      </c>
      <c r="K37" s="12">
        <f>SUM('ANEXO VII OCTUBRE'!K37+'ANEXO VII NOVIEMBRE'!K37+'ANEXO VII DICIEMBRE'!K37)</f>
        <v>327106</v>
      </c>
      <c r="L37" s="10">
        <f>+'ANEXO VII OCTUBRE'!L37+'ANEXO VII NOVIEMBRE'!L37+'ANEXO VII DICIEMBRE'!L37</f>
        <v>1697085</v>
      </c>
      <c r="M37" s="11">
        <f t="shared" si="0"/>
        <v>11875835</v>
      </c>
      <c r="P37" s="19"/>
    </row>
    <row r="38" spans="1:16" x14ac:dyDescent="0.3">
      <c r="A38" s="6" t="s">
        <v>43</v>
      </c>
      <c r="B38" s="12">
        <f>SUM('ANEXO VII OCTUBRE'!B38+'ANEXO VII NOVIEMBRE'!B38+'ANEXO VII DICIEMBRE'!B38)</f>
        <v>5887492</v>
      </c>
      <c r="C38" s="12">
        <f>SUM('ANEXO VII OCTUBRE'!C38+'ANEXO VII NOVIEMBRE'!C38+'ANEXO VII DICIEMBRE'!C38)</f>
        <v>1861061</v>
      </c>
      <c r="D38" s="12">
        <f>SUM('ANEXO VII OCTUBRE'!D38+'ANEXO VII NOVIEMBRE'!D38+'ANEXO VII DICIEMBRE'!D38)</f>
        <v>90441</v>
      </c>
      <c r="E38" s="12">
        <f>SUM('ANEXO VII OCTUBRE'!E38+'ANEXO VII NOVIEMBRE'!E38+'ANEXO VII DICIEMBRE'!E38)</f>
        <v>357</v>
      </c>
      <c r="F38" s="12">
        <f>SUM('ANEXO VII OCTUBRE'!F38+'ANEXO VII NOVIEMBRE'!F38+'ANEXO VII DICIEMBRE'!F38)</f>
        <v>131088</v>
      </c>
      <c r="G38" s="12">
        <f>SUM('ANEXO VII OCTUBRE'!G38+'ANEXO VII NOVIEMBRE'!G38+'ANEXO VII DICIEMBRE'!G38)</f>
        <v>253935</v>
      </c>
      <c r="H38" s="12">
        <f>SUM('ANEXO VII OCTUBRE'!H38+'ANEXO VII NOVIEMBRE'!H38+'ANEXO VII DICIEMBRE'!H38)</f>
        <v>113</v>
      </c>
      <c r="I38" s="12">
        <f>SUM('ANEXO VII OCTUBRE'!I38+'ANEXO VII NOVIEMBRE'!I38+'ANEXO VII DICIEMBRE'!I38)</f>
        <v>19881</v>
      </c>
      <c r="J38" s="10">
        <f>SUM('ANEXO VII OCTUBRE'!J38+'ANEXO VII NOVIEMBRE'!J38+'ANEXO VII DICIEMBRE'!J38)</f>
        <v>45443</v>
      </c>
      <c r="K38" s="12">
        <f>SUM('ANEXO VII OCTUBRE'!K38+'ANEXO VII NOVIEMBRE'!K38+'ANEXO VII DICIEMBRE'!K38)</f>
        <v>84773</v>
      </c>
      <c r="L38" s="10">
        <f>+'ANEXO VII OCTUBRE'!L38+'ANEXO VII NOVIEMBRE'!L38+'ANEXO VII DICIEMBRE'!L38</f>
        <v>371071</v>
      </c>
      <c r="M38" s="11">
        <f t="shared" si="0"/>
        <v>8745655</v>
      </c>
      <c r="P38" s="19"/>
    </row>
    <row r="39" spans="1:16" ht="15" thickBot="1" x14ac:dyDescent="0.35">
      <c r="A39" s="7" t="s">
        <v>44</v>
      </c>
      <c r="B39" s="13">
        <f>SUM(B6:B38)</f>
        <v>366931364</v>
      </c>
      <c r="C39" s="13">
        <f t="shared" ref="C39:M39" si="1">SUM(C6:C38)</f>
        <v>115988583</v>
      </c>
      <c r="D39" s="13">
        <f t="shared" si="1"/>
        <v>5636673</v>
      </c>
      <c r="E39" s="13">
        <f t="shared" si="1"/>
        <v>22258</v>
      </c>
      <c r="F39" s="13">
        <f t="shared" si="1"/>
        <v>8169909</v>
      </c>
      <c r="G39" s="13">
        <f t="shared" si="1"/>
        <v>15795735</v>
      </c>
      <c r="H39" s="13">
        <f t="shared" si="1"/>
        <v>22160</v>
      </c>
      <c r="I39" s="13">
        <f t="shared" si="1"/>
        <v>1239144</v>
      </c>
      <c r="J39" s="13">
        <f t="shared" si="1"/>
        <v>2826724</v>
      </c>
      <c r="K39" s="13">
        <f t="shared" si="1"/>
        <v>16579912</v>
      </c>
      <c r="L39" s="13">
        <f t="shared" si="1"/>
        <v>16613298</v>
      </c>
      <c r="M39" s="14">
        <f t="shared" si="1"/>
        <v>549825760</v>
      </c>
    </row>
    <row r="40" spans="1:16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  <row r="41" spans="1:16" x14ac:dyDescent="0.3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6" x14ac:dyDescent="0.3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6" x14ac:dyDescent="0.3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</sheetData>
  <pageMargins left="1.3385826771653544" right="0.15748031496062992" top="1.1811023622047245" bottom="0.74803149606299213" header="0.62992125984251968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5" width="21" customWidth="1"/>
    <col min="6" max="10" width="23.44140625" customWidth="1"/>
    <col min="11" max="13" width="21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1890674</v>
      </c>
      <c r="C6" s="9">
        <v>629572</v>
      </c>
      <c r="D6" s="9">
        <v>31347</v>
      </c>
      <c r="E6" s="9">
        <v>4</v>
      </c>
      <c r="F6" s="9">
        <v>50368</v>
      </c>
      <c r="G6" s="9">
        <v>91618</v>
      </c>
      <c r="H6" s="9">
        <v>0</v>
      </c>
      <c r="I6" s="9">
        <v>7156</v>
      </c>
      <c r="J6" s="9">
        <v>49187</v>
      </c>
      <c r="K6" s="9">
        <v>54907</v>
      </c>
      <c r="L6" s="9">
        <v>0</v>
      </c>
      <c r="M6" s="11">
        <f>SUM(B6:L6)</f>
        <v>2804833</v>
      </c>
    </row>
    <row r="7" spans="1:13" x14ac:dyDescent="0.3">
      <c r="A7" s="6" t="s">
        <v>12</v>
      </c>
      <c r="B7" s="12">
        <v>2076322</v>
      </c>
      <c r="C7" s="12">
        <v>691391</v>
      </c>
      <c r="D7" s="12">
        <v>34425</v>
      </c>
      <c r="E7" s="12">
        <v>5</v>
      </c>
      <c r="F7" s="12">
        <v>55313</v>
      </c>
      <c r="G7" s="12">
        <v>99427</v>
      </c>
      <c r="H7" s="12">
        <v>0</v>
      </c>
      <c r="I7" s="12">
        <v>7858</v>
      </c>
      <c r="J7" s="12">
        <v>53379</v>
      </c>
      <c r="K7" s="12">
        <v>60953</v>
      </c>
      <c r="L7" s="12">
        <v>0</v>
      </c>
      <c r="M7" s="11">
        <f t="shared" ref="M7:M38" si="0">SUM(B7:L7)</f>
        <v>3079073</v>
      </c>
    </row>
    <row r="8" spans="1:13" x14ac:dyDescent="0.3">
      <c r="A8" s="6" t="s">
        <v>13</v>
      </c>
      <c r="B8" s="12">
        <v>2603455</v>
      </c>
      <c r="C8" s="12">
        <v>866920</v>
      </c>
      <c r="D8" s="12">
        <v>43164</v>
      </c>
      <c r="E8" s="12">
        <v>6</v>
      </c>
      <c r="F8" s="12">
        <v>69356</v>
      </c>
      <c r="G8" s="12">
        <v>125215</v>
      </c>
      <c r="H8" s="12">
        <v>0</v>
      </c>
      <c r="I8" s="12">
        <v>9854</v>
      </c>
      <c r="J8" s="12">
        <v>67224</v>
      </c>
      <c r="K8" s="12">
        <v>108695</v>
      </c>
      <c r="L8" s="12">
        <v>0</v>
      </c>
      <c r="M8" s="11">
        <f t="shared" si="0"/>
        <v>3893889</v>
      </c>
    </row>
    <row r="9" spans="1:13" x14ac:dyDescent="0.3">
      <c r="A9" s="6" t="s">
        <v>14</v>
      </c>
      <c r="B9" s="12">
        <v>4128230</v>
      </c>
      <c r="C9" s="12">
        <v>1374653</v>
      </c>
      <c r="D9" s="12">
        <v>68444</v>
      </c>
      <c r="E9" s="12">
        <v>10</v>
      </c>
      <c r="F9" s="12">
        <v>109976</v>
      </c>
      <c r="G9" s="12">
        <v>203445</v>
      </c>
      <c r="H9" s="12">
        <v>0</v>
      </c>
      <c r="I9" s="12">
        <v>15624</v>
      </c>
      <c r="J9" s="12">
        <v>109223</v>
      </c>
      <c r="K9" s="12">
        <v>254410</v>
      </c>
      <c r="L9" s="12">
        <v>0</v>
      </c>
      <c r="M9" s="11">
        <f t="shared" si="0"/>
        <v>6264015</v>
      </c>
    </row>
    <row r="10" spans="1:13" x14ac:dyDescent="0.3">
      <c r="A10" s="6" t="s">
        <v>15</v>
      </c>
      <c r="B10" s="12">
        <v>1835633</v>
      </c>
      <c r="C10" s="12">
        <v>611245</v>
      </c>
      <c r="D10" s="12">
        <v>30434</v>
      </c>
      <c r="E10" s="12">
        <v>4</v>
      </c>
      <c r="F10" s="12">
        <v>48901</v>
      </c>
      <c r="G10" s="12">
        <v>88086</v>
      </c>
      <c r="H10" s="12">
        <v>0</v>
      </c>
      <c r="I10" s="12">
        <v>6947</v>
      </c>
      <c r="J10" s="12">
        <v>47290</v>
      </c>
      <c r="K10" s="12">
        <v>30552</v>
      </c>
      <c r="L10" s="12">
        <v>351448</v>
      </c>
      <c r="M10" s="11">
        <f t="shared" si="0"/>
        <v>3050540</v>
      </c>
    </row>
    <row r="11" spans="1:13" x14ac:dyDescent="0.3">
      <c r="A11" s="6" t="s">
        <v>16</v>
      </c>
      <c r="B11" s="12">
        <v>7585935</v>
      </c>
      <c r="C11" s="12">
        <v>2526029</v>
      </c>
      <c r="D11" s="12">
        <v>125772</v>
      </c>
      <c r="E11" s="12">
        <v>17</v>
      </c>
      <c r="F11" s="12">
        <v>202089</v>
      </c>
      <c r="G11" s="12">
        <v>363446</v>
      </c>
      <c r="H11" s="12">
        <v>0</v>
      </c>
      <c r="I11" s="12">
        <v>28711</v>
      </c>
      <c r="J11" s="12">
        <v>195121</v>
      </c>
      <c r="K11" s="12">
        <v>565192</v>
      </c>
      <c r="L11" s="12">
        <v>0</v>
      </c>
      <c r="M11" s="11">
        <f t="shared" si="0"/>
        <v>11592312</v>
      </c>
    </row>
    <row r="12" spans="1:13" x14ac:dyDescent="0.3">
      <c r="A12" s="6" t="s">
        <v>17</v>
      </c>
      <c r="B12" s="12">
        <v>16978143</v>
      </c>
      <c r="C12" s="12">
        <v>5653526</v>
      </c>
      <c r="D12" s="12">
        <v>281491</v>
      </c>
      <c r="E12" s="12">
        <v>39</v>
      </c>
      <c r="F12" s="12">
        <v>452297</v>
      </c>
      <c r="G12" s="12">
        <v>799415</v>
      </c>
      <c r="H12" s="12">
        <v>0</v>
      </c>
      <c r="I12" s="12">
        <v>64258</v>
      </c>
      <c r="J12" s="12">
        <v>429178</v>
      </c>
      <c r="K12" s="12">
        <v>1177977</v>
      </c>
      <c r="L12" s="12">
        <v>0</v>
      </c>
      <c r="M12" s="11">
        <f t="shared" si="0"/>
        <v>25836324</v>
      </c>
    </row>
    <row r="13" spans="1:13" x14ac:dyDescent="0.3">
      <c r="A13" s="6" t="s">
        <v>18</v>
      </c>
      <c r="B13" s="12">
        <v>4214361</v>
      </c>
      <c r="C13" s="12">
        <v>1403334</v>
      </c>
      <c r="D13" s="12">
        <v>69873</v>
      </c>
      <c r="E13" s="12">
        <v>10</v>
      </c>
      <c r="F13" s="12">
        <v>112270</v>
      </c>
      <c r="G13" s="12">
        <v>201955</v>
      </c>
      <c r="H13" s="12">
        <v>0</v>
      </c>
      <c r="I13" s="12">
        <v>15950</v>
      </c>
      <c r="J13" s="12">
        <v>108422</v>
      </c>
      <c r="K13" s="12">
        <v>269310</v>
      </c>
      <c r="L13" s="12">
        <v>0</v>
      </c>
      <c r="M13" s="11">
        <f t="shared" si="0"/>
        <v>6395485</v>
      </c>
    </row>
    <row r="14" spans="1:13" x14ac:dyDescent="0.3">
      <c r="A14" s="6" t="s">
        <v>19</v>
      </c>
      <c r="B14" s="12">
        <v>1790207</v>
      </c>
      <c r="C14" s="12">
        <v>596118</v>
      </c>
      <c r="D14" s="12">
        <v>29681</v>
      </c>
      <c r="E14" s="12">
        <v>4</v>
      </c>
      <c r="F14" s="12">
        <v>47691</v>
      </c>
      <c r="G14" s="12">
        <v>86365</v>
      </c>
      <c r="H14" s="12">
        <v>0</v>
      </c>
      <c r="I14" s="12">
        <v>6776</v>
      </c>
      <c r="J14" s="12">
        <v>46366</v>
      </c>
      <c r="K14" s="12">
        <v>55936</v>
      </c>
      <c r="L14" s="12">
        <v>0</v>
      </c>
      <c r="M14" s="11">
        <f t="shared" si="0"/>
        <v>2659144</v>
      </c>
    </row>
    <row r="15" spans="1:13" x14ac:dyDescent="0.3">
      <c r="A15" s="6" t="s">
        <v>20</v>
      </c>
      <c r="B15" s="12">
        <v>1870927</v>
      </c>
      <c r="C15" s="12">
        <v>622997</v>
      </c>
      <c r="D15" s="12">
        <v>31019</v>
      </c>
      <c r="E15" s="12">
        <v>4</v>
      </c>
      <c r="F15" s="12">
        <v>49841</v>
      </c>
      <c r="G15" s="12">
        <v>90211</v>
      </c>
      <c r="H15" s="12">
        <v>0</v>
      </c>
      <c r="I15" s="12">
        <v>7081</v>
      </c>
      <c r="J15" s="12">
        <v>48431</v>
      </c>
      <c r="K15" s="12">
        <v>50472</v>
      </c>
      <c r="L15" s="12">
        <v>0</v>
      </c>
      <c r="M15" s="11">
        <f t="shared" si="0"/>
        <v>2770983</v>
      </c>
    </row>
    <row r="16" spans="1:13" x14ac:dyDescent="0.3">
      <c r="A16" s="6" t="s">
        <v>21</v>
      </c>
      <c r="B16" s="12">
        <v>8557280</v>
      </c>
      <c r="C16" s="12">
        <v>2849475</v>
      </c>
      <c r="D16" s="12">
        <v>141876</v>
      </c>
      <c r="E16" s="12">
        <v>20</v>
      </c>
      <c r="F16" s="12">
        <v>227966</v>
      </c>
      <c r="G16" s="12">
        <v>411596</v>
      </c>
      <c r="H16" s="12">
        <v>0</v>
      </c>
      <c r="I16" s="12">
        <v>32387</v>
      </c>
      <c r="J16" s="12">
        <v>220971</v>
      </c>
      <c r="K16" s="12">
        <v>635341</v>
      </c>
      <c r="L16" s="12">
        <v>0</v>
      </c>
      <c r="M16" s="11">
        <f t="shared" si="0"/>
        <v>13076912</v>
      </c>
    </row>
    <row r="17" spans="1:13" x14ac:dyDescent="0.3">
      <c r="A17" s="6" t="s">
        <v>22</v>
      </c>
      <c r="B17" s="12">
        <v>2975890</v>
      </c>
      <c r="C17" s="12">
        <v>990937</v>
      </c>
      <c r="D17" s="12">
        <v>49339</v>
      </c>
      <c r="E17" s="12">
        <v>7</v>
      </c>
      <c r="F17" s="12">
        <v>79278</v>
      </c>
      <c r="G17" s="12">
        <v>143477</v>
      </c>
      <c r="H17" s="12">
        <v>0</v>
      </c>
      <c r="I17" s="12">
        <v>11263</v>
      </c>
      <c r="J17" s="12">
        <v>77028</v>
      </c>
      <c r="K17" s="12">
        <v>177793</v>
      </c>
      <c r="L17" s="12">
        <v>186341</v>
      </c>
      <c r="M17" s="11">
        <f t="shared" si="0"/>
        <v>4691353</v>
      </c>
    </row>
    <row r="18" spans="1:13" x14ac:dyDescent="0.3">
      <c r="A18" s="6" t="s">
        <v>23</v>
      </c>
      <c r="B18" s="12">
        <v>1855624</v>
      </c>
      <c r="C18" s="12">
        <v>617901</v>
      </c>
      <c r="D18" s="12">
        <v>30766</v>
      </c>
      <c r="E18" s="12">
        <v>4</v>
      </c>
      <c r="F18" s="12">
        <v>49434</v>
      </c>
      <c r="G18" s="12">
        <v>100673</v>
      </c>
      <c r="H18" s="12">
        <v>0</v>
      </c>
      <c r="I18" s="12">
        <v>7023</v>
      </c>
      <c r="J18" s="12">
        <v>54048</v>
      </c>
      <c r="K18" s="12">
        <v>47110</v>
      </c>
      <c r="L18" s="12">
        <v>924</v>
      </c>
      <c r="M18" s="11">
        <f t="shared" si="0"/>
        <v>2763507</v>
      </c>
    </row>
    <row r="19" spans="1:13" x14ac:dyDescent="0.3">
      <c r="A19" s="6" t="s">
        <v>24</v>
      </c>
      <c r="B19" s="12">
        <v>1715264</v>
      </c>
      <c r="C19" s="12">
        <v>571163</v>
      </c>
      <c r="D19" s="12">
        <v>28438</v>
      </c>
      <c r="E19" s="12">
        <v>4</v>
      </c>
      <c r="F19" s="12">
        <v>45695</v>
      </c>
      <c r="G19" s="12">
        <v>82931</v>
      </c>
      <c r="H19" s="12">
        <v>0</v>
      </c>
      <c r="I19" s="12">
        <v>6492</v>
      </c>
      <c r="J19" s="12">
        <v>44523</v>
      </c>
      <c r="K19" s="12">
        <v>30504</v>
      </c>
      <c r="L19" s="12">
        <v>0</v>
      </c>
      <c r="M19" s="11">
        <f t="shared" si="0"/>
        <v>2525014</v>
      </c>
    </row>
    <row r="20" spans="1:13" x14ac:dyDescent="0.3">
      <c r="A20" s="6" t="s">
        <v>25</v>
      </c>
      <c r="B20" s="12">
        <v>2148530</v>
      </c>
      <c r="C20" s="12">
        <v>715436</v>
      </c>
      <c r="D20" s="12">
        <v>35622</v>
      </c>
      <c r="E20" s="12">
        <v>5</v>
      </c>
      <c r="F20" s="12">
        <v>57237</v>
      </c>
      <c r="G20" s="12">
        <v>103210</v>
      </c>
      <c r="H20" s="12">
        <v>0</v>
      </c>
      <c r="I20" s="12">
        <v>8132</v>
      </c>
      <c r="J20" s="12">
        <v>55410</v>
      </c>
      <c r="K20" s="12">
        <v>80614</v>
      </c>
      <c r="L20" s="12">
        <v>0</v>
      </c>
      <c r="M20" s="11">
        <f t="shared" si="0"/>
        <v>3204196</v>
      </c>
    </row>
    <row r="21" spans="1:13" x14ac:dyDescent="0.3">
      <c r="A21" s="6" t="s">
        <v>26</v>
      </c>
      <c r="B21" s="12">
        <v>2012271</v>
      </c>
      <c r="C21" s="12">
        <v>670063</v>
      </c>
      <c r="D21" s="12">
        <v>33363</v>
      </c>
      <c r="E21" s="12">
        <v>5</v>
      </c>
      <c r="F21" s="12">
        <v>53607</v>
      </c>
      <c r="G21" s="12">
        <v>97128</v>
      </c>
      <c r="H21" s="12">
        <v>0</v>
      </c>
      <c r="I21" s="12">
        <v>7616</v>
      </c>
      <c r="J21" s="12">
        <v>52145</v>
      </c>
      <c r="K21" s="12">
        <v>54381</v>
      </c>
      <c r="L21" s="12">
        <v>377318</v>
      </c>
      <c r="M21" s="11">
        <f t="shared" si="0"/>
        <v>3357897</v>
      </c>
    </row>
    <row r="22" spans="1:13" x14ac:dyDescent="0.3">
      <c r="A22" s="6" t="s">
        <v>27</v>
      </c>
      <c r="B22" s="12">
        <v>3345815</v>
      </c>
      <c r="C22" s="12">
        <v>1114118</v>
      </c>
      <c r="D22" s="12">
        <v>55472</v>
      </c>
      <c r="E22" s="12">
        <v>8</v>
      </c>
      <c r="F22" s="12">
        <v>89132</v>
      </c>
      <c r="G22" s="12">
        <v>160416</v>
      </c>
      <c r="H22" s="12">
        <v>0</v>
      </c>
      <c r="I22" s="12">
        <v>12663</v>
      </c>
      <c r="J22" s="12">
        <v>86122</v>
      </c>
      <c r="K22" s="12">
        <v>198664</v>
      </c>
      <c r="L22" s="12">
        <v>0</v>
      </c>
      <c r="M22" s="11">
        <f t="shared" si="0"/>
        <v>5062410</v>
      </c>
    </row>
    <row r="23" spans="1:13" x14ac:dyDescent="0.3">
      <c r="A23" s="6" t="s">
        <v>28</v>
      </c>
      <c r="B23" s="12">
        <v>5396555</v>
      </c>
      <c r="C23" s="12">
        <v>1796990</v>
      </c>
      <c r="D23" s="12">
        <v>89473</v>
      </c>
      <c r="E23" s="12">
        <v>12</v>
      </c>
      <c r="F23" s="12">
        <v>143764</v>
      </c>
      <c r="G23" s="12">
        <v>279027</v>
      </c>
      <c r="H23" s="12">
        <v>0</v>
      </c>
      <c r="I23" s="12">
        <v>20425</v>
      </c>
      <c r="J23" s="12">
        <v>149800</v>
      </c>
      <c r="K23" s="12">
        <v>348798</v>
      </c>
      <c r="L23" s="12">
        <v>1775382</v>
      </c>
      <c r="M23" s="11">
        <f t="shared" si="0"/>
        <v>10000226</v>
      </c>
    </row>
    <row r="24" spans="1:13" x14ac:dyDescent="0.3">
      <c r="A24" s="6" t="s">
        <v>29</v>
      </c>
      <c r="B24" s="12">
        <v>1931622</v>
      </c>
      <c r="C24" s="12">
        <v>643208</v>
      </c>
      <c r="D24" s="12">
        <v>32026</v>
      </c>
      <c r="E24" s="12">
        <v>4</v>
      </c>
      <c r="F24" s="12">
        <v>51458</v>
      </c>
      <c r="G24" s="12">
        <v>93378</v>
      </c>
      <c r="H24" s="12">
        <v>0</v>
      </c>
      <c r="I24" s="12">
        <v>7311</v>
      </c>
      <c r="J24" s="12">
        <v>50131</v>
      </c>
      <c r="K24" s="12">
        <v>47230</v>
      </c>
      <c r="L24" s="12">
        <v>0</v>
      </c>
      <c r="M24" s="11">
        <f t="shared" si="0"/>
        <v>2856368</v>
      </c>
    </row>
    <row r="25" spans="1:13" x14ac:dyDescent="0.3">
      <c r="A25" s="6" t="s">
        <v>30</v>
      </c>
      <c r="B25" s="12">
        <v>2243056</v>
      </c>
      <c r="C25" s="12">
        <v>746912</v>
      </c>
      <c r="D25" s="12">
        <v>37189</v>
      </c>
      <c r="E25" s="12">
        <v>5</v>
      </c>
      <c r="F25" s="12">
        <v>59755</v>
      </c>
      <c r="G25" s="12">
        <v>109095</v>
      </c>
      <c r="H25" s="12">
        <v>0</v>
      </c>
      <c r="I25" s="12">
        <v>8489</v>
      </c>
      <c r="J25" s="12">
        <v>58569</v>
      </c>
      <c r="K25" s="12">
        <v>81762</v>
      </c>
      <c r="L25" s="12">
        <v>0</v>
      </c>
      <c r="M25" s="11">
        <f t="shared" si="0"/>
        <v>3344832</v>
      </c>
    </row>
    <row r="26" spans="1:13" x14ac:dyDescent="0.3">
      <c r="A26" s="6" t="s">
        <v>31</v>
      </c>
      <c r="B26" s="12">
        <v>2622781</v>
      </c>
      <c r="C26" s="12">
        <v>873356</v>
      </c>
      <c r="D26" s="12">
        <v>43485</v>
      </c>
      <c r="E26" s="12">
        <v>6</v>
      </c>
      <c r="F26" s="12">
        <v>69871</v>
      </c>
      <c r="G26" s="12">
        <v>124258</v>
      </c>
      <c r="H26" s="12">
        <v>0</v>
      </c>
      <c r="I26" s="12">
        <v>9927</v>
      </c>
      <c r="J26" s="12">
        <v>66710</v>
      </c>
      <c r="K26" s="12">
        <v>134289</v>
      </c>
      <c r="L26" s="12">
        <v>0</v>
      </c>
      <c r="M26" s="11">
        <f t="shared" si="0"/>
        <v>3944683</v>
      </c>
    </row>
    <row r="27" spans="1:13" x14ac:dyDescent="0.3">
      <c r="A27" s="6" t="s">
        <v>32</v>
      </c>
      <c r="B27" s="12">
        <v>1710065</v>
      </c>
      <c r="C27" s="12">
        <v>569432</v>
      </c>
      <c r="D27" s="12">
        <v>28352</v>
      </c>
      <c r="E27" s="12">
        <v>4</v>
      </c>
      <c r="F27" s="12">
        <v>45556</v>
      </c>
      <c r="G27" s="12">
        <v>82604</v>
      </c>
      <c r="H27" s="12">
        <v>0</v>
      </c>
      <c r="I27" s="12">
        <v>6472</v>
      </c>
      <c r="J27" s="12">
        <v>44347</v>
      </c>
      <c r="K27" s="12">
        <v>24004</v>
      </c>
      <c r="L27" s="12">
        <v>0</v>
      </c>
      <c r="M27" s="11">
        <f t="shared" si="0"/>
        <v>2510836</v>
      </c>
    </row>
    <row r="28" spans="1:13" x14ac:dyDescent="0.3">
      <c r="A28" s="6" t="s">
        <v>33</v>
      </c>
      <c r="B28" s="12">
        <v>1984468</v>
      </c>
      <c r="C28" s="12">
        <v>660805</v>
      </c>
      <c r="D28" s="12">
        <v>32902</v>
      </c>
      <c r="E28" s="12">
        <v>5</v>
      </c>
      <c r="F28" s="12">
        <v>52866</v>
      </c>
      <c r="G28" s="12">
        <v>95542</v>
      </c>
      <c r="H28" s="12">
        <v>0</v>
      </c>
      <c r="I28" s="12">
        <v>7511</v>
      </c>
      <c r="J28" s="12">
        <v>51293</v>
      </c>
      <c r="K28" s="12">
        <v>61736</v>
      </c>
      <c r="L28" s="12">
        <v>284643</v>
      </c>
      <c r="M28" s="11">
        <f t="shared" si="0"/>
        <v>3231771</v>
      </c>
    </row>
    <row r="29" spans="1:13" x14ac:dyDescent="0.3">
      <c r="A29" s="6" t="s">
        <v>34</v>
      </c>
      <c r="B29" s="12">
        <v>1846542</v>
      </c>
      <c r="C29" s="12">
        <v>614877</v>
      </c>
      <c r="D29" s="12">
        <v>30615</v>
      </c>
      <c r="E29" s="12">
        <v>4</v>
      </c>
      <c r="F29" s="12">
        <v>49192</v>
      </c>
      <c r="G29" s="12">
        <v>89236</v>
      </c>
      <c r="H29" s="12">
        <v>0</v>
      </c>
      <c r="I29" s="12">
        <v>6989</v>
      </c>
      <c r="J29" s="12">
        <v>47907</v>
      </c>
      <c r="K29" s="12">
        <v>21407</v>
      </c>
      <c r="L29" s="12">
        <v>0</v>
      </c>
      <c r="M29" s="11">
        <f t="shared" si="0"/>
        <v>2706769</v>
      </c>
    </row>
    <row r="30" spans="1:13" x14ac:dyDescent="0.3">
      <c r="A30" s="6" t="s">
        <v>35</v>
      </c>
      <c r="B30" s="12">
        <v>2812107</v>
      </c>
      <c r="C30" s="12">
        <v>936399</v>
      </c>
      <c r="D30" s="12">
        <v>46624</v>
      </c>
      <c r="E30" s="12">
        <v>6</v>
      </c>
      <c r="F30" s="12">
        <v>74914</v>
      </c>
      <c r="G30" s="12">
        <v>136796</v>
      </c>
      <c r="H30" s="12">
        <v>0</v>
      </c>
      <c r="I30" s="12">
        <v>10643</v>
      </c>
      <c r="J30" s="12">
        <v>73441</v>
      </c>
      <c r="K30" s="12">
        <v>157683</v>
      </c>
      <c r="L30" s="12">
        <v>0</v>
      </c>
      <c r="M30" s="11">
        <f t="shared" si="0"/>
        <v>4248613</v>
      </c>
    </row>
    <row r="31" spans="1:13" x14ac:dyDescent="0.3">
      <c r="A31" s="6" t="s">
        <v>36</v>
      </c>
      <c r="B31" s="12">
        <v>2264056</v>
      </c>
      <c r="C31" s="12">
        <v>753905</v>
      </c>
      <c r="D31" s="12">
        <v>37537</v>
      </c>
      <c r="E31" s="12">
        <v>5</v>
      </c>
      <c r="F31" s="12">
        <v>60314</v>
      </c>
      <c r="G31" s="12">
        <v>108432</v>
      </c>
      <c r="H31" s="12">
        <v>0</v>
      </c>
      <c r="I31" s="12">
        <v>8569</v>
      </c>
      <c r="J31" s="12">
        <v>58213</v>
      </c>
      <c r="K31" s="12">
        <v>101724</v>
      </c>
      <c r="L31" s="12">
        <v>0</v>
      </c>
      <c r="M31" s="11">
        <f t="shared" si="0"/>
        <v>3392755</v>
      </c>
    </row>
    <row r="32" spans="1:13" x14ac:dyDescent="0.3">
      <c r="A32" s="6" t="s">
        <v>37</v>
      </c>
      <c r="B32" s="12">
        <v>1857822</v>
      </c>
      <c r="C32" s="12">
        <v>618633</v>
      </c>
      <c r="D32" s="12">
        <v>30802</v>
      </c>
      <c r="E32" s="12">
        <v>4</v>
      </c>
      <c r="F32" s="12">
        <v>49492</v>
      </c>
      <c r="G32" s="12">
        <v>89698</v>
      </c>
      <c r="H32" s="12">
        <v>0</v>
      </c>
      <c r="I32" s="12">
        <v>7031</v>
      </c>
      <c r="J32" s="12">
        <v>48156</v>
      </c>
      <c r="K32" s="12">
        <v>53365</v>
      </c>
      <c r="L32" s="12">
        <v>0</v>
      </c>
      <c r="M32" s="11">
        <f t="shared" si="0"/>
        <v>2755003</v>
      </c>
    </row>
    <row r="33" spans="1:13" x14ac:dyDescent="0.3">
      <c r="A33" s="6" t="s">
        <v>38</v>
      </c>
      <c r="B33" s="12">
        <v>1846251</v>
      </c>
      <c r="C33" s="12">
        <v>614780</v>
      </c>
      <c r="D33" s="12">
        <v>30610</v>
      </c>
      <c r="E33" s="12">
        <v>4</v>
      </c>
      <c r="F33" s="12">
        <v>49184</v>
      </c>
      <c r="G33" s="12">
        <v>88885</v>
      </c>
      <c r="H33" s="12">
        <v>0</v>
      </c>
      <c r="I33" s="12">
        <v>6988</v>
      </c>
      <c r="J33" s="12">
        <v>47719</v>
      </c>
      <c r="K33" s="12">
        <v>34804</v>
      </c>
      <c r="L33" s="12">
        <v>0</v>
      </c>
      <c r="M33" s="11">
        <f t="shared" si="0"/>
        <v>2719225</v>
      </c>
    </row>
    <row r="34" spans="1:13" x14ac:dyDescent="0.3">
      <c r="A34" s="6" t="s">
        <v>39</v>
      </c>
      <c r="B34" s="12">
        <v>3520586</v>
      </c>
      <c r="C34" s="12">
        <v>1172315</v>
      </c>
      <c r="D34" s="12">
        <v>58370</v>
      </c>
      <c r="E34" s="12">
        <v>8</v>
      </c>
      <c r="F34" s="12">
        <v>93788</v>
      </c>
      <c r="G34" s="12">
        <v>171591</v>
      </c>
      <c r="H34" s="12">
        <v>0</v>
      </c>
      <c r="I34" s="12">
        <v>13325</v>
      </c>
      <c r="J34" s="12">
        <v>92121</v>
      </c>
      <c r="K34" s="12">
        <v>204461</v>
      </c>
      <c r="L34" s="12">
        <v>570887</v>
      </c>
      <c r="M34" s="11">
        <f t="shared" si="0"/>
        <v>5897452</v>
      </c>
    </row>
    <row r="35" spans="1:13" x14ac:dyDescent="0.3">
      <c r="A35" s="6" t="s">
        <v>40</v>
      </c>
      <c r="B35" s="12">
        <v>4812514</v>
      </c>
      <c r="C35" s="12">
        <v>1602512</v>
      </c>
      <c r="D35" s="12">
        <v>79790</v>
      </c>
      <c r="E35" s="12">
        <v>11</v>
      </c>
      <c r="F35" s="12">
        <v>128205</v>
      </c>
      <c r="G35" s="12">
        <v>227856</v>
      </c>
      <c r="H35" s="12">
        <v>0</v>
      </c>
      <c r="I35" s="12">
        <v>18214</v>
      </c>
      <c r="J35" s="12">
        <v>122328</v>
      </c>
      <c r="K35" s="12">
        <v>315575</v>
      </c>
      <c r="L35" s="12">
        <v>482232</v>
      </c>
      <c r="M35" s="11">
        <f t="shared" si="0"/>
        <v>7789237</v>
      </c>
    </row>
    <row r="36" spans="1:13" x14ac:dyDescent="0.3">
      <c r="A36" s="6" t="s">
        <v>41</v>
      </c>
      <c r="B36" s="12">
        <v>2868670</v>
      </c>
      <c r="C36" s="12">
        <v>955234</v>
      </c>
      <c r="D36" s="12">
        <v>47561</v>
      </c>
      <c r="E36" s="12">
        <v>7</v>
      </c>
      <c r="F36" s="12">
        <v>76421</v>
      </c>
      <c r="G36" s="12">
        <v>136030</v>
      </c>
      <c r="H36" s="12">
        <v>0</v>
      </c>
      <c r="I36" s="12">
        <v>10857</v>
      </c>
      <c r="J36" s="12">
        <v>73029</v>
      </c>
      <c r="K36" s="12">
        <v>150999</v>
      </c>
      <c r="L36" s="12">
        <v>0</v>
      </c>
      <c r="M36" s="11">
        <f t="shared" si="0"/>
        <v>4318808</v>
      </c>
    </row>
    <row r="37" spans="1:13" x14ac:dyDescent="0.3">
      <c r="A37" s="6" t="s">
        <v>42</v>
      </c>
      <c r="B37" s="12">
        <v>2081733</v>
      </c>
      <c r="C37" s="12">
        <v>693193</v>
      </c>
      <c r="D37" s="12">
        <v>34514</v>
      </c>
      <c r="E37" s="12">
        <v>5</v>
      </c>
      <c r="F37" s="12">
        <v>55457</v>
      </c>
      <c r="G37" s="12">
        <v>99558</v>
      </c>
      <c r="H37" s="12">
        <v>0</v>
      </c>
      <c r="I37" s="12">
        <v>7879</v>
      </c>
      <c r="J37" s="12">
        <v>53449</v>
      </c>
      <c r="K37" s="12">
        <v>113108</v>
      </c>
      <c r="L37" s="12">
        <v>0</v>
      </c>
      <c r="M37" s="11">
        <f t="shared" si="0"/>
        <v>3138896</v>
      </c>
    </row>
    <row r="38" spans="1:13" x14ac:dyDescent="0.3">
      <c r="A38" s="6" t="s">
        <v>43</v>
      </c>
      <c r="B38" s="12">
        <v>1751086</v>
      </c>
      <c r="C38" s="12">
        <v>583091</v>
      </c>
      <c r="D38" s="12">
        <v>29032</v>
      </c>
      <c r="E38" s="12">
        <v>4</v>
      </c>
      <c r="F38" s="12">
        <v>46649</v>
      </c>
      <c r="G38" s="12">
        <v>84645</v>
      </c>
      <c r="H38" s="12">
        <v>0</v>
      </c>
      <c r="I38" s="12">
        <v>6627</v>
      </c>
      <c r="J38" s="12">
        <v>45443</v>
      </c>
      <c r="K38" s="12">
        <v>29313</v>
      </c>
      <c r="L38" s="12">
        <v>121984</v>
      </c>
      <c r="M38" s="11">
        <f t="shared" si="0"/>
        <v>2697874</v>
      </c>
    </row>
    <row r="39" spans="1:13" ht="15" thickBot="1" x14ac:dyDescent="0.35">
      <c r="A39" s="7" t="s">
        <v>44</v>
      </c>
      <c r="B39" s="13">
        <f>SUM(B6:B38)</f>
        <v>109134475</v>
      </c>
      <c r="C39" s="13">
        <f t="shared" ref="C39:M39" si="1">SUM(C6:C38)</f>
        <v>36340520</v>
      </c>
      <c r="D39" s="13">
        <f t="shared" si="1"/>
        <v>1809408</v>
      </c>
      <c r="E39" s="13">
        <f t="shared" si="1"/>
        <v>250</v>
      </c>
      <c r="F39" s="13">
        <f t="shared" si="1"/>
        <v>2907337</v>
      </c>
      <c r="G39" s="13">
        <f t="shared" si="1"/>
        <v>5265245</v>
      </c>
      <c r="H39" s="13">
        <f t="shared" si="1"/>
        <v>0</v>
      </c>
      <c r="I39" s="13">
        <f t="shared" si="1"/>
        <v>413048</v>
      </c>
      <c r="J39" s="13">
        <f t="shared" si="1"/>
        <v>2826724</v>
      </c>
      <c r="K39" s="13">
        <f t="shared" si="1"/>
        <v>5733069</v>
      </c>
      <c r="L39" s="13">
        <f t="shared" si="1"/>
        <v>4151159</v>
      </c>
      <c r="M39" s="14">
        <f t="shared" si="1"/>
        <v>168581235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6" width="21.109375" customWidth="1"/>
    <col min="7" max="10" width="23.44140625" customWidth="1"/>
    <col min="11" max="13" width="20.6640625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2163555</v>
      </c>
      <c r="C6" s="9">
        <v>681156</v>
      </c>
      <c r="D6" s="9">
        <v>28925</v>
      </c>
      <c r="E6" s="9">
        <v>210</v>
      </c>
      <c r="F6" s="9">
        <v>42497</v>
      </c>
      <c r="G6" s="9">
        <v>91618</v>
      </c>
      <c r="H6" s="9">
        <v>212</v>
      </c>
      <c r="I6" s="9">
        <v>7156</v>
      </c>
      <c r="J6" s="10">
        <v>0</v>
      </c>
      <c r="K6" s="9">
        <v>51272</v>
      </c>
      <c r="L6" s="10">
        <v>0</v>
      </c>
      <c r="M6" s="17">
        <f>SUM(B6:L6)</f>
        <v>3066601</v>
      </c>
    </row>
    <row r="7" spans="1:13" x14ac:dyDescent="0.3">
      <c r="A7" s="6" t="s">
        <v>12</v>
      </c>
      <c r="B7" s="12">
        <v>2375998</v>
      </c>
      <c r="C7" s="12">
        <v>748040</v>
      </c>
      <c r="D7" s="12">
        <v>31765</v>
      </c>
      <c r="E7" s="12">
        <v>231</v>
      </c>
      <c r="F7" s="12">
        <v>46670</v>
      </c>
      <c r="G7" s="12">
        <v>99427</v>
      </c>
      <c r="H7" s="12">
        <v>236</v>
      </c>
      <c r="I7" s="12">
        <v>7858</v>
      </c>
      <c r="J7" s="10">
        <v>0</v>
      </c>
      <c r="K7" s="12">
        <v>56917</v>
      </c>
      <c r="L7" s="10">
        <v>0</v>
      </c>
      <c r="M7" s="17">
        <f t="shared" ref="M7:M38" si="0">SUM(B7:L7)</f>
        <v>3367142</v>
      </c>
    </row>
    <row r="8" spans="1:13" x14ac:dyDescent="0.3">
      <c r="A8" s="6" t="s">
        <v>13</v>
      </c>
      <c r="B8" s="12">
        <v>2979212</v>
      </c>
      <c r="C8" s="12">
        <v>937951</v>
      </c>
      <c r="D8" s="12">
        <v>39829</v>
      </c>
      <c r="E8" s="12">
        <v>289</v>
      </c>
      <c r="F8" s="12">
        <v>58518</v>
      </c>
      <c r="G8" s="12">
        <v>125215</v>
      </c>
      <c r="H8" s="12">
        <v>420</v>
      </c>
      <c r="I8" s="12">
        <v>9854</v>
      </c>
      <c r="J8" s="10">
        <v>0</v>
      </c>
      <c r="K8" s="12">
        <v>101499</v>
      </c>
      <c r="L8" s="10">
        <v>0</v>
      </c>
      <c r="M8" s="17">
        <f t="shared" si="0"/>
        <v>4252787</v>
      </c>
    </row>
    <row r="9" spans="1:13" x14ac:dyDescent="0.3">
      <c r="A9" s="6" t="s">
        <v>14</v>
      </c>
      <c r="B9" s="12">
        <v>4724058</v>
      </c>
      <c r="C9" s="12">
        <v>1487285</v>
      </c>
      <c r="D9" s="12">
        <v>63156</v>
      </c>
      <c r="E9" s="12">
        <v>459</v>
      </c>
      <c r="F9" s="12">
        <v>92790</v>
      </c>
      <c r="G9" s="12">
        <v>203445</v>
      </c>
      <c r="H9" s="12">
        <v>983</v>
      </c>
      <c r="I9" s="12">
        <v>15624</v>
      </c>
      <c r="J9" s="10">
        <v>0</v>
      </c>
      <c r="K9" s="12">
        <v>237567</v>
      </c>
      <c r="L9" s="10">
        <v>-2463</v>
      </c>
      <c r="M9" s="17">
        <f t="shared" si="0"/>
        <v>6822904</v>
      </c>
    </row>
    <row r="10" spans="1:13" x14ac:dyDescent="0.3">
      <c r="A10" s="6" t="s">
        <v>15</v>
      </c>
      <c r="B10" s="12">
        <v>2100570</v>
      </c>
      <c r="C10" s="12">
        <v>661327</v>
      </c>
      <c r="D10" s="12">
        <v>28083</v>
      </c>
      <c r="E10" s="12">
        <v>204</v>
      </c>
      <c r="F10" s="12">
        <v>41260</v>
      </c>
      <c r="G10" s="12">
        <v>88086</v>
      </c>
      <c r="H10" s="12">
        <v>118</v>
      </c>
      <c r="I10" s="12">
        <v>6947</v>
      </c>
      <c r="J10" s="10">
        <v>0</v>
      </c>
      <c r="K10" s="12">
        <v>28529</v>
      </c>
      <c r="L10" s="10">
        <v>128367</v>
      </c>
      <c r="M10" s="17">
        <f t="shared" si="0"/>
        <v>3083491</v>
      </c>
    </row>
    <row r="11" spans="1:13" x14ac:dyDescent="0.3">
      <c r="A11" s="6" t="s">
        <v>16</v>
      </c>
      <c r="B11" s="12">
        <v>8680814</v>
      </c>
      <c r="C11" s="12">
        <v>2732998</v>
      </c>
      <c r="D11" s="12">
        <v>116054</v>
      </c>
      <c r="E11" s="12">
        <v>844</v>
      </c>
      <c r="F11" s="12">
        <v>170509</v>
      </c>
      <c r="G11" s="12">
        <v>363446</v>
      </c>
      <c r="H11" s="12">
        <v>2185</v>
      </c>
      <c r="I11" s="12">
        <v>28711</v>
      </c>
      <c r="J11" s="10">
        <v>0</v>
      </c>
      <c r="K11" s="12">
        <v>527775</v>
      </c>
      <c r="L11" s="10">
        <v>0</v>
      </c>
      <c r="M11" s="17">
        <f t="shared" si="0"/>
        <v>12623336</v>
      </c>
    </row>
    <row r="12" spans="1:13" x14ac:dyDescent="0.3">
      <c r="A12" s="6" t="s">
        <v>17</v>
      </c>
      <c r="B12" s="12">
        <v>19428599</v>
      </c>
      <c r="C12" s="12">
        <v>6116745</v>
      </c>
      <c r="D12" s="12">
        <v>259741</v>
      </c>
      <c r="E12" s="12">
        <v>1888</v>
      </c>
      <c r="F12" s="12">
        <v>381618</v>
      </c>
      <c r="G12" s="12">
        <v>799415</v>
      </c>
      <c r="H12" s="12">
        <v>4553</v>
      </c>
      <c r="I12" s="12">
        <v>64258</v>
      </c>
      <c r="J12" s="10">
        <v>0</v>
      </c>
      <c r="K12" s="12">
        <v>1099993</v>
      </c>
      <c r="L12" s="10">
        <v>-38058</v>
      </c>
      <c r="M12" s="17">
        <f t="shared" si="0"/>
        <v>28118752</v>
      </c>
    </row>
    <row r="13" spans="1:13" x14ac:dyDescent="0.3">
      <c r="A13" s="6" t="s">
        <v>18</v>
      </c>
      <c r="B13" s="12">
        <v>4822620</v>
      </c>
      <c r="C13" s="12">
        <v>1518315</v>
      </c>
      <c r="D13" s="12">
        <v>64474</v>
      </c>
      <c r="E13" s="12">
        <v>469</v>
      </c>
      <c r="F13" s="12">
        <v>94726</v>
      </c>
      <c r="G13" s="12">
        <v>201955</v>
      </c>
      <c r="H13" s="12">
        <v>1041</v>
      </c>
      <c r="I13" s="12">
        <v>15950</v>
      </c>
      <c r="J13" s="10">
        <v>0</v>
      </c>
      <c r="K13" s="12">
        <v>251481</v>
      </c>
      <c r="L13" s="10">
        <v>0</v>
      </c>
      <c r="M13" s="17">
        <f t="shared" si="0"/>
        <v>6971031</v>
      </c>
    </row>
    <row r="14" spans="1:13" x14ac:dyDescent="0.3">
      <c r="A14" s="6" t="s">
        <v>19</v>
      </c>
      <c r="B14" s="12">
        <v>2048587</v>
      </c>
      <c r="C14" s="12">
        <v>644961</v>
      </c>
      <c r="D14" s="12">
        <v>27388</v>
      </c>
      <c r="E14" s="12">
        <v>199</v>
      </c>
      <c r="F14" s="12">
        <v>40238</v>
      </c>
      <c r="G14" s="12">
        <v>86365</v>
      </c>
      <c r="H14" s="12">
        <v>216</v>
      </c>
      <c r="I14" s="12">
        <v>6776</v>
      </c>
      <c r="J14" s="10">
        <v>0</v>
      </c>
      <c r="K14" s="12">
        <v>52233</v>
      </c>
      <c r="L14" s="10">
        <v>0</v>
      </c>
      <c r="M14" s="17">
        <f t="shared" si="0"/>
        <v>2906963</v>
      </c>
    </row>
    <row r="15" spans="1:13" x14ac:dyDescent="0.3">
      <c r="A15" s="6" t="s">
        <v>20</v>
      </c>
      <c r="B15" s="12">
        <v>2140957</v>
      </c>
      <c r="C15" s="12">
        <v>674042</v>
      </c>
      <c r="D15" s="12">
        <v>28622</v>
      </c>
      <c r="E15" s="12">
        <v>208</v>
      </c>
      <c r="F15" s="12">
        <v>42053</v>
      </c>
      <c r="G15" s="12">
        <v>90211</v>
      </c>
      <c r="H15" s="12">
        <v>195</v>
      </c>
      <c r="I15" s="12">
        <v>7081</v>
      </c>
      <c r="J15" s="10">
        <v>0</v>
      </c>
      <c r="K15" s="12">
        <v>47130</v>
      </c>
      <c r="L15" s="10">
        <v>0</v>
      </c>
      <c r="M15" s="17">
        <f t="shared" si="0"/>
        <v>3030499</v>
      </c>
    </row>
    <row r="16" spans="1:13" x14ac:dyDescent="0.3">
      <c r="A16" s="6" t="s">
        <v>21</v>
      </c>
      <c r="B16" s="12">
        <v>9792352</v>
      </c>
      <c r="C16" s="12">
        <v>3082946</v>
      </c>
      <c r="D16" s="12">
        <v>130914</v>
      </c>
      <c r="E16" s="12">
        <v>952</v>
      </c>
      <c r="F16" s="12">
        <v>192342</v>
      </c>
      <c r="G16" s="12">
        <v>411596</v>
      </c>
      <c r="H16" s="12">
        <v>2456</v>
      </c>
      <c r="I16" s="12">
        <v>32387</v>
      </c>
      <c r="J16" s="10">
        <v>0</v>
      </c>
      <c r="K16" s="12">
        <v>593280</v>
      </c>
      <c r="L16" s="10">
        <v>-6379</v>
      </c>
      <c r="M16" s="17">
        <f t="shared" si="0"/>
        <v>14232846</v>
      </c>
    </row>
    <row r="17" spans="1:13" x14ac:dyDescent="0.3">
      <c r="A17" s="6" t="s">
        <v>22</v>
      </c>
      <c r="B17" s="12">
        <v>3405401</v>
      </c>
      <c r="C17" s="12">
        <v>1072129</v>
      </c>
      <c r="D17" s="12">
        <v>45527</v>
      </c>
      <c r="E17" s="12">
        <v>331</v>
      </c>
      <c r="F17" s="12">
        <v>66889</v>
      </c>
      <c r="G17" s="12">
        <v>143477</v>
      </c>
      <c r="H17" s="12">
        <v>687</v>
      </c>
      <c r="I17" s="12">
        <v>11263</v>
      </c>
      <c r="J17" s="10">
        <v>0</v>
      </c>
      <c r="K17" s="12">
        <v>166022</v>
      </c>
      <c r="L17" s="10">
        <v>62113</v>
      </c>
      <c r="M17" s="17">
        <f t="shared" si="0"/>
        <v>4973839</v>
      </c>
    </row>
    <row r="18" spans="1:13" x14ac:dyDescent="0.3">
      <c r="A18" s="6" t="s">
        <v>23</v>
      </c>
      <c r="B18" s="12">
        <v>2123446</v>
      </c>
      <c r="C18" s="12">
        <v>668529</v>
      </c>
      <c r="D18" s="12">
        <v>28388</v>
      </c>
      <c r="E18" s="12">
        <v>206</v>
      </c>
      <c r="F18" s="12">
        <v>41709</v>
      </c>
      <c r="G18" s="12">
        <v>100673</v>
      </c>
      <c r="H18" s="12">
        <v>182</v>
      </c>
      <c r="I18" s="12">
        <v>7023</v>
      </c>
      <c r="J18" s="10">
        <v>0</v>
      </c>
      <c r="K18" s="12">
        <v>43992</v>
      </c>
      <c r="L18" s="10">
        <v>0</v>
      </c>
      <c r="M18" s="17">
        <f t="shared" si="0"/>
        <v>3014148</v>
      </c>
    </row>
    <row r="19" spans="1:13" x14ac:dyDescent="0.3">
      <c r="A19" s="6" t="s">
        <v>24</v>
      </c>
      <c r="B19" s="12">
        <v>1962828</v>
      </c>
      <c r="C19" s="12">
        <v>617961</v>
      </c>
      <c r="D19" s="12">
        <v>26241</v>
      </c>
      <c r="E19" s="12">
        <v>191</v>
      </c>
      <c r="F19" s="12">
        <v>38554</v>
      </c>
      <c r="G19" s="12">
        <v>82931</v>
      </c>
      <c r="H19" s="12">
        <v>118</v>
      </c>
      <c r="I19" s="12">
        <v>6492</v>
      </c>
      <c r="J19" s="10">
        <v>0</v>
      </c>
      <c r="K19" s="12">
        <v>28484</v>
      </c>
      <c r="L19" s="10">
        <v>0</v>
      </c>
      <c r="M19" s="17">
        <f t="shared" si="0"/>
        <v>2763800</v>
      </c>
    </row>
    <row r="20" spans="1:13" x14ac:dyDescent="0.3">
      <c r="A20" s="6" t="s">
        <v>25</v>
      </c>
      <c r="B20" s="12">
        <v>2458628</v>
      </c>
      <c r="C20" s="12">
        <v>774055</v>
      </c>
      <c r="D20" s="12">
        <v>32869</v>
      </c>
      <c r="E20" s="12">
        <v>239</v>
      </c>
      <c r="F20" s="12">
        <v>48293</v>
      </c>
      <c r="G20" s="12">
        <v>103210</v>
      </c>
      <c r="H20" s="12">
        <v>312</v>
      </c>
      <c r="I20" s="12">
        <v>8132</v>
      </c>
      <c r="J20" s="10">
        <v>0</v>
      </c>
      <c r="K20" s="12">
        <v>75277</v>
      </c>
      <c r="L20" s="10">
        <v>0</v>
      </c>
      <c r="M20" s="17">
        <f t="shared" si="0"/>
        <v>3501015</v>
      </c>
    </row>
    <row r="21" spans="1:13" x14ac:dyDescent="0.3">
      <c r="A21" s="6" t="s">
        <v>26</v>
      </c>
      <c r="B21" s="12">
        <v>2302702</v>
      </c>
      <c r="C21" s="12">
        <v>724964</v>
      </c>
      <c r="D21" s="12">
        <v>30785</v>
      </c>
      <c r="E21" s="12">
        <v>224</v>
      </c>
      <c r="F21" s="12">
        <v>45230</v>
      </c>
      <c r="G21" s="12">
        <v>97128</v>
      </c>
      <c r="H21" s="12">
        <v>210</v>
      </c>
      <c r="I21" s="12">
        <v>7616</v>
      </c>
      <c r="J21" s="10">
        <v>0</v>
      </c>
      <c r="K21" s="12">
        <v>50781</v>
      </c>
      <c r="L21" s="10">
        <v>100339</v>
      </c>
      <c r="M21" s="17">
        <f t="shared" si="0"/>
        <v>3359979</v>
      </c>
    </row>
    <row r="22" spans="1:13" x14ac:dyDescent="0.3">
      <c r="A22" s="6" t="s">
        <v>27</v>
      </c>
      <c r="B22" s="12">
        <v>3828716</v>
      </c>
      <c r="C22" s="12">
        <v>1205403</v>
      </c>
      <c r="D22" s="12">
        <v>51186</v>
      </c>
      <c r="E22" s="12">
        <v>372</v>
      </c>
      <c r="F22" s="12">
        <v>75204</v>
      </c>
      <c r="G22" s="12">
        <v>160416</v>
      </c>
      <c r="H22" s="12">
        <v>768</v>
      </c>
      <c r="I22" s="12">
        <v>12663</v>
      </c>
      <c r="J22" s="10">
        <v>0</v>
      </c>
      <c r="K22" s="12">
        <v>185512</v>
      </c>
      <c r="L22" s="10">
        <v>0</v>
      </c>
      <c r="M22" s="17">
        <f t="shared" si="0"/>
        <v>5520240</v>
      </c>
    </row>
    <row r="23" spans="1:13" x14ac:dyDescent="0.3">
      <c r="A23" s="6" t="s">
        <v>28</v>
      </c>
      <c r="B23" s="12">
        <v>6175440</v>
      </c>
      <c r="C23" s="12">
        <v>1944226</v>
      </c>
      <c r="D23" s="12">
        <v>82560</v>
      </c>
      <c r="E23" s="12">
        <v>600</v>
      </c>
      <c r="F23" s="12">
        <v>121298</v>
      </c>
      <c r="G23" s="12">
        <v>279027</v>
      </c>
      <c r="H23" s="12">
        <v>1348</v>
      </c>
      <c r="I23" s="12">
        <v>20425</v>
      </c>
      <c r="J23" s="10">
        <v>0</v>
      </c>
      <c r="K23" s="12">
        <v>325707</v>
      </c>
      <c r="L23" s="10">
        <v>1241908</v>
      </c>
      <c r="M23" s="17">
        <f t="shared" si="0"/>
        <v>10192539</v>
      </c>
    </row>
    <row r="24" spans="1:13" x14ac:dyDescent="0.3">
      <c r="A24" s="6" t="s">
        <v>29</v>
      </c>
      <c r="B24" s="12">
        <v>2210413</v>
      </c>
      <c r="C24" s="12">
        <v>695909</v>
      </c>
      <c r="D24" s="12">
        <v>29551</v>
      </c>
      <c r="E24" s="12">
        <v>215</v>
      </c>
      <c r="F24" s="12">
        <v>43417</v>
      </c>
      <c r="G24" s="12">
        <v>93378</v>
      </c>
      <c r="H24" s="12">
        <v>183</v>
      </c>
      <c r="I24" s="12">
        <v>7311</v>
      </c>
      <c r="J24" s="10">
        <v>0</v>
      </c>
      <c r="K24" s="12">
        <v>44103</v>
      </c>
      <c r="L24" s="10">
        <v>617740</v>
      </c>
      <c r="M24" s="17">
        <f t="shared" si="0"/>
        <v>3742220</v>
      </c>
    </row>
    <row r="25" spans="1:13" x14ac:dyDescent="0.3">
      <c r="A25" s="6" t="s">
        <v>30</v>
      </c>
      <c r="B25" s="12">
        <v>2566797</v>
      </c>
      <c r="C25" s="12">
        <v>808110</v>
      </c>
      <c r="D25" s="12">
        <v>34316</v>
      </c>
      <c r="E25" s="12">
        <v>249</v>
      </c>
      <c r="F25" s="12">
        <v>50417</v>
      </c>
      <c r="G25" s="12">
        <v>109095</v>
      </c>
      <c r="H25" s="12">
        <v>316</v>
      </c>
      <c r="I25" s="12">
        <v>8489</v>
      </c>
      <c r="J25" s="10">
        <v>0</v>
      </c>
      <c r="K25" s="12">
        <v>76350</v>
      </c>
      <c r="L25" s="10">
        <v>0</v>
      </c>
      <c r="M25" s="17">
        <f t="shared" si="0"/>
        <v>3654139</v>
      </c>
    </row>
    <row r="26" spans="1:13" x14ac:dyDescent="0.3">
      <c r="A26" s="6" t="s">
        <v>31</v>
      </c>
      <c r="B26" s="12">
        <v>3001327</v>
      </c>
      <c r="C26" s="12">
        <v>944914</v>
      </c>
      <c r="D26" s="12">
        <v>40125</v>
      </c>
      <c r="E26" s="12">
        <v>292</v>
      </c>
      <c r="F26" s="12">
        <v>58952</v>
      </c>
      <c r="G26" s="12">
        <v>124258</v>
      </c>
      <c r="H26" s="12">
        <v>519</v>
      </c>
      <c r="I26" s="12">
        <v>9927</v>
      </c>
      <c r="J26" s="10">
        <v>0</v>
      </c>
      <c r="K26" s="12">
        <v>125399</v>
      </c>
      <c r="L26" s="10">
        <v>0</v>
      </c>
      <c r="M26" s="17">
        <f t="shared" si="0"/>
        <v>4305713</v>
      </c>
    </row>
    <row r="27" spans="1:13" x14ac:dyDescent="0.3">
      <c r="A27" s="6" t="s">
        <v>32</v>
      </c>
      <c r="B27" s="12">
        <v>1956879</v>
      </c>
      <c r="C27" s="12">
        <v>616088</v>
      </c>
      <c r="D27" s="12">
        <v>26162</v>
      </c>
      <c r="E27" s="12">
        <v>190</v>
      </c>
      <c r="F27" s="12">
        <v>38437</v>
      </c>
      <c r="G27" s="12">
        <v>82604</v>
      </c>
      <c r="H27" s="12">
        <v>93</v>
      </c>
      <c r="I27" s="12">
        <v>6472</v>
      </c>
      <c r="J27" s="10">
        <v>0</v>
      </c>
      <c r="K27" s="12">
        <v>22415</v>
      </c>
      <c r="L27" s="10">
        <v>0</v>
      </c>
      <c r="M27" s="17">
        <f t="shared" si="0"/>
        <v>2749340</v>
      </c>
    </row>
    <row r="28" spans="1:13" x14ac:dyDescent="0.3">
      <c r="A28" s="6" t="s">
        <v>33</v>
      </c>
      <c r="B28" s="12">
        <v>2270887</v>
      </c>
      <c r="C28" s="12">
        <v>714948</v>
      </c>
      <c r="D28" s="12">
        <v>30359</v>
      </c>
      <c r="E28" s="12">
        <v>221</v>
      </c>
      <c r="F28" s="12">
        <v>44605</v>
      </c>
      <c r="G28" s="12">
        <v>95542</v>
      </c>
      <c r="H28" s="12">
        <v>239</v>
      </c>
      <c r="I28" s="12">
        <v>7511</v>
      </c>
      <c r="J28" s="10">
        <v>0</v>
      </c>
      <c r="K28" s="12">
        <v>57649</v>
      </c>
      <c r="L28" s="10">
        <v>288532</v>
      </c>
      <c r="M28" s="17">
        <f t="shared" si="0"/>
        <v>3510493</v>
      </c>
    </row>
    <row r="29" spans="1:13" x14ac:dyDescent="0.3">
      <c r="A29" s="6" t="s">
        <v>34</v>
      </c>
      <c r="B29" s="12">
        <v>2113053</v>
      </c>
      <c r="C29" s="12">
        <v>665257</v>
      </c>
      <c r="D29" s="12">
        <v>28249</v>
      </c>
      <c r="E29" s="12">
        <v>205</v>
      </c>
      <c r="F29" s="12">
        <v>41505</v>
      </c>
      <c r="G29" s="12">
        <v>89236</v>
      </c>
      <c r="H29" s="12">
        <v>83</v>
      </c>
      <c r="I29" s="12">
        <v>6989</v>
      </c>
      <c r="J29" s="10">
        <v>0</v>
      </c>
      <c r="K29" s="12">
        <v>19990</v>
      </c>
      <c r="L29" s="10">
        <v>0</v>
      </c>
      <c r="M29" s="17">
        <f t="shared" si="0"/>
        <v>2964567</v>
      </c>
    </row>
    <row r="30" spans="1:13" x14ac:dyDescent="0.3">
      <c r="A30" s="6" t="s">
        <v>35</v>
      </c>
      <c r="B30" s="12">
        <v>3217978</v>
      </c>
      <c r="C30" s="12">
        <v>1013123</v>
      </c>
      <c r="D30" s="12">
        <v>43021</v>
      </c>
      <c r="E30" s="12">
        <v>313</v>
      </c>
      <c r="F30" s="12">
        <v>63208</v>
      </c>
      <c r="G30" s="12">
        <v>136796</v>
      </c>
      <c r="H30" s="12">
        <v>609</v>
      </c>
      <c r="I30" s="12">
        <v>10643</v>
      </c>
      <c r="J30" s="10">
        <v>0</v>
      </c>
      <c r="K30" s="12">
        <v>147244</v>
      </c>
      <c r="L30" s="10">
        <v>0</v>
      </c>
      <c r="M30" s="17">
        <f t="shared" si="0"/>
        <v>4632935</v>
      </c>
    </row>
    <row r="31" spans="1:13" x14ac:dyDescent="0.3">
      <c r="A31" s="6" t="s">
        <v>36</v>
      </c>
      <c r="B31" s="12">
        <v>2590827</v>
      </c>
      <c r="C31" s="12">
        <v>815675</v>
      </c>
      <c r="D31" s="12">
        <v>34637</v>
      </c>
      <c r="E31" s="12">
        <v>252</v>
      </c>
      <c r="F31" s="12">
        <v>50889</v>
      </c>
      <c r="G31" s="12">
        <v>108432</v>
      </c>
      <c r="H31" s="12">
        <v>393</v>
      </c>
      <c r="I31" s="12">
        <v>8569</v>
      </c>
      <c r="J31" s="10">
        <v>0</v>
      </c>
      <c r="K31" s="12">
        <v>94990</v>
      </c>
      <c r="L31" s="10">
        <v>0</v>
      </c>
      <c r="M31" s="17">
        <f t="shared" si="0"/>
        <v>3704664</v>
      </c>
    </row>
    <row r="32" spans="1:13" x14ac:dyDescent="0.3">
      <c r="A32" s="6" t="s">
        <v>37</v>
      </c>
      <c r="B32" s="12">
        <v>2125962</v>
      </c>
      <c r="C32" s="12">
        <v>669321</v>
      </c>
      <c r="D32" s="12">
        <v>28422</v>
      </c>
      <c r="E32" s="12">
        <v>207</v>
      </c>
      <c r="F32" s="12">
        <v>41758</v>
      </c>
      <c r="G32" s="12">
        <v>89698</v>
      </c>
      <c r="H32" s="12">
        <v>206</v>
      </c>
      <c r="I32" s="12">
        <v>7031</v>
      </c>
      <c r="J32" s="10">
        <v>0</v>
      </c>
      <c r="K32" s="12">
        <v>49832</v>
      </c>
      <c r="L32" s="10">
        <v>0</v>
      </c>
      <c r="M32" s="17">
        <f t="shared" si="0"/>
        <v>3012437</v>
      </c>
    </row>
    <row r="33" spans="1:13" x14ac:dyDescent="0.3">
      <c r="A33" s="6" t="s">
        <v>38</v>
      </c>
      <c r="B33" s="12">
        <v>2112720</v>
      </c>
      <c r="C33" s="12">
        <v>665152</v>
      </c>
      <c r="D33" s="12">
        <v>28245</v>
      </c>
      <c r="E33" s="12">
        <v>205</v>
      </c>
      <c r="F33" s="12">
        <v>41498</v>
      </c>
      <c r="G33" s="12">
        <v>88885</v>
      </c>
      <c r="H33" s="12">
        <v>135</v>
      </c>
      <c r="I33" s="12">
        <v>6988</v>
      </c>
      <c r="J33" s="10">
        <v>0</v>
      </c>
      <c r="K33" s="12">
        <v>32500</v>
      </c>
      <c r="L33" s="10">
        <v>0</v>
      </c>
      <c r="M33" s="17">
        <f t="shared" si="0"/>
        <v>2976328</v>
      </c>
    </row>
    <row r="34" spans="1:13" x14ac:dyDescent="0.3">
      <c r="A34" s="6" t="s">
        <v>39</v>
      </c>
      <c r="B34" s="12">
        <v>4028713</v>
      </c>
      <c r="C34" s="12">
        <v>1268368</v>
      </c>
      <c r="D34" s="12">
        <v>53860</v>
      </c>
      <c r="E34" s="12">
        <v>391</v>
      </c>
      <c r="F34" s="12">
        <v>79132</v>
      </c>
      <c r="G34" s="12">
        <v>171591</v>
      </c>
      <c r="H34" s="12">
        <v>790</v>
      </c>
      <c r="I34" s="12">
        <v>13325</v>
      </c>
      <c r="J34" s="10">
        <v>0</v>
      </c>
      <c r="K34" s="12">
        <v>190925</v>
      </c>
      <c r="L34" s="10">
        <v>598116</v>
      </c>
      <c r="M34" s="17">
        <f t="shared" si="0"/>
        <v>6405211</v>
      </c>
    </row>
    <row r="35" spans="1:13" x14ac:dyDescent="0.3">
      <c r="A35" s="6" t="s">
        <v>40</v>
      </c>
      <c r="B35" s="12">
        <v>5507105</v>
      </c>
      <c r="C35" s="12">
        <v>1733813</v>
      </c>
      <c r="D35" s="12">
        <v>73625</v>
      </c>
      <c r="E35" s="12">
        <v>535</v>
      </c>
      <c r="F35" s="12">
        <v>108171</v>
      </c>
      <c r="G35" s="12">
        <v>227856</v>
      </c>
      <c r="H35" s="12">
        <v>1220</v>
      </c>
      <c r="I35" s="12">
        <v>18214</v>
      </c>
      <c r="J35" s="10">
        <v>0</v>
      </c>
      <c r="K35" s="12">
        <v>294683</v>
      </c>
      <c r="L35" s="10">
        <v>0</v>
      </c>
      <c r="M35" s="17">
        <f t="shared" si="0"/>
        <v>7965222</v>
      </c>
    </row>
    <row r="36" spans="1:13" x14ac:dyDescent="0.3">
      <c r="A36" s="6" t="s">
        <v>41</v>
      </c>
      <c r="B36" s="12">
        <v>3282705</v>
      </c>
      <c r="C36" s="12">
        <v>1033501</v>
      </c>
      <c r="D36" s="12">
        <v>43887</v>
      </c>
      <c r="E36" s="12">
        <v>319</v>
      </c>
      <c r="F36" s="12">
        <v>64479</v>
      </c>
      <c r="G36" s="12">
        <v>136030</v>
      </c>
      <c r="H36" s="12">
        <v>584</v>
      </c>
      <c r="I36" s="12">
        <v>10857</v>
      </c>
      <c r="J36" s="10">
        <v>0</v>
      </c>
      <c r="K36" s="12">
        <v>141002</v>
      </c>
      <c r="L36" s="10">
        <v>0</v>
      </c>
      <c r="M36" s="17">
        <f t="shared" si="0"/>
        <v>4713364</v>
      </c>
    </row>
    <row r="37" spans="1:13" x14ac:dyDescent="0.3">
      <c r="A37" s="6" t="s">
        <v>42</v>
      </c>
      <c r="B37" s="12">
        <v>2382189</v>
      </c>
      <c r="C37" s="12">
        <v>749989</v>
      </c>
      <c r="D37" s="12">
        <v>31847</v>
      </c>
      <c r="E37" s="12">
        <v>231</v>
      </c>
      <c r="F37" s="12">
        <v>46791</v>
      </c>
      <c r="G37" s="12">
        <v>99558</v>
      </c>
      <c r="H37" s="12">
        <v>437</v>
      </c>
      <c r="I37" s="12">
        <v>7879</v>
      </c>
      <c r="J37" s="10">
        <v>0</v>
      </c>
      <c r="K37" s="12">
        <v>105620</v>
      </c>
      <c r="L37" s="10">
        <v>437796</v>
      </c>
      <c r="M37" s="17">
        <f t="shared" si="0"/>
        <v>3862337</v>
      </c>
    </row>
    <row r="38" spans="1:13" x14ac:dyDescent="0.3">
      <c r="A38" s="6" t="s">
        <v>43</v>
      </c>
      <c r="B38" s="12">
        <v>2003820</v>
      </c>
      <c r="C38" s="12">
        <v>630867</v>
      </c>
      <c r="D38" s="12">
        <v>26789</v>
      </c>
      <c r="E38" s="12">
        <v>195</v>
      </c>
      <c r="F38" s="12">
        <v>39359</v>
      </c>
      <c r="G38" s="12">
        <v>84645</v>
      </c>
      <c r="H38" s="12">
        <v>113</v>
      </c>
      <c r="I38" s="12">
        <v>6627</v>
      </c>
      <c r="J38" s="10">
        <v>0</v>
      </c>
      <c r="K38" s="12">
        <v>27373</v>
      </c>
      <c r="L38" s="10">
        <v>63224</v>
      </c>
      <c r="M38" s="17">
        <f t="shared" si="0"/>
        <v>2883012</v>
      </c>
    </row>
    <row r="39" spans="1:13" ht="15" thickBot="1" x14ac:dyDescent="0.35">
      <c r="A39" s="7" t="s">
        <v>44</v>
      </c>
      <c r="B39" s="13">
        <f>SUM(B6:B38)</f>
        <v>124885858</v>
      </c>
      <c r="C39" s="13">
        <f t="shared" ref="C39:M39" si="1">SUM(C6:C38)</f>
        <v>39318068</v>
      </c>
      <c r="D39" s="13">
        <f t="shared" si="1"/>
        <v>1669602</v>
      </c>
      <c r="E39" s="13">
        <f t="shared" si="1"/>
        <v>12136</v>
      </c>
      <c r="F39" s="13">
        <f t="shared" si="1"/>
        <v>2453016</v>
      </c>
      <c r="G39" s="13">
        <f t="shared" si="1"/>
        <v>5265245</v>
      </c>
      <c r="H39" s="13">
        <f t="shared" si="1"/>
        <v>22160</v>
      </c>
      <c r="I39" s="13">
        <f t="shared" si="1"/>
        <v>413048</v>
      </c>
      <c r="J39" s="13">
        <f t="shared" si="1"/>
        <v>0</v>
      </c>
      <c r="K39" s="13">
        <f t="shared" si="1"/>
        <v>5353526</v>
      </c>
      <c r="L39" s="13">
        <f t="shared" si="1"/>
        <v>3491235</v>
      </c>
      <c r="M39" s="18">
        <f t="shared" si="1"/>
        <v>182883894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023622047244095" right="0.15748031496062992" top="1.1023622047244095" bottom="0.74803149606299213" header="0.62992125984251968" footer="0.31496062992125984"/>
  <pageSetup paperSize="5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6" width="21.109375" customWidth="1"/>
    <col min="7" max="10" width="23.44140625" customWidth="1"/>
    <col min="11" max="13" width="20.44140625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2302585</v>
      </c>
      <c r="C6" s="9">
        <v>698687</v>
      </c>
      <c r="D6" s="9">
        <v>37380</v>
      </c>
      <c r="E6" s="9">
        <v>171</v>
      </c>
      <c r="F6" s="9">
        <v>48673</v>
      </c>
      <c r="G6" s="9">
        <v>91618</v>
      </c>
      <c r="H6" s="9">
        <v>0</v>
      </c>
      <c r="I6" s="9">
        <v>7156</v>
      </c>
      <c r="J6" s="10">
        <v>0</v>
      </c>
      <c r="K6" s="9">
        <v>52611</v>
      </c>
      <c r="L6" s="10">
        <v>0</v>
      </c>
      <c r="M6" s="17">
        <f>SUM(B6:L6)</f>
        <v>3238881</v>
      </c>
    </row>
    <row r="7" spans="1:13" x14ac:dyDescent="0.3">
      <c r="A7" s="6" t="s">
        <v>12</v>
      </c>
      <c r="B7" s="12">
        <v>2528680</v>
      </c>
      <c r="C7" s="12">
        <v>767292</v>
      </c>
      <c r="D7" s="12">
        <v>41050</v>
      </c>
      <c r="E7" s="12">
        <v>188</v>
      </c>
      <c r="F7" s="12">
        <v>53453</v>
      </c>
      <c r="G7" s="12">
        <v>99427</v>
      </c>
      <c r="H7" s="12">
        <v>0</v>
      </c>
      <c r="I7" s="12">
        <v>7858</v>
      </c>
      <c r="J7" s="10">
        <v>0</v>
      </c>
      <c r="K7" s="12">
        <v>58403</v>
      </c>
      <c r="L7" s="10">
        <v>722044</v>
      </c>
      <c r="M7" s="17">
        <f t="shared" ref="M7:M38" si="0">SUM(B7:L7)</f>
        <v>4278395</v>
      </c>
    </row>
    <row r="8" spans="1:13" x14ac:dyDescent="0.3">
      <c r="A8" s="6" t="s">
        <v>13</v>
      </c>
      <c r="B8" s="12">
        <v>3170656</v>
      </c>
      <c r="C8" s="12">
        <v>962091</v>
      </c>
      <c r="D8" s="12">
        <v>51472</v>
      </c>
      <c r="E8" s="12">
        <v>236</v>
      </c>
      <c r="F8" s="12">
        <v>67023</v>
      </c>
      <c r="G8" s="12">
        <v>125215</v>
      </c>
      <c r="H8" s="12">
        <v>0</v>
      </c>
      <c r="I8" s="12">
        <v>9854</v>
      </c>
      <c r="J8" s="10">
        <v>0</v>
      </c>
      <c r="K8" s="12">
        <v>104149</v>
      </c>
      <c r="L8" s="10">
        <v>0</v>
      </c>
      <c r="M8" s="17">
        <f t="shared" si="0"/>
        <v>4490696</v>
      </c>
    </row>
    <row r="9" spans="1:13" x14ac:dyDescent="0.3">
      <c r="A9" s="6" t="s">
        <v>14</v>
      </c>
      <c r="B9" s="12">
        <v>5027626</v>
      </c>
      <c r="C9" s="12">
        <v>1525563</v>
      </c>
      <c r="D9" s="12">
        <v>81618</v>
      </c>
      <c r="E9" s="12">
        <v>373</v>
      </c>
      <c r="F9" s="12">
        <v>106277</v>
      </c>
      <c r="G9" s="12">
        <v>203445</v>
      </c>
      <c r="H9" s="12">
        <v>0</v>
      </c>
      <c r="I9" s="12">
        <v>15624</v>
      </c>
      <c r="J9" s="10">
        <v>0</v>
      </c>
      <c r="K9" s="12">
        <v>243771</v>
      </c>
      <c r="L9" s="10">
        <v>0</v>
      </c>
      <c r="M9" s="17">
        <f t="shared" si="0"/>
        <v>7204297</v>
      </c>
    </row>
    <row r="10" spans="1:13" x14ac:dyDescent="0.3">
      <c r="A10" s="6" t="s">
        <v>15</v>
      </c>
      <c r="B10" s="12">
        <v>2235553</v>
      </c>
      <c r="C10" s="12">
        <v>678347</v>
      </c>
      <c r="D10" s="12">
        <v>36292</v>
      </c>
      <c r="E10" s="12">
        <v>166</v>
      </c>
      <c r="F10" s="12">
        <v>47257</v>
      </c>
      <c r="G10" s="12">
        <v>88086</v>
      </c>
      <c r="H10" s="12">
        <v>0</v>
      </c>
      <c r="I10" s="12">
        <v>6947</v>
      </c>
      <c r="J10" s="10">
        <v>0</v>
      </c>
      <c r="K10" s="12">
        <v>29274</v>
      </c>
      <c r="L10" s="10">
        <v>253095</v>
      </c>
      <c r="M10" s="17">
        <f t="shared" si="0"/>
        <v>3375017</v>
      </c>
    </row>
    <row r="11" spans="1:13" x14ac:dyDescent="0.3">
      <c r="A11" s="6" t="s">
        <v>16</v>
      </c>
      <c r="B11" s="12">
        <v>9238643</v>
      </c>
      <c r="C11" s="12">
        <v>2803337</v>
      </c>
      <c r="D11" s="12">
        <v>149979</v>
      </c>
      <c r="E11" s="12">
        <v>686</v>
      </c>
      <c r="F11" s="12">
        <v>195292</v>
      </c>
      <c r="G11" s="12">
        <v>363446</v>
      </c>
      <c r="H11" s="12">
        <v>0</v>
      </c>
      <c r="I11" s="12">
        <v>28711</v>
      </c>
      <c r="J11" s="10">
        <v>0</v>
      </c>
      <c r="K11" s="12">
        <v>541556</v>
      </c>
      <c r="L11" s="10">
        <v>0</v>
      </c>
      <c r="M11" s="17">
        <f t="shared" si="0"/>
        <v>13321650</v>
      </c>
    </row>
    <row r="12" spans="1:13" x14ac:dyDescent="0.3">
      <c r="A12" s="6" t="s">
        <v>17</v>
      </c>
      <c r="B12" s="12">
        <v>20677082</v>
      </c>
      <c r="C12" s="12">
        <v>6274172</v>
      </c>
      <c r="D12" s="12">
        <v>335669</v>
      </c>
      <c r="E12" s="12">
        <v>1536</v>
      </c>
      <c r="F12" s="12">
        <v>437085</v>
      </c>
      <c r="G12" s="12">
        <v>799415</v>
      </c>
      <c r="H12" s="12">
        <v>0</v>
      </c>
      <c r="I12" s="12">
        <v>64258</v>
      </c>
      <c r="J12" s="10">
        <v>0</v>
      </c>
      <c r="K12" s="12">
        <v>1128715</v>
      </c>
      <c r="L12" s="10">
        <v>1808042</v>
      </c>
      <c r="M12" s="17">
        <f t="shared" si="0"/>
        <v>31525974</v>
      </c>
    </row>
    <row r="13" spans="1:13" x14ac:dyDescent="0.3">
      <c r="A13" s="6" t="s">
        <v>18</v>
      </c>
      <c r="B13" s="12">
        <v>5132522</v>
      </c>
      <c r="C13" s="12">
        <v>1557392</v>
      </c>
      <c r="D13" s="12">
        <v>83321</v>
      </c>
      <c r="E13" s="12">
        <v>381</v>
      </c>
      <c r="F13" s="12">
        <v>108494</v>
      </c>
      <c r="G13" s="12">
        <v>201955</v>
      </c>
      <c r="H13" s="12">
        <v>0</v>
      </c>
      <c r="I13" s="12">
        <v>15950</v>
      </c>
      <c r="J13" s="10">
        <v>0</v>
      </c>
      <c r="K13" s="12">
        <v>258048</v>
      </c>
      <c r="L13" s="10">
        <v>0</v>
      </c>
      <c r="M13" s="17">
        <f t="shared" si="0"/>
        <v>7358063</v>
      </c>
    </row>
    <row r="14" spans="1:13" x14ac:dyDescent="0.3">
      <c r="A14" s="6" t="s">
        <v>19</v>
      </c>
      <c r="B14" s="12">
        <v>2180229</v>
      </c>
      <c r="C14" s="12">
        <v>661560</v>
      </c>
      <c r="D14" s="12">
        <v>35394</v>
      </c>
      <c r="E14" s="12">
        <v>162</v>
      </c>
      <c r="F14" s="12">
        <v>46087</v>
      </c>
      <c r="G14" s="12">
        <v>86365</v>
      </c>
      <c r="H14" s="12">
        <v>0</v>
      </c>
      <c r="I14" s="12">
        <v>6776</v>
      </c>
      <c r="J14" s="10">
        <v>0</v>
      </c>
      <c r="K14" s="12">
        <v>53597</v>
      </c>
      <c r="L14" s="10">
        <v>0</v>
      </c>
      <c r="M14" s="17">
        <f t="shared" si="0"/>
        <v>3070170</v>
      </c>
    </row>
    <row r="15" spans="1:13" x14ac:dyDescent="0.3">
      <c r="A15" s="6" t="s">
        <v>20</v>
      </c>
      <c r="B15" s="12">
        <v>2278536</v>
      </c>
      <c r="C15" s="12">
        <v>691390</v>
      </c>
      <c r="D15" s="12">
        <v>36990</v>
      </c>
      <c r="E15" s="12">
        <v>169</v>
      </c>
      <c r="F15" s="12">
        <v>48165</v>
      </c>
      <c r="G15" s="12">
        <v>90211</v>
      </c>
      <c r="H15" s="12">
        <v>0</v>
      </c>
      <c r="I15" s="12">
        <v>7081</v>
      </c>
      <c r="J15" s="10">
        <v>0</v>
      </c>
      <c r="K15" s="12">
        <v>48361</v>
      </c>
      <c r="L15" s="10">
        <v>0</v>
      </c>
      <c r="M15" s="17">
        <f t="shared" si="0"/>
        <v>3200903</v>
      </c>
    </row>
    <row r="16" spans="1:13" x14ac:dyDescent="0.3">
      <c r="A16" s="6" t="s">
        <v>21</v>
      </c>
      <c r="B16" s="12">
        <v>10421610</v>
      </c>
      <c r="C16" s="12">
        <v>3162292</v>
      </c>
      <c r="D16" s="12">
        <v>169183</v>
      </c>
      <c r="E16" s="12">
        <v>774</v>
      </c>
      <c r="F16" s="12">
        <v>220298</v>
      </c>
      <c r="G16" s="12">
        <v>411596</v>
      </c>
      <c r="H16" s="12">
        <v>0</v>
      </c>
      <c r="I16" s="12">
        <v>32387</v>
      </c>
      <c r="J16" s="10">
        <v>0</v>
      </c>
      <c r="K16" s="12">
        <v>608772</v>
      </c>
      <c r="L16" s="10">
        <v>691067</v>
      </c>
      <c r="M16" s="17">
        <f t="shared" si="0"/>
        <v>15717979</v>
      </c>
    </row>
    <row r="17" spans="1:13" x14ac:dyDescent="0.3">
      <c r="A17" s="6" t="s">
        <v>22</v>
      </c>
      <c r="B17" s="12">
        <v>3624232</v>
      </c>
      <c r="C17" s="12">
        <v>1099723</v>
      </c>
      <c r="D17" s="12">
        <v>58835</v>
      </c>
      <c r="E17" s="12">
        <v>269</v>
      </c>
      <c r="F17" s="12">
        <v>76611</v>
      </c>
      <c r="G17" s="12">
        <v>143477</v>
      </c>
      <c r="H17" s="12">
        <v>0</v>
      </c>
      <c r="I17" s="12">
        <v>11263</v>
      </c>
      <c r="J17" s="10">
        <v>0</v>
      </c>
      <c r="K17" s="12">
        <v>170358</v>
      </c>
      <c r="L17" s="10">
        <v>1820</v>
      </c>
      <c r="M17" s="17">
        <f t="shared" si="0"/>
        <v>5186588</v>
      </c>
    </row>
    <row r="18" spans="1:13" x14ac:dyDescent="0.3">
      <c r="A18" s="6" t="s">
        <v>23</v>
      </c>
      <c r="B18" s="12">
        <v>2259899</v>
      </c>
      <c r="C18" s="12">
        <v>685735</v>
      </c>
      <c r="D18" s="12">
        <v>36687</v>
      </c>
      <c r="E18" s="12">
        <v>168</v>
      </c>
      <c r="F18" s="12">
        <v>47771</v>
      </c>
      <c r="G18" s="12">
        <v>100673</v>
      </c>
      <c r="H18" s="12">
        <v>0</v>
      </c>
      <c r="I18" s="12">
        <v>7023</v>
      </c>
      <c r="J18" s="10">
        <v>0</v>
      </c>
      <c r="K18" s="12">
        <v>45140</v>
      </c>
      <c r="L18" s="10">
        <v>186</v>
      </c>
      <c r="M18" s="17">
        <f t="shared" si="0"/>
        <v>3183282</v>
      </c>
    </row>
    <row r="19" spans="1:13" x14ac:dyDescent="0.3">
      <c r="A19" s="6" t="s">
        <v>24</v>
      </c>
      <c r="B19" s="12">
        <v>2088959</v>
      </c>
      <c r="C19" s="12">
        <v>633866</v>
      </c>
      <c r="D19" s="12">
        <v>33912</v>
      </c>
      <c r="E19" s="12">
        <v>155</v>
      </c>
      <c r="F19" s="12">
        <v>44158</v>
      </c>
      <c r="G19" s="12">
        <v>82931</v>
      </c>
      <c r="H19" s="12">
        <v>0</v>
      </c>
      <c r="I19" s="12">
        <v>6492</v>
      </c>
      <c r="J19" s="10">
        <v>0</v>
      </c>
      <c r="K19" s="12">
        <v>29228</v>
      </c>
      <c r="L19" s="10">
        <v>137896</v>
      </c>
      <c r="M19" s="17">
        <f t="shared" si="0"/>
        <v>3057597</v>
      </c>
    </row>
    <row r="20" spans="1:13" x14ac:dyDescent="0.3">
      <c r="A20" s="6" t="s">
        <v>25</v>
      </c>
      <c r="B20" s="12">
        <v>2616619</v>
      </c>
      <c r="C20" s="12">
        <v>793977</v>
      </c>
      <c r="D20" s="12">
        <v>42478</v>
      </c>
      <c r="E20" s="12">
        <v>194</v>
      </c>
      <c r="F20" s="12">
        <v>55312</v>
      </c>
      <c r="G20" s="12">
        <v>103210</v>
      </c>
      <c r="H20" s="12">
        <v>0</v>
      </c>
      <c r="I20" s="12">
        <v>8132</v>
      </c>
      <c r="J20" s="10">
        <v>0</v>
      </c>
      <c r="K20" s="12">
        <v>77243</v>
      </c>
      <c r="L20" s="10">
        <v>0</v>
      </c>
      <c r="M20" s="17">
        <f t="shared" si="0"/>
        <v>3697165</v>
      </c>
    </row>
    <row r="21" spans="1:13" x14ac:dyDescent="0.3">
      <c r="A21" s="6" t="s">
        <v>26</v>
      </c>
      <c r="B21" s="12">
        <v>2450674</v>
      </c>
      <c r="C21" s="12">
        <v>743623</v>
      </c>
      <c r="D21" s="12">
        <v>39784</v>
      </c>
      <c r="E21" s="12">
        <v>182</v>
      </c>
      <c r="F21" s="12">
        <v>51804</v>
      </c>
      <c r="G21" s="12">
        <v>97128</v>
      </c>
      <c r="H21" s="12">
        <v>0</v>
      </c>
      <c r="I21" s="12">
        <v>7616</v>
      </c>
      <c r="J21" s="10">
        <v>0</v>
      </c>
      <c r="K21" s="12">
        <v>52107</v>
      </c>
      <c r="L21" s="10">
        <v>0</v>
      </c>
      <c r="M21" s="17">
        <f t="shared" si="0"/>
        <v>3442918</v>
      </c>
    </row>
    <row r="22" spans="1:13" x14ac:dyDescent="0.3">
      <c r="A22" s="6" t="s">
        <v>27</v>
      </c>
      <c r="B22" s="12">
        <v>4074750</v>
      </c>
      <c r="C22" s="12">
        <v>1236426</v>
      </c>
      <c r="D22" s="12">
        <v>66149</v>
      </c>
      <c r="E22" s="12">
        <v>303</v>
      </c>
      <c r="F22" s="12">
        <v>86135</v>
      </c>
      <c r="G22" s="12">
        <v>160416</v>
      </c>
      <c r="H22" s="12">
        <v>0</v>
      </c>
      <c r="I22" s="12">
        <v>12663</v>
      </c>
      <c r="J22" s="10">
        <v>0</v>
      </c>
      <c r="K22" s="12">
        <v>190356</v>
      </c>
      <c r="L22" s="10">
        <v>0</v>
      </c>
      <c r="M22" s="17">
        <f t="shared" si="0"/>
        <v>5827198</v>
      </c>
    </row>
    <row r="23" spans="1:13" x14ac:dyDescent="0.3">
      <c r="A23" s="6" t="s">
        <v>28</v>
      </c>
      <c r="B23" s="12">
        <v>6572274</v>
      </c>
      <c r="C23" s="12">
        <v>1994265</v>
      </c>
      <c r="D23" s="12">
        <v>106694</v>
      </c>
      <c r="E23" s="12">
        <v>488</v>
      </c>
      <c r="F23" s="12">
        <v>138929</v>
      </c>
      <c r="G23" s="12">
        <v>279027</v>
      </c>
      <c r="H23" s="12">
        <v>0</v>
      </c>
      <c r="I23" s="12">
        <v>20425</v>
      </c>
      <c r="J23" s="10">
        <v>0</v>
      </c>
      <c r="K23" s="12">
        <v>334212</v>
      </c>
      <c r="L23" s="10">
        <v>1346255</v>
      </c>
      <c r="M23" s="17">
        <f t="shared" si="0"/>
        <v>10792569</v>
      </c>
    </row>
    <row r="24" spans="1:13" x14ac:dyDescent="0.3">
      <c r="A24" s="6" t="s">
        <v>29</v>
      </c>
      <c r="B24" s="12">
        <v>2352454</v>
      </c>
      <c r="C24" s="12">
        <v>713819</v>
      </c>
      <c r="D24" s="12">
        <v>38190</v>
      </c>
      <c r="E24" s="12">
        <v>175</v>
      </c>
      <c r="F24" s="12">
        <v>49728</v>
      </c>
      <c r="G24" s="12">
        <v>93378</v>
      </c>
      <c r="H24" s="12">
        <v>0</v>
      </c>
      <c r="I24" s="12">
        <v>7311</v>
      </c>
      <c r="J24" s="10">
        <v>0</v>
      </c>
      <c r="K24" s="12">
        <v>45255</v>
      </c>
      <c r="L24" s="10">
        <v>632378</v>
      </c>
      <c r="M24" s="17">
        <f t="shared" si="0"/>
        <v>3932688</v>
      </c>
    </row>
    <row r="25" spans="1:13" x14ac:dyDescent="0.3">
      <c r="A25" s="6" t="s">
        <v>30</v>
      </c>
      <c r="B25" s="12">
        <v>2731739</v>
      </c>
      <c r="C25" s="12">
        <v>828908</v>
      </c>
      <c r="D25" s="12">
        <v>44347</v>
      </c>
      <c r="E25" s="12">
        <v>203</v>
      </c>
      <c r="F25" s="12">
        <v>57745</v>
      </c>
      <c r="G25" s="12">
        <v>109095</v>
      </c>
      <c r="H25" s="12">
        <v>0</v>
      </c>
      <c r="I25" s="12">
        <v>8489</v>
      </c>
      <c r="J25" s="10">
        <v>0</v>
      </c>
      <c r="K25" s="12">
        <v>78343</v>
      </c>
      <c r="L25" s="10">
        <v>0</v>
      </c>
      <c r="M25" s="17">
        <f t="shared" si="0"/>
        <v>3858869</v>
      </c>
    </row>
    <row r="26" spans="1:13" x14ac:dyDescent="0.3">
      <c r="A26" s="6" t="s">
        <v>31</v>
      </c>
      <c r="B26" s="12">
        <v>3194192</v>
      </c>
      <c r="C26" s="12">
        <v>969233</v>
      </c>
      <c r="D26" s="12">
        <v>51854</v>
      </c>
      <c r="E26" s="12">
        <v>237</v>
      </c>
      <c r="F26" s="12">
        <v>67521</v>
      </c>
      <c r="G26" s="12">
        <v>124258</v>
      </c>
      <c r="H26" s="12">
        <v>0</v>
      </c>
      <c r="I26" s="12">
        <v>9927</v>
      </c>
      <c r="J26" s="10">
        <v>0</v>
      </c>
      <c r="K26" s="12">
        <v>128673</v>
      </c>
      <c r="L26" s="10">
        <v>0</v>
      </c>
      <c r="M26" s="17">
        <f t="shared" si="0"/>
        <v>4545895</v>
      </c>
    </row>
    <row r="27" spans="1:13" x14ac:dyDescent="0.3">
      <c r="A27" s="6" t="s">
        <v>32</v>
      </c>
      <c r="B27" s="12">
        <v>2082628</v>
      </c>
      <c r="C27" s="12">
        <v>631944</v>
      </c>
      <c r="D27" s="12">
        <v>33809</v>
      </c>
      <c r="E27" s="12">
        <v>155</v>
      </c>
      <c r="F27" s="12">
        <v>44024</v>
      </c>
      <c r="G27" s="12">
        <v>82604</v>
      </c>
      <c r="H27" s="12">
        <v>0</v>
      </c>
      <c r="I27" s="12">
        <v>6472</v>
      </c>
      <c r="J27" s="10">
        <v>0</v>
      </c>
      <c r="K27" s="12">
        <v>23000</v>
      </c>
      <c r="L27" s="10">
        <v>0</v>
      </c>
      <c r="M27" s="17">
        <f t="shared" si="0"/>
        <v>2904636</v>
      </c>
    </row>
    <row r="28" spans="1:13" x14ac:dyDescent="0.3">
      <c r="A28" s="6" t="s">
        <v>33</v>
      </c>
      <c r="B28" s="12">
        <v>2416814</v>
      </c>
      <c r="C28" s="12">
        <v>733348</v>
      </c>
      <c r="D28" s="12">
        <v>39234</v>
      </c>
      <c r="E28" s="12">
        <v>180</v>
      </c>
      <c r="F28" s="12">
        <v>51088</v>
      </c>
      <c r="G28" s="12">
        <v>95542</v>
      </c>
      <c r="H28" s="12">
        <v>0</v>
      </c>
      <c r="I28" s="12">
        <v>7511</v>
      </c>
      <c r="J28" s="10">
        <v>0</v>
      </c>
      <c r="K28" s="12">
        <v>59155</v>
      </c>
      <c r="L28" s="10">
        <v>610444</v>
      </c>
      <c r="M28" s="17">
        <f t="shared" si="0"/>
        <v>4013316</v>
      </c>
    </row>
    <row r="29" spans="1:13" x14ac:dyDescent="0.3">
      <c r="A29" s="6" t="s">
        <v>34</v>
      </c>
      <c r="B29" s="12">
        <v>2248838</v>
      </c>
      <c r="C29" s="12">
        <v>682379</v>
      </c>
      <c r="D29" s="12">
        <v>36507</v>
      </c>
      <c r="E29" s="12">
        <v>167</v>
      </c>
      <c r="F29" s="12">
        <v>47537</v>
      </c>
      <c r="G29" s="12">
        <v>89236</v>
      </c>
      <c r="H29" s="12">
        <v>0</v>
      </c>
      <c r="I29" s="12">
        <v>6989</v>
      </c>
      <c r="J29" s="10">
        <v>0</v>
      </c>
      <c r="K29" s="12">
        <v>20512</v>
      </c>
      <c r="L29" s="10">
        <v>0</v>
      </c>
      <c r="M29" s="17">
        <f t="shared" si="0"/>
        <v>3132165</v>
      </c>
    </row>
    <row r="30" spans="1:13" x14ac:dyDescent="0.3">
      <c r="A30" s="6" t="s">
        <v>35</v>
      </c>
      <c r="B30" s="12">
        <v>3424766</v>
      </c>
      <c r="C30" s="12">
        <v>1039197</v>
      </c>
      <c r="D30" s="12">
        <v>55597</v>
      </c>
      <c r="E30" s="12">
        <v>254</v>
      </c>
      <c r="F30" s="12">
        <v>72395</v>
      </c>
      <c r="G30" s="12">
        <v>136796</v>
      </c>
      <c r="H30" s="12">
        <v>0</v>
      </c>
      <c r="I30" s="12">
        <v>10643</v>
      </c>
      <c r="J30" s="10">
        <v>0</v>
      </c>
      <c r="K30" s="12">
        <v>151089</v>
      </c>
      <c r="L30" s="10">
        <v>0</v>
      </c>
      <c r="M30" s="17">
        <f t="shared" si="0"/>
        <v>4890737</v>
      </c>
    </row>
    <row r="31" spans="1:13" x14ac:dyDescent="0.3">
      <c r="A31" s="6" t="s">
        <v>36</v>
      </c>
      <c r="B31" s="12">
        <v>2757314</v>
      </c>
      <c r="C31" s="12">
        <v>836668</v>
      </c>
      <c r="D31" s="12">
        <v>44762</v>
      </c>
      <c r="E31" s="12">
        <v>205</v>
      </c>
      <c r="F31" s="12">
        <v>58286</v>
      </c>
      <c r="G31" s="12">
        <v>108432</v>
      </c>
      <c r="H31" s="12">
        <v>0</v>
      </c>
      <c r="I31" s="12">
        <v>8569</v>
      </c>
      <c r="J31" s="10">
        <v>0</v>
      </c>
      <c r="K31" s="12">
        <v>97470</v>
      </c>
      <c r="L31" s="10">
        <v>0</v>
      </c>
      <c r="M31" s="17">
        <f t="shared" si="0"/>
        <v>3911706</v>
      </c>
    </row>
    <row r="32" spans="1:13" x14ac:dyDescent="0.3">
      <c r="A32" s="6" t="s">
        <v>37</v>
      </c>
      <c r="B32" s="12">
        <v>2262576</v>
      </c>
      <c r="C32" s="12">
        <v>686547</v>
      </c>
      <c r="D32" s="12">
        <v>36730</v>
      </c>
      <c r="E32" s="12">
        <v>168</v>
      </c>
      <c r="F32" s="12">
        <v>47828</v>
      </c>
      <c r="G32" s="12">
        <v>89698</v>
      </c>
      <c r="H32" s="12">
        <v>0</v>
      </c>
      <c r="I32" s="12">
        <v>7031</v>
      </c>
      <c r="J32" s="10">
        <v>0</v>
      </c>
      <c r="K32" s="12">
        <v>51134</v>
      </c>
      <c r="L32" s="10">
        <v>0</v>
      </c>
      <c r="M32" s="17">
        <f t="shared" si="0"/>
        <v>3181712</v>
      </c>
    </row>
    <row r="33" spans="1:13" x14ac:dyDescent="0.3">
      <c r="A33" s="6" t="s">
        <v>38</v>
      </c>
      <c r="B33" s="12">
        <v>2248484</v>
      </c>
      <c r="C33" s="12">
        <v>682271</v>
      </c>
      <c r="D33" s="12">
        <v>36502</v>
      </c>
      <c r="E33" s="12">
        <v>167</v>
      </c>
      <c r="F33" s="12">
        <v>47530</v>
      </c>
      <c r="G33" s="12">
        <v>88885</v>
      </c>
      <c r="H33" s="12">
        <v>0</v>
      </c>
      <c r="I33" s="12">
        <v>6988</v>
      </c>
      <c r="J33" s="10">
        <v>0</v>
      </c>
      <c r="K33" s="12">
        <v>33348</v>
      </c>
      <c r="L33" s="10">
        <v>0</v>
      </c>
      <c r="M33" s="17">
        <f t="shared" si="0"/>
        <v>3144175</v>
      </c>
    </row>
    <row r="34" spans="1:13" x14ac:dyDescent="0.3">
      <c r="A34" s="6" t="s">
        <v>39</v>
      </c>
      <c r="B34" s="12">
        <v>4287598</v>
      </c>
      <c r="C34" s="12">
        <v>1301012</v>
      </c>
      <c r="D34" s="12">
        <v>69604</v>
      </c>
      <c r="E34" s="12">
        <v>319</v>
      </c>
      <c r="F34" s="12">
        <v>90634</v>
      </c>
      <c r="G34" s="12">
        <v>171591</v>
      </c>
      <c r="H34" s="12">
        <v>0</v>
      </c>
      <c r="I34" s="12">
        <v>13325</v>
      </c>
      <c r="J34" s="10">
        <v>0</v>
      </c>
      <c r="K34" s="12">
        <v>195910</v>
      </c>
      <c r="L34" s="10">
        <v>1107008</v>
      </c>
      <c r="M34" s="17">
        <f t="shared" si="0"/>
        <v>7237001</v>
      </c>
    </row>
    <row r="35" spans="1:13" x14ac:dyDescent="0.3">
      <c r="A35" s="6" t="s">
        <v>40</v>
      </c>
      <c r="B35" s="12">
        <v>5860992</v>
      </c>
      <c r="C35" s="12">
        <v>1778436</v>
      </c>
      <c r="D35" s="12">
        <v>95147</v>
      </c>
      <c r="E35" s="12">
        <v>435</v>
      </c>
      <c r="F35" s="12">
        <v>123893</v>
      </c>
      <c r="G35" s="12">
        <v>227856</v>
      </c>
      <c r="H35" s="12">
        <v>0</v>
      </c>
      <c r="I35" s="12">
        <v>18214</v>
      </c>
      <c r="J35" s="10">
        <v>0</v>
      </c>
      <c r="K35" s="12">
        <v>302378</v>
      </c>
      <c r="L35" s="10">
        <v>215517</v>
      </c>
      <c r="M35" s="17">
        <f t="shared" si="0"/>
        <v>8622868</v>
      </c>
    </row>
    <row r="36" spans="1:13" x14ac:dyDescent="0.3">
      <c r="A36" s="6" t="s">
        <v>41</v>
      </c>
      <c r="B36" s="12">
        <v>3493652</v>
      </c>
      <c r="C36" s="12">
        <v>1060100</v>
      </c>
      <c r="D36" s="12">
        <v>56716</v>
      </c>
      <c r="E36" s="12">
        <v>260</v>
      </c>
      <c r="F36" s="12">
        <v>73851</v>
      </c>
      <c r="G36" s="12">
        <v>136030</v>
      </c>
      <c r="H36" s="12">
        <v>0</v>
      </c>
      <c r="I36" s="12">
        <v>10857</v>
      </c>
      <c r="J36" s="10">
        <v>0</v>
      </c>
      <c r="K36" s="12">
        <v>144684</v>
      </c>
      <c r="L36" s="10">
        <v>0</v>
      </c>
      <c r="M36" s="17">
        <f t="shared" si="0"/>
        <v>4976150</v>
      </c>
    </row>
    <row r="37" spans="1:13" x14ac:dyDescent="0.3">
      <c r="A37" s="6" t="s">
        <v>42</v>
      </c>
      <c r="B37" s="12">
        <v>2535269</v>
      </c>
      <c r="C37" s="12">
        <v>769292</v>
      </c>
      <c r="D37" s="12">
        <v>41157</v>
      </c>
      <c r="E37" s="12">
        <v>188</v>
      </c>
      <c r="F37" s="12">
        <v>53592</v>
      </c>
      <c r="G37" s="12">
        <v>99558</v>
      </c>
      <c r="H37" s="12">
        <v>0</v>
      </c>
      <c r="I37" s="12">
        <v>7879</v>
      </c>
      <c r="J37" s="10">
        <v>0</v>
      </c>
      <c r="K37" s="12">
        <v>108378</v>
      </c>
      <c r="L37" s="10">
        <v>1259289</v>
      </c>
      <c r="M37" s="17">
        <f t="shared" si="0"/>
        <v>4874602</v>
      </c>
    </row>
    <row r="38" spans="1:13" x14ac:dyDescent="0.3">
      <c r="A38" s="6" t="s">
        <v>43</v>
      </c>
      <c r="B38" s="12">
        <v>2132586</v>
      </c>
      <c r="C38" s="12">
        <v>647103</v>
      </c>
      <c r="D38" s="12">
        <v>34620</v>
      </c>
      <c r="E38" s="12">
        <v>158</v>
      </c>
      <c r="F38" s="12">
        <v>45080</v>
      </c>
      <c r="G38" s="12">
        <v>84645</v>
      </c>
      <c r="H38" s="12">
        <v>0</v>
      </c>
      <c r="I38" s="12">
        <v>6627</v>
      </c>
      <c r="J38" s="10">
        <v>0</v>
      </c>
      <c r="K38" s="12">
        <v>28087</v>
      </c>
      <c r="L38" s="10">
        <v>185863</v>
      </c>
      <c r="M38" s="17">
        <f t="shared" si="0"/>
        <v>3164769</v>
      </c>
    </row>
    <row r="39" spans="1:13" ht="15" thickBot="1" x14ac:dyDescent="0.35">
      <c r="A39" s="7" t="s">
        <v>44</v>
      </c>
      <c r="B39" s="13">
        <f>SUM(B6:B38)</f>
        <v>132911031</v>
      </c>
      <c r="C39" s="13">
        <f t="shared" ref="C39:M39" si="1">SUM(C6:C38)</f>
        <v>40329995</v>
      </c>
      <c r="D39" s="13">
        <f t="shared" si="1"/>
        <v>2157663</v>
      </c>
      <c r="E39" s="13">
        <f t="shared" si="1"/>
        <v>9872</v>
      </c>
      <c r="F39" s="13">
        <f t="shared" si="1"/>
        <v>2809556</v>
      </c>
      <c r="G39" s="13">
        <f t="shared" si="1"/>
        <v>5265245</v>
      </c>
      <c r="H39" s="13">
        <f t="shared" si="1"/>
        <v>0</v>
      </c>
      <c r="I39" s="13">
        <f t="shared" si="1"/>
        <v>413048</v>
      </c>
      <c r="J39" s="13">
        <f t="shared" si="1"/>
        <v>0</v>
      </c>
      <c r="K39" s="13">
        <f t="shared" si="1"/>
        <v>5493317</v>
      </c>
      <c r="L39" s="13">
        <f t="shared" si="1"/>
        <v>8970904</v>
      </c>
      <c r="M39" s="18">
        <f t="shared" si="1"/>
        <v>198360631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OCTUBRE</vt:lpstr>
      <vt:lpstr>ANEXO VII NOVIEMBRE</vt:lpstr>
      <vt:lpstr>ANEXO VII 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Arzate</cp:lastModifiedBy>
  <cp:lastPrinted>2016-10-05T19:55:15Z</cp:lastPrinted>
  <dcterms:created xsi:type="dcterms:W3CDTF">2014-04-11T21:27:33Z</dcterms:created>
  <dcterms:modified xsi:type="dcterms:W3CDTF">2017-01-11T17:23:38Z</dcterms:modified>
</cp:coreProperties>
</file>