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9\FIN DE SEMANA  10-11-13-19\"/>
    </mc:Choice>
  </mc:AlternateContent>
  <bookViews>
    <workbookView xWindow="0" yWindow="0" windowWidth="20490" windowHeight="7755"/>
  </bookViews>
  <sheets>
    <sheet name="ANEXO III" sheetId="1" r:id="rId1"/>
    <sheet name="ANEXO VII JULIO" sheetId="4" r:id="rId2"/>
    <sheet name="ANEXO VII AGOSTO" sheetId="7" r:id="rId3"/>
    <sheet name="ANEXO VII SEPTIEMBRE" sheetId="8" r:id="rId4"/>
  </sheets>
  <calcPr calcId="152511"/>
</workbook>
</file>

<file path=xl/calcChain.xml><?xml version="1.0" encoding="utf-8"?>
<calcChain xmlns="http://schemas.openxmlformats.org/spreadsheetml/2006/main"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42" i="1" s="1"/>
  <c r="M7" i="1"/>
  <c r="M6" i="1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M42" i="4"/>
  <c r="M15" i="8" l="1"/>
  <c r="M10" i="8"/>
  <c r="M37" i="8"/>
  <c r="M37" i="7"/>
  <c r="M15" i="7"/>
  <c r="M10" i="7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B37" i="1"/>
  <c r="B15" i="1"/>
  <c r="N15" i="1" s="1"/>
  <c r="B10" i="1"/>
  <c r="N10" i="1" l="1"/>
  <c r="N37" i="1"/>
  <c r="K6" i="1"/>
  <c r="K7" i="1"/>
  <c r="K8" i="1"/>
  <c r="K9" i="1"/>
  <c r="K39" i="1"/>
  <c r="K40" i="1"/>
  <c r="K41" i="1"/>
  <c r="H42" i="4"/>
  <c r="L41" i="1" l="1"/>
  <c r="L40" i="1"/>
  <c r="L39" i="1"/>
  <c r="L9" i="1"/>
  <c r="L8" i="1"/>
  <c r="L7" i="1"/>
  <c r="L6" i="1"/>
  <c r="L42" i="8"/>
  <c r="M41" i="8"/>
  <c r="M40" i="8"/>
  <c r="M39" i="8"/>
  <c r="M38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4" i="8"/>
  <c r="M13" i="8"/>
  <c r="M12" i="8"/>
  <c r="M11" i="8"/>
  <c r="M9" i="8"/>
  <c r="M8" i="8"/>
  <c r="M7" i="8"/>
  <c r="M6" i="8"/>
  <c r="L42" i="7"/>
  <c r="M41" i="7"/>
  <c r="M40" i="7"/>
  <c r="M39" i="7"/>
  <c r="M38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4" i="7"/>
  <c r="M13" i="7"/>
  <c r="M12" i="7"/>
  <c r="M11" i="7"/>
  <c r="M9" i="7"/>
  <c r="M8" i="7"/>
  <c r="M7" i="7"/>
  <c r="M6" i="7"/>
  <c r="L42" i="4"/>
  <c r="L42" i="1" l="1"/>
  <c r="K42" i="8"/>
  <c r="K42" i="7" l="1"/>
  <c r="K42" i="1"/>
  <c r="K42" i="4" l="1"/>
  <c r="J42" i="7" l="1"/>
  <c r="J42" i="8"/>
  <c r="J42" i="4"/>
  <c r="J41" i="1"/>
  <c r="I41" i="1"/>
  <c r="H41" i="1"/>
  <c r="G41" i="1"/>
  <c r="E41" i="1"/>
  <c r="D41" i="1"/>
  <c r="C41" i="1"/>
  <c r="B41" i="1"/>
  <c r="J40" i="1"/>
  <c r="H40" i="1"/>
  <c r="G40" i="1"/>
  <c r="D40" i="1"/>
  <c r="C40" i="1"/>
  <c r="B40" i="1"/>
  <c r="J39" i="1"/>
  <c r="H39" i="1"/>
  <c r="G39" i="1"/>
  <c r="D39" i="1"/>
  <c r="C39" i="1"/>
  <c r="B39" i="1"/>
  <c r="N39" i="1" s="1"/>
  <c r="H38" i="1"/>
  <c r="G38" i="1"/>
  <c r="B38" i="1"/>
  <c r="B36" i="1"/>
  <c r="N36" i="1" s="1"/>
  <c r="B35" i="1"/>
  <c r="N35" i="1" s="1"/>
  <c r="B34" i="1"/>
  <c r="N34" i="1" s="1"/>
  <c r="B33" i="1"/>
  <c r="N33" i="1" s="1"/>
  <c r="B32" i="1"/>
  <c r="N32" i="1" s="1"/>
  <c r="B31" i="1"/>
  <c r="N31" i="1" s="1"/>
  <c r="B30" i="1"/>
  <c r="N30" i="1" s="1"/>
  <c r="B29" i="1"/>
  <c r="N29" i="1" s="1"/>
  <c r="B28" i="1"/>
  <c r="N28" i="1" s="1"/>
  <c r="B27" i="1"/>
  <c r="N27" i="1" s="1"/>
  <c r="B26" i="1"/>
  <c r="N26" i="1" s="1"/>
  <c r="B25" i="1"/>
  <c r="N25" i="1" s="1"/>
  <c r="B24" i="1"/>
  <c r="N24" i="1" s="1"/>
  <c r="B23" i="1"/>
  <c r="N23" i="1" s="1"/>
  <c r="B22" i="1"/>
  <c r="N22" i="1" s="1"/>
  <c r="B21" i="1"/>
  <c r="N21" i="1" s="1"/>
  <c r="B20" i="1"/>
  <c r="N20" i="1" s="1"/>
  <c r="B19" i="1"/>
  <c r="N19" i="1" s="1"/>
  <c r="B18" i="1"/>
  <c r="N18" i="1" s="1"/>
  <c r="B17" i="1"/>
  <c r="N17" i="1" s="1"/>
  <c r="B16" i="1"/>
  <c r="N16" i="1" s="1"/>
  <c r="B14" i="1"/>
  <c r="N14" i="1" s="1"/>
  <c r="B13" i="1"/>
  <c r="N13" i="1" s="1"/>
  <c r="B12" i="1"/>
  <c r="N12" i="1" s="1"/>
  <c r="B11" i="1"/>
  <c r="N11" i="1" s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I42" i="8"/>
  <c r="H42" i="8"/>
  <c r="G42" i="8"/>
  <c r="F42" i="8"/>
  <c r="E42" i="8"/>
  <c r="D42" i="8"/>
  <c r="C42" i="8"/>
  <c r="B42" i="8"/>
  <c r="I42" i="7"/>
  <c r="H42" i="7"/>
  <c r="G42" i="7"/>
  <c r="F42" i="7"/>
  <c r="E42" i="7"/>
  <c r="D42" i="7"/>
  <c r="C42" i="7"/>
  <c r="B42" i="7"/>
  <c r="I42" i="4"/>
  <c r="G42" i="4"/>
  <c r="F42" i="4"/>
  <c r="E42" i="4"/>
  <c r="D42" i="4"/>
  <c r="C42" i="4"/>
  <c r="B42" i="4"/>
  <c r="N7" i="1" l="1"/>
  <c r="N6" i="1"/>
  <c r="N8" i="1"/>
  <c r="N41" i="1"/>
  <c r="N9" i="1"/>
  <c r="N38" i="1"/>
  <c r="N40" i="1"/>
  <c r="H42" i="1"/>
  <c r="M42" i="8"/>
  <c r="J42" i="1"/>
  <c r="M42" i="7"/>
  <c r="G42" i="1"/>
  <c r="F42" i="1"/>
  <c r="D42" i="1"/>
  <c r="B42" i="1"/>
  <c r="N42" i="4"/>
  <c r="E42" i="1"/>
  <c r="I42" i="1"/>
  <c r="C42" i="1"/>
  <c r="N42" i="1" l="1"/>
</calcChain>
</file>

<file path=xl/sharedStrings.xml><?xml version="1.0" encoding="utf-8"?>
<sst xmlns="http://schemas.openxmlformats.org/spreadsheetml/2006/main" count="218" uniqueCount="62">
  <si>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</si>
  <si>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</si>
  <si>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</si>
  <si>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</si>
  <si>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</si>
  <si>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</si>
  <si>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SOBRE TENENCIA O USO DE VEHÍCULOS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</si>
  <si>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</si>
  <si>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</si>
  <si>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</si>
  <si>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</si>
  <si>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</si>
  <si>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</si>
  <si>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</si>
  <si>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</si>
  <si>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</si>
  <si>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</si>
  <si>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</si>
  <si>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</si>
  <si>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</si>
  <si>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</si>
  <si>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</si>
  <si>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</si>
  <si>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</si>
  <si>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</si>
  <si>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</si>
  <si>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</si>
  <si>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</si>
  <si>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</si>
  <si>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</si>
  <si>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</si>
  <si>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</si>
  <si>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</si>
  <si>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</si>
  <si>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</si>
  <si>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</si>
  <si>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</si>
  <si>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</si>
  <si>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</si>
  <si>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</si>
  <si>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</si>
  <si>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</si>
  <si>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</si>
  <si>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</si>
  <si>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TOTAL:</t>
  </si>
  <si>
    <t>ANEXO VII</t>
  </si>
  <si>
    <t>ART. 4o. A, FRACCIÓN I DE LA LEY DE COORDINACIÓN FISCAL (GASOLINA)</t>
  </si>
  <si>
    <t>DIFERENCIAS DEL FONDO DE FISCALIZACIÓN Y RECAUDACIÓN</t>
  </si>
  <si>
    <t>PARTICIPACIONES DE
GASOLINA Y DIESEL</t>
  </si>
  <si>
    <t>FONDO ISR</t>
  </si>
  <si>
    <t>(PESOS)</t>
  </si>
  <si>
    <t>EN EL MES DE JULIO DEL EJERCICIO 2019</t>
  </si>
  <si>
    <t>EN EL MES DE AGOSTO DEL EJERCICIO 2019</t>
  </si>
  <si>
    <t>EN EL MES DE SEPTIEMBRE DEL EJERCICIO 2019</t>
  </si>
  <si>
    <t>COATETELCO</t>
  </si>
  <si>
    <t>HUEYAPAN</t>
  </si>
  <si>
    <t>XOXOCOTLA</t>
  </si>
  <si>
    <t>EN EL TERCER TRIMESTRE DEL EJERCICIO FISCAL 2019</t>
  </si>
  <si>
    <t>FONDO DE ESTABILIZACIÓN DE INGRESOS (FEIEF) 2DO. TRIM 2019</t>
  </si>
  <si>
    <t>PARTICIPACIONES DE
GASOLINA Y DIESEL JUNIO</t>
  </si>
  <si>
    <t>PARTICIPACIONES DE
GASOLINA Y DIESEL JULIO</t>
  </si>
  <si>
    <t>PARTICIPACIONES DE
GASOLINA Y DIESEL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</si>
</sst>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0" fontId="0" fillId="0" borderId="0" xfId="0" applyFill="1"/>
    <xf numFmtId="0" fontId="1" fillId="0" borderId="0" xfId="0" applyFont="1" applyFill="1"/>
    <xf numFmtId="3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Q46"/>
  <sheetViews>
    <sheetView tabSelected="1" zoomScale="90" zoomScaleNormal="90" workbookViewId="0">
      <selection activeCell="J44" sqref="J44"/>
    </sheetView>
  </sheetViews>
  <sheetFormatPr baseColWidth="10" defaultRowHeight="15" x14ac:dyDescent="0.25"/>
  <cols>
    <col min="1" max="1" width="23.42578125" customWidth="1"/>
    <col min="2" max="6" width="21" customWidth="1"/>
    <col min="7" max="10" width="23.42578125" customWidth="1"/>
    <col min="11" max="14" width="21.140625" customWidth="1"/>
  </cols>
  <sheetData>
    <row r="1" spans="1:17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7" ht="18.75" x14ac:dyDescent="0.3">
      <c r="A3" s="4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7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7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48</v>
      </c>
      <c r="L5" s="3" t="s">
        <v>49</v>
      </c>
      <c r="M5" s="3" t="s">
        <v>58</v>
      </c>
      <c r="N5" s="2" t="s">
        <v>10</v>
      </c>
    </row>
    <row r="6" spans="1:17" ht="21" customHeight="1" x14ac:dyDescent="0.25">
      <c r="A6" s="6" t="s">
        <v>11</v>
      </c>
      <c r="B6" s="9">
        <f>SUM('ANEXO VII JULIO'!B6+'ANEXO VII AGOSTO'!B6+'ANEXO VII SEPTIEMBRE'!B6)</f>
        <v>7721647</v>
      </c>
      <c r="C6" s="9">
        <f>SUM('ANEXO VII JULIO'!C6+'ANEXO VII AGOSTO'!C6+'ANEXO VII SEPTIEMBRE'!C6)</f>
        <v>2356264</v>
      </c>
      <c r="D6" s="9">
        <f>SUM('ANEXO VII JULIO'!D6+'ANEXO VII AGOSTO'!D6+'ANEXO VII SEPTIEMBRE'!D6)</f>
        <v>90305</v>
      </c>
      <c r="E6" s="9">
        <f>SUM('ANEXO VII JULIO'!E6+'ANEXO VII AGOSTO'!E6+'ANEXO VII SEPTIEMBRE'!E6)</f>
        <v>0</v>
      </c>
      <c r="F6" s="9">
        <f>SUM('ANEXO VII JULIO'!F6+'ANEXO VII AGOSTO'!F6+'ANEXO VII SEPTIEMBRE'!F6)</f>
        <v>185371</v>
      </c>
      <c r="G6" s="9">
        <f>SUM('ANEXO VII JULIO'!G6+'ANEXO VII AGOSTO'!G6+'ANEXO VII SEPTIEMBRE'!G6)</f>
        <v>244599</v>
      </c>
      <c r="H6" s="9">
        <f>SUM('ANEXO VII JULIO'!H6+'ANEXO VII AGOSTO'!H6+'ANEXO VII SEPTIEMBRE'!H6)</f>
        <v>48</v>
      </c>
      <c r="I6" s="9">
        <f>SUM('ANEXO VII JULIO'!I6+'ANEXO VII AGOSTO'!I6+'ANEXO VII SEPTIEMBRE'!I6)</f>
        <v>21993</v>
      </c>
      <c r="J6" s="10">
        <f>SUM('ANEXO VII JULIO'!J6+'ANEXO VII AGOSTO'!J6+'ANEXO VII SEPTIEMBRE'!J6)</f>
        <v>79589</v>
      </c>
      <c r="K6" s="10">
        <f>SUM('ANEXO VII JULIO'!K6+'ANEXO VII AGOSTO'!K6+'ANEXO VII SEPTIEMBRE'!K6)</f>
        <v>146147</v>
      </c>
      <c r="L6" s="10">
        <f>+'ANEXO VII JULIO'!L6+'ANEXO VII AGOSTO'!L6+'ANEXO VII SEPTIEMBRE'!L6</f>
        <v>143143</v>
      </c>
      <c r="M6" s="10">
        <f>'ANEXO VII JULIO'!M6</f>
        <v>166758</v>
      </c>
      <c r="N6" s="11">
        <f>SUM(B6:M6)</f>
        <v>11155864</v>
      </c>
      <c r="Q6" s="19"/>
    </row>
    <row r="7" spans="1:17" x14ac:dyDescent="0.25">
      <c r="A7" s="6" t="s">
        <v>12</v>
      </c>
      <c r="B7" s="12">
        <f>SUM('ANEXO VII JULIO'!B7+'ANEXO VII AGOSTO'!B7+'ANEXO VII SEPTIEMBRE'!B7)</f>
        <v>9540175</v>
      </c>
      <c r="C7" s="12">
        <f>SUM('ANEXO VII JULIO'!C7+'ANEXO VII AGOSTO'!C7+'ANEXO VII SEPTIEMBRE'!C7)</f>
        <v>2911189</v>
      </c>
      <c r="D7" s="12">
        <f>SUM('ANEXO VII JULIO'!D7+'ANEXO VII AGOSTO'!D7+'ANEXO VII SEPTIEMBRE'!D7)</f>
        <v>111572</v>
      </c>
      <c r="E7" s="12">
        <f>SUM('ANEXO VII JULIO'!E7+'ANEXO VII AGOSTO'!E7+'ANEXO VII SEPTIEMBRE'!E7)</f>
        <v>0</v>
      </c>
      <c r="F7" s="12">
        <f>SUM('ANEXO VII JULIO'!F7+'ANEXO VII AGOSTO'!F7+'ANEXO VII SEPTIEMBRE'!F7)</f>
        <v>229028</v>
      </c>
      <c r="G7" s="12">
        <f>SUM('ANEXO VII JULIO'!G7+'ANEXO VII AGOSTO'!G7+'ANEXO VII SEPTIEMBRE'!G7)</f>
        <v>288390</v>
      </c>
      <c r="H7" s="12">
        <f>SUM('ANEXO VII JULIO'!H7+'ANEXO VII AGOSTO'!H7+'ANEXO VII SEPTIEMBRE'!H7)</f>
        <v>60</v>
      </c>
      <c r="I7" s="12">
        <f>SUM('ANEXO VII JULIO'!I7+'ANEXO VII AGOSTO'!I7+'ANEXO VII SEPTIEMBRE'!I7)</f>
        <v>27171</v>
      </c>
      <c r="J7" s="10">
        <f>SUM('ANEXO VII JULIO'!J7+'ANEXO VII AGOSTO'!J7+'ANEXO VII SEPTIEMBRE'!J7)</f>
        <v>93837</v>
      </c>
      <c r="K7" s="12">
        <f>SUM('ANEXO VII JULIO'!K7+'ANEXO VII AGOSTO'!K7+'ANEXO VII SEPTIEMBRE'!K7)</f>
        <v>181565</v>
      </c>
      <c r="L7" s="10">
        <f>+'ANEXO VII JULIO'!L7+'ANEXO VII AGOSTO'!L7+'ANEXO VII SEPTIEMBRE'!L7</f>
        <v>463972</v>
      </c>
      <c r="M7" s="10">
        <f>'ANEXO VII JULIO'!M7</f>
        <v>206031</v>
      </c>
      <c r="N7" s="11">
        <f t="shared" ref="N7:N23" si="0">SUM(B7:M7)</f>
        <v>14052990</v>
      </c>
      <c r="Q7" s="19"/>
    </row>
    <row r="8" spans="1:17" x14ac:dyDescent="0.25">
      <c r="A8" s="6" t="s">
        <v>13</v>
      </c>
      <c r="B8" s="12">
        <f>SUM('ANEXO VII JULIO'!B8+'ANEXO VII AGOSTO'!B8+'ANEXO VII SEPTIEMBRE'!B8)</f>
        <v>10570800</v>
      </c>
      <c r="C8" s="12">
        <f>SUM('ANEXO VII JULIO'!C8+'ANEXO VII AGOSTO'!C8+'ANEXO VII SEPTIEMBRE'!C8)</f>
        <v>3225685</v>
      </c>
      <c r="D8" s="12">
        <f>SUM('ANEXO VII JULIO'!D8+'ANEXO VII AGOSTO'!D8+'ANEXO VII SEPTIEMBRE'!D8)</f>
        <v>123625</v>
      </c>
      <c r="E8" s="12">
        <f>SUM('ANEXO VII JULIO'!E8+'ANEXO VII AGOSTO'!E8+'ANEXO VII SEPTIEMBRE'!E8)</f>
        <v>0</v>
      </c>
      <c r="F8" s="12">
        <f>SUM('ANEXO VII JULIO'!F8+'ANEXO VII AGOSTO'!F8+'ANEXO VII SEPTIEMBRE'!F8)</f>
        <v>253770</v>
      </c>
      <c r="G8" s="12">
        <f>SUM('ANEXO VII JULIO'!G8+'ANEXO VII AGOSTO'!G8+'ANEXO VII SEPTIEMBRE'!G8)</f>
        <v>335736</v>
      </c>
      <c r="H8" s="12">
        <f>SUM('ANEXO VII JULIO'!H8+'ANEXO VII AGOSTO'!H8+'ANEXO VII SEPTIEMBRE'!H8)</f>
        <v>96</v>
      </c>
      <c r="I8" s="12">
        <f>SUM('ANEXO VII JULIO'!I8+'ANEXO VII AGOSTO'!I8+'ANEXO VII SEPTIEMBRE'!I8)</f>
        <v>30108</v>
      </c>
      <c r="J8" s="10">
        <f>SUM('ANEXO VII JULIO'!J8+'ANEXO VII AGOSTO'!J8+'ANEXO VII SEPTIEMBRE'!J8)</f>
        <v>109243</v>
      </c>
      <c r="K8" s="12">
        <f>SUM('ANEXO VII JULIO'!K8+'ANEXO VII AGOSTO'!K8+'ANEXO VII SEPTIEMBRE'!K8)</f>
        <v>293486</v>
      </c>
      <c r="L8" s="10">
        <f>+'ANEXO VII JULIO'!L8+'ANEXO VII AGOSTO'!L8+'ANEXO VII SEPTIEMBRE'!L8</f>
        <v>386486</v>
      </c>
      <c r="M8" s="10">
        <f>'ANEXO VII JULIO'!M8</f>
        <v>228288</v>
      </c>
      <c r="N8" s="11">
        <f t="shared" si="0"/>
        <v>15557323</v>
      </c>
      <c r="Q8" s="19"/>
    </row>
    <row r="9" spans="1:17" x14ac:dyDescent="0.25">
      <c r="A9" s="6" t="s">
        <v>14</v>
      </c>
      <c r="B9" s="12">
        <f>SUM('ANEXO VII JULIO'!B9+'ANEXO VII AGOSTO'!B9+'ANEXO VII SEPTIEMBRE'!B9)</f>
        <v>16850037</v>
      </c>
      <c r="C9" s="12">
        <f>SUM('ANEXO VII JULIO'!C9+'ANEXO VII AGOSTO'!C9+'ANEXO VII SEPTIEMBRE'!C9)</f>
        <v>5141796</v>
      </c>
      <c r="D9" s="12">
        <f>SUM('ANEXO VII JULIO'!D9+'ANEXO VII AGOSTO'!D9+'ANEXO VII SEPTIEMBRE'!D9)</f>
        <v>197062</v>
      </c>
      <c r="E9" s="12">
        <f>SUM('ANEXO VII JULIO'!E9+'ANEXO VII AGOSTO'!E9+'ANEXO VII SEPTIEMBRE'!E9)</f>
        <v>0</v>
      </c>
      <c r="F9" s="12">
        <f>SUM('ANEXO VII JULIO'!F9+'ANEXO VII AGOSTO'!F9+'ANEXO VII SEPTIEMBRE'!F9)</f>
        <v>404513</v>
      </c>
      <c r="G9" s="12">
        <f>SUM('ANEXO VII JULIO'!G9+'ANEXO VII AGOSTO'!G9+'ANEXO VII SEPTIEMBRE'!G9)</f>
        <v>536925</v>
      </c>
      <c r="H9" s="12">
        <f>SUM('ANEXO VII JULIO'!H9+'ANEXO VII AGOSTO'!H9+'ANEXO VII SEPTIEMBRE'!H9)</f>
        <v>231</v>
      </c>
      <c r="I9" s="12">
        <f>SUM('ANEXO VII JULIO'!I9+'ANEXO VII AGOSTO'!I9+'ANEXO VII SEPTIEMBRE'!I9)</f>
        <v>47994</v>
      </c>
      <c r="J9" s="10">
        <f>SUM('ANEXO VII JULIO'!J9+'ANEXO VII AGOSTO'!J9+'ANEXO VII SEPTIEMBRE'!J9)</f>
        <v>174707</v>
      </c>
      <c r="K9" s="12">
        <f>SUM('ANEXO VII JULIO'!K9+'ANEXO VII AGOSTO'!K9+'ANEXO VII SEPTIEMBRE'!K9)</f>
        <v>703276</v>
      </c>
      <c r="L9" s="10">
        <f>+'ANEXO VII JULIO'!L9+'ANEXO VII AGOSTO'!L9+'ANEXO VII SEPTIEMBRE'!L9</f>
        <v>869289</v>
      </c>
      <c r="M9" s="10">
        <f>'ANEXO VII JULIO'!M9</f>
        <v>363895</v>
      </c>
      <c r="N9" s="11">
        <f t="shared" si="0"/>
        <v>25289725</v>
      </c>
      <c r="Q9" s="19"/>
    </row>
    <row r="10" spans="1:17" x14ac:dyDescent="0.25">
      <c r="A10" s="6" t="s">
        <v>54</v>
      </c>
      <c r="B10" s="12">
        <f>SUM('ANEXO VII JULIO'!B10+'ANEXO VII AGOSTO'!B10+'ANEXO VII SEPTIEMBRE'!B10)</f>
        <v>3501600</v>
      </c>
      <c r="C10" s="12">
        <f>SUM('ANEXO VII JULIO'!C10+'ANEXO VII AGOSTO'!C10+'ANEXO VII SEPTIEMBRE'!C10)</f>
        <v>1068515</v>
      </c>
      <c r="D10" s="12">
        <f>SUM('ANEXO VII JULIO'!D10+'ANEXO VII AGOSTO'!D10+'ANEXO VII SEPTIEMBRE'!D10)</f>
        <v>40950</v>
      </c>
      <c r="E10" s="12">
        <f>SUM('ANEXO VII JULIO'!E10+'ANEXO VII AGOSTO'!E10+'ANEXO VII SEPTIEMBRE'!E10)</f>
        <v>0</v>
      </c>
      <c r="F10" s="12">
        <f>SUM('ANEXO VII JULIO'!F10+'ANEXO VII AGOSTO'!F10+'ANEXO VII SEPTIEMBRE'!F10)</f>
        <v>84062</v>
      </c>
      <c r="G10" s="12">
        <f>SUM('ANEXO VII JULIO'!G10+'ANEXO VII AGOSTO'!G10+'ANEXO VII SEPTIEMBRE'!G10)</f>
        <v>111327</v>
      </c>
      <c r="H10" s="12">
        <f>SUM('ANEXO VII JULIO'!H10+'ANEXO VII AGOSTO'!H10+'ANEXO VII SEPTIEMBRE'!H10)</f>
        <v>29</v>
      </c>
      <c r="I10" s="12">
        <f>SUM('ANEXO VII JULIO'!I10+'ANEXO VII AGOSTO'!I10+'ANEXO VII SEPTIEMBRE'!I10)</f>
        <v>9972</v>
      </c>
      <c r="J10" s="10">
        <f>SUM('ANEXO VII JULIO'!J10+'ANEXO VII AGOSTO'!J10+'ANEXO VII SEPTIEMBRE'!J10)</f>
        <v>36224</v>
      </c>
      <c r="K10" s="12">
        <f>SUM('ANEXO VII JULIO'!K10+'ANEXO VII AGOSTO'!K10+'ANEXO VII SEPTIEMBRE'!K10)</f>
        <v>87054</v>
      </c>
      <c r="L10" s="10">
        <f>+'ANEXO VII JULIO'!L10+'ANEXO VII AGOSTO'!L10+'ANEXO VII SEPTIEMBRE'!L10</f>
        <v>0</v>
      </c>
      <c r="M10" s="10">
        <f>'ANEXO VII JULIO'!M10</f>
        <v>75621</v>
      </c>
      <c r="N10" s="11">
        <f t="shared" si="0"/>
        <v>5015354</v>
      </c>
      <c r="Q10" s="19"/>
    </row>
    <row r="11" spans="1:17" x14ac:dyDescent="0.25">
      <c r="A11" s="6" t="s">
        <v>15</v>
      </c>
      <c r="B11" s="12">
        <f>SUM('ANEXO VII JULIO'!B11+'ANEXO VII AGOSTO'!B11+'ANEXO VII SEPTIEMBRE'!B11)</f>
        <v>7485439</v>
      </c>
      <c r="C11" s="12">
        <f>SUM('ANEXO VII JULIO'!C11+'ANEXO VII AGOSTO'!C11+'ANEXO VII SEPTIEMBRE'!C11)</f>
        <v>2284185</v>
      </c>
      <c r="D11" s="12">
        <f>SUM('ANEXO VII JULIO'!D11+'ANEXO VII AGOSTO'!D11+'ANEXO VII SEPTIEMBRE'!D11)</f>
        <v>87543</v>
      </c>
      <c r="E11" s="12">
        <f>SUM('ANEXO VII JULIO'!E11+'ANEXO VII AGOSTO'!E11+'ANEXO VII SEPTIEMBRE'!E11)</f>
        <v>0</v>
      </c>
      <c r="F11" s="12">
        <f>SUM('ANEXO VII JULIO'!F11+'ANEXO VII AGOSTO'!F11+'ANEXO VII SEPTIEMBRE'!F11)</f>
        <v>179700</v>
      </c>
      <c r="G11" s="12">
        <f>SUM('ANEXO VII JULIO'!G11+'ANEXO VII AGOSTO'!G11+'ANEXO VII SEPTIEMBRE'!G11)</f>
        <v>235863</v>
      </c>
      <c r="H11" s="12">
        <f>SUM('ANEXO VII JULIO'!H11+'ANEXO VII AGOSTO'!H11+'ANEXO VII SEPTIEMBRE'!H11)</f>
        <v>26</v>
      </c>
      <c r="I11" s="12">
        <f>SUM('ANEXO VII JULIO'!I11+'ANEXO VII AGOSTO'!I11+'ANEXO VII SEPTIEMBRE'!I11)</f>
        <v>21321</v>
      </c>
      <c r="J11" s="10">
        <f>SUM('ANEXO VII JULIO'!J11+'ANEXO VII AGOSTO'!J11+'ANEXO VII SEPTIEMBRE'!J11)</f>
        <v>76746</v>
      </c>
      <c r="K11" s="12">
        <f>SUM('ANEXO VII JULIO'!K11+'ANEXO VII AGOSTO'!K11+'ANEXO VII SEPTIEMBRE'!K11)</f>
        <v>80326</v>
      </c>
      <c r="L11" s="10">
        <f>+'ANEXO VII JULIO'!L11+'ANEXO VII AGOSTO'!L11+'ANEXO VII SEPTIEMBRE'!L11</f>
        <v>533685</v>
      </c>
      <c r="M11" s="10">
        <f>'ANEXO VII JULIO'!M11</f>
        <v>161656</v>
      </c>
      <c r="N11" s="11">
        <f t="shared" si="0"/>
        <v>11146490</v>
      </c>
      <c r="Q11" s="19"/>
    </row>
    <row r="12" spans="1:17" x14ac:dyDescent="0.25">
      <c r="A12" s="6" t="s">
        <v>16</v>
      </c>
      <c r="B12" s="12">
        <f>SUM('ANEXO VII JULIO'!B12+'ANEXO VII AGOSTO'!B12+'ANEXO VII SEPTIEMBRE'!B12)</f>
        <v>32210918</v>
      </c>
      <c r="C12" s="12">
        <f>SUM('ANEXO VII JULIO'!C12+'ANEXO VII AGOSTO'!C12+'ANEXO VII SEPTIEMBRE'!C12)</f>
        <v>9829177</v>
      </c>
      <c r="D12" s="12">
        <f>SUM('ANEXO VII JULIO'!D12+'ANEXO VII AGOSTO'!D12+'ANEXO VII SEPTIEMBRE'!D12)</f>
        <v>376706</v>
      </c>
      <c r="E12" s="12">
        <f>SUM('ANEXO VII JULIO'!E12+'ANEXO VII AGOSTO'!E12+'ANEXO VII SEPTIEMBRE'!E12)</f>
        <v>0</v>
      </c>
      <c r="F12" s="12">
        <f>SUM('ANEXO VII JULIO'!F12+'ANEXO VII AGOSTO'!F12+'ANEXO VII SEPTIEMBRE'!F12)</f>
        <v>773277</v>
      </c>
      <c r="G12" s="12">
        <f>SUM('ANEXO VII JULIO'!G12+'ANEXO VII AGOSTO'!G12+'ANEXO VII SEPTIEMBRE'!G12)</f>
        <v>1032759</v>
      </c>
      <c r="H12" s="12">
        <f>SUM('ANEXO VII JULIO'!H12+'ANEXO VII AGOSTO'!H12+'ANEXO VII SEPTIEMBRE'!H12)</f>
        <v>525</v>
      </c>
      <c r="I12" s="12">
        <f>SUM('ANEXO VII JULIO'!I12+'ANEXO VII AGOSTO'!I12+'ANEXO VII SEPTIEMBRE'!I12)</f>
        <v>91743</v>
      </c>
      <c r="J12" s="10">
        <f>SUM('ANEXO VII JULIO'!J12+'ANEXO VII AGOSTO'!J12+'ANEXO VII SEPTIEMBRE'!J12)</f>
        <v>336044</v>
      </c>
      <c r="K12" s="12">
        <f>SUM('ANEXO VII JULIO'!K12+'ANEXO VII AGOSTO'!K12+'ANEXO VII SEPTIEMBRE'!K12)</f>
        <v>1601810</v>
      </c>
      <c r="L12" s="10">
        <f>+'ANEXO VII JULIO'!L12+'ANEXO VII AGOSTO'!L12+'ANEXO VII SEPTIEMBRE'!L12</f>
        <v>1111583</v>
      </c>
      <c r="M12" s="10">
        <f>'ANEXO VII JULIO'!M12</f>
        <v>695631</v>
      </c>
      <c r="N12" s="11">
        <f t="shared" si="0"/>
        <v>48060173</v>
      </c>
      <c r="Q12" s="19"/>
    </row>
    <row r="13" spans="1:17" x14ac:dyDescent="0.25">
      <c r="A13" s="6" t="s">
        <v>17</v>
      </c>
      <c r="B13" s="12">
        <f>SUM('ANEXO VII JULIO'!B13+'ANEXO VII AGOSTO'!B13+'ANEXO VII SEPTIEMBRE'!B13)</f>
        <v>67575686</v>
      </c>
      <c r="C13" s="12">
        <f>SUM('ANEXO VII JULIO'!C13+'ANEXO VII AGOSTO'!C13+'ANEXO VII SEPTIEMBRE'!C13)</f>
        <v>20620751</v>
      </c>
      <c r="D13" s="12">
        <f>SUM('ANEXO VII JULIO'!D13+'ANEXO VII AGOSTO'!D13+'ANEXO VII SEPTIEMBRE'!D13)</f>
        <v>790297</v>
      </c>
      <c r="E13" s="12">
        <f>SUM('ANEXO VII JULIO'!E13+'ANEXO VII AGOSTO'!E13+'ANEXO VII SEPTIEMBRE'!E13)</f>
        <v>0</v>
      </c>
      <c r="F13" s="12">
        <f>SUM('ANEXO VII JULIO'!F13+'ANEXO VII AGOSTO'!F13+'ANEXO VII SEPTIEMBRE'!F13)</f>
        <v>1622269</v>
      </c>
      <c r="G13" s="12">
        <f>SUM('ANEXO VII JULIO'!G13+'ANEXO VII AGOSTO'!G13+'ANEXO VII SEPTIEMBRE'!G13)</f>
        <v>2181759</v>
      </c>
      <c r="H13" s="12">
        <f>SUM('ANEXO VII JULIO'!H13+'ANEXO VII AGOSTO'!H13+'ANEXO VII SEPTIEMBRE'!H13)</f>
        <v>988</v>
      </c>
      <c r="I13" s="12">
        <f>SUM('ANEXO VII JULIO'!I13+'ANEXO VII AGOSTO'!I13+'ANEXO VII SEPTIEMBRE'!I13)</f>
        <v>192471</v>
      </c>
      <c r="J13" s="10">
        <f>SUM('ANEXO VII JULIO'!J13+'ANEXO VII AGOSTO'!J13+'ANEXO VII SEPTIEMBRE'!J13)</f>
        <v>709910</v>
      </c>
      <c r="K13" s="12">
        <f>SUM('ANEXO VII JULIO'!K13+'ANEXO VII AGOSTO'!K13+'ANEXO VII SEPTIEMBRE'!K13)</f>
        <v>3012418</v>
      </c>
      <c r="L13" s="10">
        <f>+'ANEXO VII JULIO'!L13+'ANEXO VII AGOSTO'!L13+'ANEXO VII SEPTIEMBRE'!L13</f>
        <v>3164140</v>
      </c>
      <c r="M13" s="10">
        <f>'ANEXO VII JULIO'!M13</f>
        <v>1459372</v>
      </c>
      <c r="N13" s="11">
        <f t="shared" si="0"/>
        <v>101330061</v>
      </c>
      <c r="Q13" s="19"/>
    </row>
    <row r="14" spans="1:17" x14ac:dyDescent="0.25">
      <c r="A14" s="6" t="s">
        <v>18</v>
      </c>
      <c r="B14" s="12">
        <f>SUM('ANEXO VII JULIO'!B14+'ANEXO VII AGOSTO'!B14+'ANEXO VII SEPTIEMBRE'!B14)</f>
        <v>19039638</v>
      </c>
      <c r="C14" s="12">
        <f>SUM('ANEXO VII JULIO'!C14+'ANEXO VII AGOSTO'!C14+'ANEXO VII SEPTIEMBRE'!C14)</f>
        <v>5809955</v>
      </c>
      <c r="D14" s="12">
        <f>SUM('ANEXO VII JULIO'!D14+'ANEXO VII AGOSTO'!D14+'ANEXO VII SEPTIEMBRE'!D14)</f>
        <v>222668</v>
      </c>
      <c r="E14" s="12">
        <f>SUM('ANEXO VII JULIO'!E14+'ANEXO VII AGOSTO'!E14+'ANEXO VII SEPTIEMBRE'!E14)</f>
        <v>0</v>
      </c>
      <c r="F14" s="12">
        <f>SUM('ANEXO VII JULIO'!F14+'ANEXO VII AGOSTO'!F14+'ANEXO VII SEPTIEMBRE'!F14)</f>
        <v>457078</v>
      </c>
      <c r="G14" s="12">
        <f>SUM('ANEXO VII JULIO'!G14+'ANEXO VII AGOSTO'!G14+'ANEXO VII SEPTIEMBRE'!G14)</f>
        <v>603432</v>
      </c>
      <c r="H14" s="12">
        <f>SUM('ANEXO VII JULIO'!H14+'ANEXO VII AGOSTO'!H14+'ANEXO VII SEPTIEMBRE'!H14)</f>
        <v>268</v>
      </c>
      <c r="I14" s="12">
        <f>SUM('ANEXO VII JULIO'!I14+'ANEXO VII AGOSTO'!I14+'ANEXO VII SEPTIEMBRE'!I14)</f>
        <v>54228</v>
      </c>
      <c r="J14" s="10">
        <f>SUM('ANEXO VII JULIO'!J14+'ANEXO VII AGOSTO'!J14+'ANEXO VII SEPTIEMBRE'!J14)</f>
        <v>196347</v>
      </c>
      <c r="K14" s="12">
        <f>SUM('ANEXO VII JULIO'!K14+'ANEXO VII AGOSTO'!K14+'ANEXO VII SEPTIEMBRE'!K14)</f>
        <v>818175</v>
      </c>
      <c r="L14" s="10">
        <f>+'ANEXO VII JULIO'!L14+'ANEXO VII AGOSTO'!L14+'ANEXO VII SEPTIEMBRE'!L14</f>
        <v>10853746</v>
      </c>
      <c r="M14" s="10">
        <f>'ANEXO VII JULIO'!M14</f>
        <v>411182</v>
      </c>
      <c r="N14" s="11">
        <f t="shared" si="0"/>
        <v>38466717</v>
      </c>
      <c r="Q14" s="19"/>
    </row>
    <row r="15" spans="1:17" x14ac:dyDescent="0.25">
      <c r="A15" s="6" t="s">
        <v>55</v>
      </c>
      <c r="B15" s="12">
        <f>SUM('ANEXO VII JULIO'!B15+'ANEXO VII AGOSTO'!B15+'ANEXO VII SEPTIEMBRE'!B15)</f>
        <v>2780897</v>
      </c>
      <c r="C15" s="12">
        <f>SUM('ANEXO VII JULIO'!C15+'ANEXO VII AGOSTO'!C15+'ANEXO VII SEPTIEMBRE'!C15)</f>
        <v>848591</v>
      </c>
      <c r="D15" s="12">
        <f>SUM('ANEXO VII JULIO'!D15+'ANEXO VII AGOSTO'!D15+'ANEXO VII SEPTIEMBRE'!D15)</f>
        <v>32523</v>
      </c>
      <c r="E15" s="12">
        <f>SUM('ANEXO VII JULIO'!E15+'ANEXO VII AGOSTO'!E15+'ANEXO VII SEPTIEMBRE'!E15)</f>
        <v>0</v>
      </c>
      <c r="F15" s="12">
        <f>SUM('ANEXO VII JULIO'!F15+'ANEXO VII AGOSTO'!F15+'ANEXO VII SEPTIEMBRE'!F15)</f>
        <v>66760</v>
      </c>
      <c r="G15" s="12">
        <f>SUM('ANEXO VII JULIO'!G15+'ANEXO VII AGOSTO'!G15+'ANEXO VII SEPTIEMBRE'!G15)</f>
        <v>87963</v>
      </c>
      <c r="H15" s="12">
        <f>SUM('ANEXO VII JULIO'!H15+'ANEXO VII AGOSTO'!H15+'ANEXO VII SEPTIEMBRE'!H15)</f>
        <v>20</v>
      </c>
      <c r="I15" s="12">
        <f>SUM('ANEXO VII JULIO'!I15+'ANEXO VII AGOSTO'!I15+'ANEXO VII SEPTIEMBRE'!I15)</f>
        <v>7920</v>
      </c>
      <c r="J15" s="10">
        <f>SUM('ANEXO VII JULIO'!J15+'ANEXO VII AGOSTO'!J15+'ANEXO VII SEPTIEMBRE'!J15)</f>
        <v>28622</v>
      </c>
      <c r="K15" s="12">
        <f>SUM('ANEXO VII JULIO'!K15+'ANEXO VII AGOSTO'!K15+'ANEXO VII SEPTIEMBRE'!K15)</f>
        <v>60173</v>
      </c>
      <c r="L15" s="10">
        <f>+'ANEXO VII JULIO'!L15+'ANEXO VII AGOSTO'!L15+'ANEXO VII SEPTIEMBRE'!L15</f>
        <v>0</v>
      </c>
      <c r="M15" s="10">
        <f>'ANEXO VII JULIO'!M15</f>
        <v>60057</v>
      </c>
      <c r="N15" s="11">
        <f t="shared" si="0"/>
        <v>3973526</v>
      </c>
      <c r="Q15" s="19"/>
    </row>
    <row r="16" spans="1:17" x14ac:dyDescent="0.25">
      <c r="A16" s="6" t="s">
        <v>19</v>
      </c>
      <c r="B16" s="12">
        <f>SUM('ANEXO VII JULIO'!B16+'ANEXO VII AGOSTO'!B16+'ANEXO VII SEPTIEMBRE'!B16)</f>
        <v>7578514</v>
      </c>
      <c r="C16" s="12">
        <f>SUM('ANEXO VII JULIO'!C16+'ANEXO VII AGOSTO'!C16+'ANEXO VII SEPTIEMBRE'!C16)</f>
        <v>2312587</v>
      </c>
      <c r="D16" s="12">
        <f>SUM('ANEXO VII JULIO'!D16+'ANEXO VII AGOSTO'!D16+'ANEXO VII SEPTIEMBRE'!D16)</f>
        <v>88630</v>
      </c>
      <c r="E16" s="12">
        <f>SUM('ANEXO VII JULIO'!E16+'ANEXO VII AGOSTO'!E16+'ANEXO VII SEPTIEMBRE'!E16)</f>
        <v>0</v>
      </c>
      <c r="F16" s="12">
        <f>SUM('ANEXO VII JULIO'!F16+'ANEXO VII AGOSTO'!F16+'ANEXO VII SEPTIEMBRE'!F16)</f>
        <v>181936</v>
      </c>
      <c r="G16" s="12">
        <f>SUM('ANEXO VII JULIO'!G16+'ANEXO VII AGOSTO'!G16+'ANEXO VII SEPTIEMBRE'!G16)</f>
        <v>239634</v>
      </c>
      <c r="H16" s="12">
        <f>SUM('ANEXO VII JULIO'!H16+'ANEXO VII AGOSTO'!H16+'ANEXO VII SEPTIEMBRE'!H16)</f>
        <v>52</v>
      </c>
      <c r="I16" s="12">
        <f>SUM('ANEXO VII JULIO'!I16+'ANEXO VII AGOSTO'!I16+'ANEXO VII SEPTIEMBRE'!I16)</f>
        <v>21585</v>
      </c>
      <c r="J16" s="10">
        <f>SUM('ANEXO VII JULIO'!J16+'ANEXO VII AGOSTO'!J16+'ANEXO VII SEPTIEMBRE'!J16)</f>
        <v>77973</v>
      </c>
      <c r="K16" s="12">
        <f>SUM('ANEXO VII JULIO'!K16+'ANEXO VII AGOSTO'!K16+'ANEXO VII SEPTIEMBRE'!K16)</f>
        <v>158145</v>
      </c>
      <c r="L16" s="10">
        <f>+'ANEXO VII JULIO'!L16+'ANEXO VII AGOSTO'!L16+'ANEXO VII SEPTIEMBRE'!L16</f>
        <v>0</v>
      </c>
      <c r="M16" s="10">
        <f>'ANEXO VII JULIO'!M16</f>
        <v>163666</v>
      </c>
      <c r="N16" s="11">
        <f t="shared" si="0"/>
        <v>10822722</v>
      </c>
      <c r="Q16" s="19"/>
    </row>
    <row r="17" spans="1:17" x14ac:dyDescent="0.25">
      <c r="A17" s="6" t="s">
        <v>20</v>
      </c>
      <c r="B17" s="12">
        <f>SUM('ANEXO VII JULIO'!B17+'ANEXO VII AGOSTO'!B17+'ANEXO VII SEPTIEMBRE'!B17)</f>
        <v>7686418</v>
      </c>
      <c r="C17" s="12">
        <f>SUM('ANEXO VII JULIO'!C17+'ANEXO VII AGOSTO'!C17+'ANEXO VII SEPTIEMBRE'!C17)</f>
        <v>2345513</v>
      </c>
      <c r="D17" s="12">
        <f>SUM('ANEXO VII JULIO'!D17+'ANEXO VII AGOSTO'!D17+'ANEXO VII SEPTIEMBRE'!D17)</f>
        <v>89893</v>
      </c>
      <c r="E17" s="12">
        <f>SUM('ANEXO VII JULIO'!E17+'ANEXO VII AGOSTO'!E17+'ANEXO VII SEPTIEMBRE'!E17)</f>
        <v>0</v>
      </c>
      <c r="F17" s="12">
        <f>SUM('ANEXO VII JULIO'!F17+'ANEXO VII AGOSTO'!F17+'ANEXO VII SEPTIEMBRE'!F17)</f>
        <v>184525</v>
      </c>
      <c r="G17" s="12">
        <f>SUM('ANEXO VII JULIO'!G17+'ANEXO VII AGOSTO'!G17+'ANEXO VII SEPTIEMBRE'!G17)</f>
        <v>243339</v>
      </c>
      <c r="H17" s="12">
        <f>SUM('ANEXO VII JULIO'!H17+'ANEXO VII AGOSTO'!H17+'ANEXO VII SEPTIEMBRE'!H17)</f>
        <v>46</v>
      </c>
      <c r="I17" s="12">
        <f>SUM('ANEXO VII JULIO'!I17+'ANEXO VII AGOSTO'!I17+'ANEXO VII SEPTIEMBRE'!I17)</f>
        <v>21894</v>
      </c>
      <c r="J17" s="10">
        <f>SUM('ANEXO VII JULIO'!J17+'ANEXO VII AGOSTO'!J17+'ANEXO VII SEPTIEMBRE'!J17)</f>
        <v>79179</v>
      </c>
      <c r="K17" s="12">
        <f>SUM('ANEXO VII JULIO'!K17+'ANEXO VII AGOSTO'!K17+'ANEXO VII SEPTIEMBRE'!K17)</f>
        <v>141755</v>
      </c>
      <c r="L17" s="10">
        <f>+'ANEXO VII JULIO'!L17+'ANEXO VII AGOSTO'!L17+'ANEXO VII SEPTIEMBRE'!L17</f>
        <v>762541</v>
      </c>
      <c r="M17" s="10">
        <f>'ANEXO VII JULIO'!M17</f>
        <v>165997</v>
      </c>
      <c r="N17" s="11">
        <f t="shared" si="0"/>
        <v>11721100</v>
      </c>
      <c r="Q17" s="19"/>
    </row>
    <row r="18" spans="1:17" x14ac:dyDescent="0.25">
      <c r="A18" s="6" t="s">
        <v>21</v>
      </c>
      <c r="B18" s="12">
        <f>SUM('ANEXO VII JULIO'!B18+'ANEXO VII AGOSTO'!B18+'ANEXO VII SEPTIEMBRE'!B18)</f>
        <v>35995926</v>
      </c>
      <c r="C18" s="12">
        <f>SUM('ANEXO VII JULIO'!C18+'ANEXO VII AGOSTO'!C18+'ANEXO VII SEPTIEMBRE'!C18)</f>
        <v>10984174</v>
      </c>
      <c r="D18" s="12">
        <f>SUM('ANEXO VII JULIO'!D18+'ANEXO VII AGOSTO'!D18+'ANEXO VII SEPTIEMBRE'!D18)</f>
        <v>420971</v>
      </c>
      <c r="E18" s="12">
        <f>SUM('ANEXO VII JULIO'!E18+'ANEXO VII AGOSTO'!E18+'ANEXO VII SEPTIEMBRE'!E18)</f>
        <v>0</v>
      </c>
      <c r="F18" s="12">
        <f>SUM('ANEXO VII JULIO'!F18+'ANEXO VII AGOSTO'!F18+'ANEXO VII SEPTIEMBRE'!F18)</f>
        <v>864143</v>
      </c>
      <c r="G18" s="12">
        <f>SUM('ANEXO VII JULIO'!G18+'ANEXO VII AGOSTO'!G18+'ANEXO VII SEPTIEMBRE'!G18)</f>
        <v>1131588</v>
      </c>
      <c r="H18" s="12">
        <f>SUM('ANEXO VII JULIO'!H18+'ANEXO VII AGOSTO'!H18+'ANEXO VII SEPTIEMBRE'!H18)</f>
        <v>577</v>
      </c>
      <c r="I18" s="12">
        <f>SUM('ANEXO VII JULIO'!I18+'ANEXO VII AGOSTO'!I18+'ANEXO VII SEPTIEMBRE'!I18)</f>
        <v>102525</v>
      </c>
      <c r="J18" s="10">
        <f>SUM('ANEXO VII JULIO'!J18+'ANEXO VII AGOSTO'!J18+'ANEXO VII SEPTIEMBRE'!J18)</f>
        <v>368201</v>
      </c>
      <c r="K18" s="12">
        <f>SUM('ANEXO VII JULIO'!K18+'ANEXO VII AGOSTO'!K18+'ANEXO VII SEPTIEMBRE'!K18)</f>
        <v>1760942</v>
      </c>
      <c r="L18" s="10">
        <f>+'ANEXO VII JULIO'!L18+'ANEXO VII AGOSTO'!L18+'ANEXO VII SEPTIEMBRE'!L18</f>
        <v>8242777</v>
      </c>
      <c r="M18" s="10">
        <f>'ANEXO VII JULIO'!M18</f>
        <v>777372</v>
      </c>
      <c r="N18" s="11">
        <f t="shared" si="0"/>
        <v>60649196</v>
      </c>
      <c r="Q18" s="19"/>
    </row>
    <row r="19" spans="1:17" x14ac:dyDescent="0.25">
      <c r="A19" s="6" t="s">
        <v>22</v>
      </c>
      <c r="B19" s="12">
        <f>SUM('ANEXO VII JULIO'!B19+'ANEXO VII AGOSTO'!B19+'ANEXO VII SEPTIEMBRE'!B19)</f>
        <v>12383706</v>
      </c>
      <c r="C19" s="12">
        <f>SUM('ANEXO VII JULIO'!C19+'ANEXO VII AGOSTO'!C19+'ANEXO VII SEPTIEMBRE'!C19)</f>
        <v>3778894</v>
      </c>
      <c r="D19" s="12">
        <f>SUM('ANEXO VII JULIO'!D19+'ANEXO VII AGOSTO'!D19+'ANEXO VII SEPTIEMBRE'!D19)</f>
        <v>144827</v>
      </c>
      <c r="E19" s="12">
        <f>SUM('ANEXO VII JULIO'!E19+'ANEXO VII AGOSTO'!E19+'ANEXO VII SEPTIEMBRE'!E19)</f>
        <v>0</v>
      </c>
      <c r="F19" s="12">
        <f>SUM('ANEXO VII JULIO'!F19+'ANEXO VII AGOSTO'!F19+'ANEXO VII SEPTIEMBRE'!F19)</f>
        <v>297291</v>
      </c>
      <c r="G19" s="12">
        <f>SUM('ANEXO VII JULIO'!G19+'ANEXO VII AGOSTO'!G19+'ANEXO VII SEPTIEMBRE'!G19)</f>
        <v>392817</v>
      </c>
      <c r="H19" s="12">
        <f>SUM('ANEXO VII JULIO'!H19+'ANEXO VII AGOSTO'!H19+'ANEXO VII SEPTIEMBRE'!H19)</f>
        <v>154</v>
      </c>
      <c r="I19" s="12">
        <f>SUM('ANEXO VII JULIO'!I19+'ANEXO VII AGOSTO'!I19+'ANEXO VII SEPTIEMBRE'!I19)</f>
        <v>35271</v>
      </c>
      <c r="J19" s="10">
        <f>SUM('ANEXO VII JULIO'!J19+'ANEXO VII AGOSTO'!J19+'ANEXO VII SEPTIEMBRE'!J19)</f>
        <v>127817</v>
      </c>
      <c r="K19" s="12">
        <f>SUM('ANEXO VII JULIO'!K19+'ANEXO VII AGOSTO'!K19+'ANEXO VII SEPTIEMBRE'!K19)</f>
        <v>469732</v>
      </c>
      <c r="L19" s="10">
        <f>+'ANEXO VII JULIO'!L19+'ANEXO VII AGOSTO'!L19+'ANEXO VII SEPTIEMBRE'!L19</f>
        <v>2607380</v>
      </c>
      <c r="M19" s="10">
        <f>'ANEXO VII JULIO'!M19</f>
        <v>267440</v>
      </c>
      <c r="N19" s="11">
        <f t="shared" si="0"/>
        <v>20505329</v>
      </c>
      <c r="Q19" s="19"/>
    </row>
    <row r="20" spans="1:17" x14ac:dyDescent="0.25">
      <c r="A20" s="6" t="s">
        <v>23</v>
      </c>
      <c r="B20" s="12">
        <f>SUM('ANEXO VII JULIO'!B20+'ANEXO VII AGOSTO'!B20+'ANEXO VII SEPTIEMBRE'!B20)</f>
        <v>7286702</v>
      </c>
      <c r="C20" s="12">
        <f>SUM('ANEXO VII JULIO'!C20+'ANEXO VII AGOSTO'!C20+'ANEXO VII SEPTIEMBRE'!C20)</f>
        <v>2223540</v>
      </c>
      <c r="D20" s="12">
        <f>SUM('ANEXO VII JULIO'!D20+'ANEXO VII AGOSTO'!D20+'ANEXO VII SEPTIEMBRE'!D20)</f>
        <v>85218</v>
      </c>
      <c r="E20" s="12">
        <f>SUM('ANEXO VII JULIO'!E20+'ANEXO VII AGOSTO'!E20+'ANEXO VII SEPTIEMBRE'!E20)</f>
        <v>0</v>
      </c>
      <c r="F20" s="12">
        <f>SUM('ANEXO VII JULIO'!F20+'ANEXO VII AGOSTO'!F20+'ANEXO VII SEPTIEMBRE'!F20)</f>
        <v>174929</v>
      </c>
      <c r="G20" s="12">
        <f>SUM('ANEXO VII JULIO'!G20+'ANEXO VII AGOSTO'!G20+'ANEXO VII SEPTIEMBRE'!G20)</f>
        <v>230670</v>
      </c>
      <c r="H20" s="12">
        <f>SUM('ANEXO VII JULIO'!H20+'ANEXO VII AGOSTO'!H20+'ANEXO VII SEPTIEMBRE'!H20)</f>
        <v>42</v>
      </c>
      <c r="I20" s="12">
        <f>SUM('ANEXO VII JULIO'!I20+'ANEXO VII AGOSTO'!I20+'ANEXO VII SEPTIEMBRE'!I20)</f>
        <v>20754</v>
      </c>
      <c r="J20" s="10">
        <f>SUM('ANEXO VII JULIO'!J20+'ANEXO VII AGOSTO'!J20+'ANEXO VII SEPTIEMBRE'!J20)</f>
        <v>75057</v>
      </c>
      <c r="K20" s="12">
        <f>SUM('ANEXO VII JULIO'!K20+'ANEXO VII AGOSTO'!K20+'ANEXO VII SEPTIEMBRE'!K20)</f>
        <v>129025</v>
      </c>
      <c r="L20" s="10">
        <f>+'ANEXO VII JULIO'!L20+'ANEXO VII AGOSTO'!L20+'ANEXO VII SEPTIEMBRE'!L20</f>
        <v>197331</v>
      </c>
      <c r="M20" s="10">
        <f>'ANEXO VII JULIO'!M20</f>
        <v>157364</v>
      </c>
      <c r="N20" s="11">
        <f t="shared" si="0"/>
        <v>10580632</v>
      </c>
      <c r="Q20" s="19"/>
    </row>
    <row r="21" spans="1:17" x14ac:dyDescent="0.25">
      <c r="A21" s="6" t="s">
        <v>24</v>
      </c>
      <c r="B21" s="12">
        <f>SUM('ANEXO VII JULIO'!B21+'ANEXO VII AGOSTO'!B21+'ANEXO VII SEPTIEMBRE'!B21)</f>
        <v>7121882</v>
      </c>
      <c r="C21" s="12">
        <f>SUM('ANEXO VII JULIO'!C21+'ANEXO VII AGOSTO'!C21+'ANEXO VII SEPTIEMBRE'!C21)</f>
        <v>2173245</v>
      </c>
      <c r="D21" s="12">
        <f>SUM('ANEXO VII JULIO'!D21+'ANEXO VII AGOSTO'!D21+'ANEXO VII SEPTIEMBRE'!D21)</f>
        <v>83290</v>
      </c>
      <c r="E21" s="12">
        <f>SUM('ANEXO VII JULIO'!E21+'ANEXO VII AGOSTO'!E21+'ANEXO VII SEPTIEMBRE'!E21)</f>
        <v>0</v>
      </c>
      <c r="F21" s="12">
        <f>SUM('ANEXO VII JULIO'!F21+'ANEXO VII AGOSTO'!F21+'ANEXO VII SEPTIEMBRE'!F21)</f>
        <v>170972</v>
      </c>
      <c r="G21" s="12">
        <f>SUM('ANEXO VII JULIO'!G21+'ANEXO VII AGOSTO'!G21+'ANEXO VII SEPTIEMBRE'!G21)</f>
        <v>225675</v>
      </c>
      <c r="H21" s="12">
        <f>SUM('ANEXO VII JULIO'!H21+'ANEXO VII AGOSTO'!H21+'ANEXO VII SEPTIEMBRE'!H21)</f>
        <v>27</v>
      </c>
      <c r="I21" s="12">
        <f>SUM('ANEXO VII JULIO'!I21+'ANEXO VII AGOSTO'!I21+'ANEXO VII SEPTIEMBRE'!I21)</f>
        <v>20286</v>
      </c>
      <c r="J21" s="10">
        <f>SUM('ANEXO VII JULIO'!J21+'ANEXO VII AGOSTO'!J21+'ANEXO VII SEPTIEMBRE'!J21)</f>
        <v>73430</v>
      </c>
      <c r="K21" s="12">
        <f>SUM('ANEXO VII JULIO'!K21+'ANEXO VII AGOSTO'!K21+'ANEXO VII SEPTIEMBRE'!K21)</f>
        <v>81963</v>
      </c>
      <c r="L21" s="10">
        <f>+'ANEXO VII JULIO'!L21+'ANEXO VII AGOSTO'!L21+'ANEXO VII SEPTIEMBRE'!L21</f>
        <v>876886</v>
      </c>
      <c r="M21" s="10">
        <f>'ANEXO VII JULIO'!M21</f>
        <v>153805</v>
      </c>
      <c r="N21" s="11">
        <f t="shared" si="0"/>
        <v>10981461</v>
      </c>
      <c r="Q21" s="19"/>
    </row>
    <row r="22" spans="1:17" x14ac:dyDescent="0.25">
      <c r="A22" s="6" t="s">
        <v>25</v>
      </c>
      <c r="B22" s="12">
        <f>SUM('ANEXO VII JULIO'!B22+'ANEXO VII AGOSTO'!B22+'ANEXO VII SEPTIEMBRE'!B22)</f>
        <v>5337676</v>
      </c>
      <c r="C22" s="12">
        <f>SUM('ANEXO VII JULIO'!C22+'ANEXO VII AGOSTO'!C22+'ANEXO VII SEPTIEMBRE'!C22)</f>
        <v>1628794</v>
      </c>
      <c r="D22" s="12">
        <f>SUM('ANEXO VII JULIO'!D22+'ANEXO VII AGOSTO'!D22+'ANEXO VII SEPTIEMBRE'!D22)</f>
        <v>62424</v>
      </c>
      <c r="E22" s="12">
        <f>SUM('ANEXO VII JULIO'!E22+'ANEXO VII AGOSTO'!E22+'ANEXO VII SEPTIEMBRE'!E22)</f>
        <v>0</v>
      </c>
      <c r="F22" s="12">
        <f>SUM('ANEXO VII JULIO'!F22+'ANEXO VII AGOSTO'!F22+'ANEXO VII SEPTIEMBRE'!F22)</f>
        <v>128140</v>
      </c>
      <c r="G22" s="12">
        <f>SUM('ANEXO VII JULIO'!G22+'ANEXO VII AGOSTO'!G22+'ANEXO VII SEPTIEMBRE'!G22)</f>
        <v>169689</v>
      </c>
      <c r="H22" s="12">
        <f>SUM('ANEXO VII JULIO'!H22+'ANEXO VII AGOSTO'!H22+'ANEXO VII SEPTIEMBRE'!H22)</f>
        <v>44</v>
      </c>
      <c r="I22" s="12">
        <f>SUM('ANEXO VII JULIO'!I22+'ANEXO VII AGOSTO'!I22+'ANEXO VII SEPTIEMBRE'!I22)</f>
        <v>15204</v>
      </c>
      <c r="J22" s="10">
        <f>SUM('ANEXO VII JULIO'!J22+'ANEXO VII AGOSTO'!J22+'ANEXO VII SEPTIEMBRE'!J22)</f>
        <v>55213</v>
      </c>
      <c r="K22" s="12">
        <f>SUM('ANEXO VII JULIO'!K22+'ANEXO VII AGOSTO'!K22+'ANEXO VII SEPTIEMBRE'!K22)</f>
        <v>132619</v>
      </c>
      <c r="L22" s="10">
        <f>+'ANEXO VII JULIO'!L22+'ANEXO VII AGOSTO'!L22+'ANEXO VII SEPTIEMBRE'!L22</f>
        <v>315635</v>
      </c>
      <c r="M22" s="10">
        <f>'ANEXO VII JULIO'!M22</f>
        <v>115273</v>
      </c>
      <c r="N22" s="11">
        <f t="shared" si="0"/>
        <v>7960711</v>
      </c>
      <c r="Q22" s="19"/>
    </row>
    <row r="23" spans="1:17" x14ac:dyDescent="0.25">
      <c r="A23" s="6" t="s">
        <v>26</v>
      </c>
      <c r="B23" s="12">
        <f>SUM('ANEXO VII JULIO'!B23+'ANEXO VII AGOSTO'!B23+'ANEXO VII SEPTIEMBRE'!B23)</f>
        <v>8334965</v>
      </c>
      <c r="C23" s="12">
        <f>SUM('ANEXO VII JULIO'!C23+'ANEXO VII AGOSTO'!C23+'ANEXO VII SEPTIEMBRE'!C23)</f>
        <v>2543418</v>
      </c>
      <c r="D23" s="12">
        <f>SUM('ANEXO VII JULIO'!D23+'ANEXO VII AGOSTO'!D23+'ANEXO VII SEPTIEMBRE'!D23)</f>
        <v>97477</v>
      </c>
      <c r="E23" s="12">
        <f>SUM('ANEXO VII JULIO'!E23+'ANEXO VII AGOSTO'!E23+'ANEXO VII SEPTIEMBRE'!E23)</f>
        <v>0</v>
      </c>
      <c r="F23" s="12">
        <f>SUM('ANEXO VII JULIO'!F23+'ANEXO VII AGOSTO'!F23+'ANEXO VII SEPTIEMBRE'!F23)</f>
        <v>200094</v>
      </c>
      <c r="G23" s="12">
        <f>SUM('ANEXO VII JULIO'!G23+'ANEXO VII AGOSTO'!G23+'ANEXO VII SEPTIEMBRE'!G23)</f>
        <v>265677</v>
      </c>
      <c r="H23" s="12">
        <f>SUM('ANEXO VII JULIO'!H23+'ANEXO VII AGOSTO'!H23+'ANEXO VII SEPTIEMBRE'!H23)</f>
        <v>50</v>
      </c>
      <c r="I23" s="12">
        <f>SUM('ANEXO VII JULIO'!I23+'ANEXO VII AGOSTO'!I23+'ANEXO VII SEPTIEMBRE'!I23)</f>
        <v>23739</v>
      </c>
      <c r="J23" s="10">
        <f>SUM('ANEXO VII JULIO'!J23+'ANEXO VII AGOSTO'!J23+'ANEXO VII SEPTIEMBRE'!J23)</f>
        <v>86447</v>
      </c>
      <c r="K23" s="12">
        <f>SUM('ANEXO VII JULIO'!K23+'ANEXO VII AGOSTO'!K23+'ANEXO VII SEPTIEMBRE'!K23)</f>
        <v>152792</v>
      </c>
      <c r="L23" s="10">
        <f>+'ANEXO VII JULIO'!L23+'ANEXO VII AGOSTO'!L23+'ANEXO VII SEPTIEMBRE'!L23</f>
        <v>2778919</v>
      </c>
      <c r="M23" s="10">
        <f>'ANEXO VII JULIO'!M23</f>
        <v>180003</v>
      </c>
      <c r="N23" s="11">
        <f t="shared" si="0"/>
        <v>14663581</v>
      </c>
      <c r="Q23" s="19"/>
    </row>
    <row r="24" spans="1:17" x14ac:dyDescent="0.25">
      <c r="A24" s="6" t="s">
        <v>27</v>
      </c>
      <c r="B24" s="12">
        <f>SUM('ANEXO VII JULIO'!B24+'ANEXO VII AGOSTO'!B24+'ANEXO VII SEPTIEMBRE'!B24)</f>
        <v>8409577</v>
      </c>
      <c r="C24" s="12">
        <f>SUM('ANEXO VII JULIO'!C24+'ANEXO VII AGOSTO'!C24+'ANEXO VII SEPTIEMBRE'!C24)</f>
        <v>2566186</v>
      </c>
      <c r="D24" s="12">
        <f>SUM('ANEXO VII JULIO'!D24+'ANEXO VII AGOSTO'!D24+'ANEXO VII SEPTIEMBRE'!D24)</f>
        <v>98350</v>
      </c>
      <c r="E24" s="12">
        <f>SUM('ANEXO VII JULIO'!E24+'ANEXO VII AGOSTO'!E24+'ANEXO VII SEPTIEMBRE'!E24)</f>
        <v>0</v>
      </c>
      <c r="F24" s="12">
        <f>SUM('ANEXO VII JULIO'!F24+'ANEXO VII AGOSTO'!F24+'ANEXO VII SEPTIEMBRE'!F24)</f>
        <v>201886</v>
      </c>
      <c r="G24" s="12">
        <f>SUM('ANEXO VII JULIO'!G24+'ANEXO VII AGOSTO'!G24+'ANEXO VII SEPTIEMBRE'!G24)</f>
        <v>266337</v>
      </c>
      <c r="H24" s="12">
        <f>SUM('ANEXO VII JULIO'!H24+'ANEXO VII AGOSTO'!H24+'ANEXO VII SEPTIEMBRE'!H24)</f>
        <v>112</v>
      </c>
      <c r="I24" s="12">
        <f>SUM('ANEXO VII JULIO'!I24+'ANEXO VII AGOSTO'!I24+'ANEXO VII SEPTIEMBRE'!I24)</f>
        <v>23952</v>
      </c>
      <c r="J24" s="10">
        <f>SUM('ANEXO VII JULIO'!J24+'ANEXO VII AGOSTO'!J24+'ANEXO VII SEPTIEMBRE'!J24)</f>
        <v>86661</v>
      </c>
      <c r="K24" s="12">
        <f>SUM('ANEXO VII JULIO'!K24+'ANEXO VII AGOSTO'!K24+'ANEXO VII SEPTIEMBRE'!K24)</f>
        <v>340884</v>
      </c>
      <c r="L24" s="10">
        <f>+'ANEXO VII JULIO'!L24+'ANEXO VII AGOSTO'!L24+'ANEXO VII SEPTIEMBRE'!L24</f>
        <v>594285</v>
      </c>
      <c r="M24" s="10">
        <f>'ANEXO VII JULIO'!M24</f>
        <v>181614</v>
      </c>
      <c r="N24" s="11">
        <f t="shared" ref="N24:N41" si="1">SUM(B24:M24)</f>
        <v>12769844</v>
      </c>
      <c r="Q24" s="19"/>
    </row>
    <row r="25" spans="1:17" x14ac:dyDescent="0.25">
      <c r="A25" s="6" t="s">
        <v>28</v>
      </c>
      <c r="B25" s="12">
        <f>SUM('ANEXO VII JULIO'!B25+'ANEXO VII AGOSTO'!B25+'ANEXO VII SEPTIEMBRE'!B25)</f>
        <v>22006749</v>
      </c>
      <c r="C25" s="12">
        <f>SUM('ANEXO VII JULIO'!C25+'ANEXO VII AGOSTO'!C25+'ANEXO VII SEPTIEMBRE'!C25)</f>
        <v>6715370</v>
      </c>
      <c r="D25" s="12">
        <f>SUM('ANEXO VII JULIO'!D25+'ANEXO VII AGOSTO'!D25+'ANEXO VII SEPTIEMBRE'!D25)</f>
        <v>257369</v>
      </c>
      <c r="E25" s="12">
        <f>SUM('ANEXO VII JULIO'!E25+'ANEXO VII AGOSTO'!E25+'ANEXO VII SEPTIEMBRE'!E25)</f>
        <v>0</v>
      </c>
      <c r="F25" s="12">
        <f>SUM('ANEXO VII JULIO'!F25+'ANEXO VII AGOSTO'!F25+'ANEXO VII SEPTIEMBRE'!F25)</f>
        <v>528309</v>
      </c>
      <c r="G25" s="12">
        <f>SUM('ANEXO VII JULIO'!G25+'ANEXO VII AGOSTO'!G25+'ANEXO VII SEPTIEMBRE'!G25)</f>
        <v>729255</v>
      </c>
      <c r="H25" s="12">
        <f>SUM('ANEXO VII JULIO'!H25+'ANEXO VII AGOSTO'!H25+'ANEXO VII SEPTIEMBRE'!H25)</f>
        <v>313</v>
      </c>
      <c r="I25" s="12">
        <f>SUM('ANEXO VII JULIO'!I25+'ANEXO VII AGOSTO'!I25+'ANEXO VII SEPTIEMBRE'!I25)</f>
        <v>62679</v>
      </c>
      <c r="J25" s="10">
        <f>SUM('ANEXO VII JULIO'!J25+'ANEXO VII AGOSTO'!J25+'ANEXO VII SEPTIEMBRE'!J25)</f>
        <v>237288</v>
      </c>
      <c r="K25" s="12">
        <f>SUM('ANEXO VII JULIO'!K25+'ANEXO VII AGOSTO'!K25+'ANEXO VII SEPTIEMBRE'!K25)</f>
        <v>955095</v>
      </c>
      <c r="L25" s="10">
        <f>+'ANEXO VII JULIO'!L25+'ANEXO VII AGOSTO'!L25+'ANEXO VII SEPTIEMBRE'!L25</f>
        <v>2061503</v>
      </c>
      <c r="M25" s="10">
        <f>'ANEXO VII JULIO'!M25</f>
        <v>475260</v>
      </c>
      <c r="N25" s="11">
        <f t="shared" si="1"/>
        <v>34029190</v>
      </c>
      <c r="Q25" s="19"/>
    </row>
    <row r="26" spans="1:17" x14ac:dyDescent="0.25">
      <c r="A26" s="6" t="s">
        <v>29</v>
      </c>
      <c r="B26" s="12">
        <f>SUM('ANEXO VII JULIO'!B26+'ANEXO VII AGOSTO'!B26+'ANEXO VII SEPTIEMBRE'!B26)</f>
        <v>7642396</v>
      </c>
      <c r="C26" s="12">
        <f>SUM('ANEXO VII JULIO'!C26+'ANEXO VII AGOSTO'!C26+'ANEXO VII SEPTIEMBRE'!C26)</f>
        <v>2332081</v>
      </c>
      <c r="D26" s="12">
        <f>SUM('ANEXO VII JULIO'!D26+'ANEXO VII AGOSTO'!D26+'ANEXO VII SEPTIEMBRE'!D26)</f>
        <v>89379</v>
      </c>
      <c r="E26" s="12">
        <f>SUM('ANEXO VII JULIO'!E26+'ANEXO VII AGOSTO'!E26+'ANEXO VII SEPTIEMBRE'!E26)</f>
        <v>0</v>
      </c>
      <c r="F26" s="12">
        <f>SUM('ANEXO VII JULIO'!F26+'ANEXO VII AGOSTO'!F26+'ANEXO VII SEPTIEMBRE'!F26)</f>
        <v>183469</v>
      </c>
      <c r="G26" s="12">
        <f>SUM('ANEXO VII JULIO'!G26+'ANEXO VII AGOSTO'!G26+'ANEXO VII SEPTIEMBRE'!G26)</f>
        <v>242349</v>
      </c>
      <c r="H26" s="12">
        <f>SUM('ANEXO VII JULIO'!H26+'ANEXO VII AGOSTO'!H26+'ANEXO VII SEPTIEMBRE'!H26)</f>
        <v>43</v>
      </c>
      <c r="I26" s="12">
        <f>SUM('ANEXO VII JULIO'!I26+'ANEXO VII AGOSTO'!I26+'ANEXO VII SEPTIEMBRE'!I26)</f>
        <v>21768</v>
      </c>
      <c r="J26" s="10">
        <f>SUM('ANEXO VII JULIO'!J26+'ANEXO VII AGOSTO'!J26+'ANEXO VII SEPTIEMBRE'!J26)</f>
        <v>78857</v>
      </c>
      <c r="K26" s="12">
        <f>SUM('ANEXO VII JULIO'!K26+'ANEXO VII AGOSTO'!K26+'ANEXO VII SEPTIEMBRE'!K26)</f>
        <v>130292</v>
      </c>
      <c r="L26" s="10">
        <f>+'ANEXO VII JULIO'!L26+'ANEXO VII AGOSTO'!L26+'ANEXO VII SEPTIEMBRE'!L26</f>
        <v>294456</v>
      </c>
      <c r="M26" s="10">
        <f>'ANEXO VII JULIO'!M26</f>
        <v>165046</v>
      </c>
      <c r="N26" s="11">
        <f t="shared" si="1"/>
        <v>11180136</v>
      </c>
      <c r="Q26" s="19"/>
    </row>
    <row r="27" spans="1:17" x14ac:dyDescent="0.25">
      <c r="A27" s="6" t="s">
        <v>30</v>
      </c>
      <c r="B27" s="12">
        <f>SUM('ANEXO VII JULIO'!B27+'ANEXO VII AGOSTO'!B27+'ANEXO VII SEPTIEMBRE'!B27)</f>
        <v>8982866</v>
      </c>
      <c r="C27" s="12">
        <f>SUM('ANEXO VII JULIO'!C27+'ANEXO VII AGOSTO'!C27+'ANEXO VII SEPTIEMBRE'!C27)</f>
        <v>2741126</v>
      </c>
      <c r="D27" s="12">
        <f>SUM('ANEXO VII JULIO'!D27+'ANEXO VII AGOSTO'!D27+'ANEXO VII SEPTIEMBRE'!D27)</f>
        <v>105054</v>
      </c>
      <c r="E27" s="12">
        <f>SUM('ANEXO VII JULIO'!E27+'ANEXO VII AGOSTO'!E27+'ANEXO VII SEPTIEMBRE'!E27)</f>
        <v>0</v>
      </c>
      <c r="F27" s="12">
        <f>SUM('ANEXO VII JULIO'!F27+'ANEXO VII AGOSTO'!F27+'ANEXO VII SEPTIEMBRE'!F27)</f>
        <v>215649</v>
      </c>
      <c r="G27" s="12">
        <f>SUM('ANEXO VII JULIO'!G27+'ANEXO VII AGOSTO'!G27+'ANEXO VII SEPTIEMBRE'!G27)</f>
        <v>285915</v>
      </c>
      <c r="H27" s="12">
        <f>SUM('ANEXO VII JULIO'!H27+'ANEXO VII AGOSTO'!H27+'ANEXO VII SEPTIEMBRE'!H27)</f>
        <v>73</v>
      </c>
      <c r="I27" s="12">
        <f>SUM('ANEXO VII JULIO'!I27+'ANEXO VII AGOSTO'!I27+'ANEXO VII SEPTIEMBRE'!I27)</f>
        <v>25584</v>
      </c>
      <c r="J27" s="10">
        <f>SUM('ANEXO VII JULIO'!J27+'ANEXO VII AGOSTO'!J27+'ANEXO VII SEPTIEMBRE'!J27)</f>
        <v>93032</v>
      </c>
      <c r="K27" s="12">
        <f>SUM('ANEXO VII JULIO'!K27+'ANEXO VII AGOSTO'!K27+'ANEXO VII SEPTIEMBRE'!K27)</f>
        <v>223570</v>
      </c>
      <c r="L27" s="10">
        <f>+'ANEXO VII JULIO'!L27+'ANEXO VII AGOSTO'!L27+'ANEXO VII SEPTIEMBRE'!L27</f>
        <v>348274</v>
      </c>
      <c r="M27" s="10">
        <f>'ANEXO VII JULIO'!M27</f>
        <v>193995</v>
      </c>
      <c r="N27" s="11">
        <f t="shared" si="1"/>
        <v>13215138</v>
      </c>
      <c r="Q27" s="19"/>
    </row>
    <row r="28" spans="1:17" x14ac:dyDescent="0.25">
      <c r="A28" s="6" t="s">
        <v>31</v>
      </c>
      <c r="B28" s="12">
        <f>SUM('ANEXO VII JULIO'!B28+'ANEXO VII AGOSTO'!B28+'ANEXO VII SEPTIEMBRE'!B28)</f>
        <v>11396369</v>
      </c>
      <c r="C28" s="12">
        <f>SUM('ANEXO VII JULIO'!C28+'ANEXO VII AGOSTO'!C28+'ANEXO VII SEPTIEMBRE'!C28)</f>
        <v>3477607</v>
      </c>
      <c r="D28" s="12">
        <f>SUM('ANEXO VII JULIO'!D28+'ANEXO VII AGOSTO'!D28+'ANEXO VII SEPTIEMBRE'!D28)</f>
        <v>133281</v>
      </c>
      <c r="E28" s="12">
        <f>SUM('ANEXO VII JULIO'!E28+'ANEXO VII AGOSTO'!E28+'ANEXO VII SEPTIEMBRE'!E28)</f>
        <v>0</v>
      </c>
      <c r="F28" s="12">
        <f>SUM('ANEXO VII JULIO'!F28+'ANEXO VII AGOSTO'!F28+'ANEXO VII SEPTIEMBRE'!F28)</f>
        <v>273590</v>
      </c>
      <c r="G28" s="12">
        <f>SUM('ANEXO VII JULIO'!G28+'ANEXO VII AGOSTO'!G28+'ANEXO VII SEPTIEMBRE'!G28)</f>
        <v>361626</v>
      </c>
      <c r="H28" s="12">
        <f>SUM('ANEXO VII JULIO'!H28+'ANEXO VII AGOSTO'!H28+'ANEXO VII SEPTIEMBRE'!H28)</f>
        <v>127</v>
      </c>
      <c r="I28" s="12">
        <f>SUM('ANEXO VII JULIO'!I28+'ANEXO VII AGOSTO'!I28+'ANEXO VII SEPTIEMBRE'!I28)</f>
        <v>32460</v>
      </c>
      <c r="J28" s="10">
        <f>SUM('ANEXO VII JULIO'!J28+'ANEXO VII AGOSTO'!J28+'ANEXO VII SEPTIEMBRE'!J28)</f>
        <v>117667</v>
      </c>
      <c r="K28" s="12">
        <f>SUM('ANEXO VII JULIO'!K28+'ANEXO VII AGOSTO'!K28+'ANEXO VII SEPTIEMBRE'!K28)</f>
        <v>386057</v>
      </c>
      <c r="L28" s="10">
        <f>+'ANEXO VII JULIO'!L28+'ANEXO VII AGOSTO'!L28+'ANEXO VII SEPTIEMBRE'!L28</f>
        <v>718077</v>
      </c>
      <c r="M28" s="10">
        <f>'ANEXO VII JULIO'!M28</f>
        <v>246117</v>
      </c>
      <c r="N28" s="11">
        <f t="shared" si="1"/>
        <v>17142978</v>
      </c>
      <c r="Q28" s="19"/>
    </row>
    <row r="29" spans="1:17" x14ac:dyDescent="0.25">
      <c r="A29" s="6" t="s">
        <v>32</v>
      </c>
      <c r="B29" s="12">
        <f>SUM('ANEXO VII JULIO'!B29+'ANEXO VII AGOSTO'!B29+'ANEXO VII SEPTIEMBRE'!B29)</f>
        <v>7050678</v>
      </c>
      <c r="C29" s="12">
        <f>SUM('ANEXO VII JULIO'!C29+'ANEXO VII AGOSTO'!C29+'ANEXO VII SEPTIEMBRE'!C29)</f>
        <v>2151518</v>
      </c>
      <c r="D29" s="12">
        <f>SUM('ANEXO VII JULIO'!D29+'ANEXO VII AGOSTO'!D29+'ANEXO VII SEPTIEMBRE'!D29)</f>
        <v>82458</v>
      </c>
      <c r="E29" s="12">
        <f>SUM('ANEXO VII JULIO'!E29+'ANEXO VII AGOSTO'!E29+'ANEXO VII SEPTIEMBRE'!E29)</f>
        <v>0</v>
      </c>
      <c r="F29" s="12">
        <f>SUM('ANEXO VII JULIO'!F29+'ANEXO VII AGOSTO'!F29+'ANEXO VII SEPTIEMBRE'!F29)</f>
        <v>169263</v>
      </c>
      <c r="G29" s="12">
        <f>SUM('ANEXO VII JULIO'!G29+'ANEXO VII AGOSTO'!G29+'ANEXO VII SEPTIEMBRE'!G29)</f>
        <v>223206</v>
      </c>
      <c r="H29" s="12">
        <f>SUM('ANEXO VII JULIO'!H29+'ANEXO VII AGOSTO'!H29+'ANEXO VII SEPTIEMBRE'!H29)</f>
        <v>21</v>
      </c>
      <c r="I29" s="12">
        <f>SUM('ANEXO VII JULIO'!I29+'ANEXO VII AGOSTO'!I29+'ANEXO VII SEPTIEMBRE'!I29)</f>
        <v>20082</v>
      </c>
      <c r="J29" s="10">
        <f>SUM('ANEXO VII JULIO'!J29+'ANEXO VII AGOSTO'!J29+'ANEXO VII SEPTIEMBRE'!J29)</f>
        <v>72628</v>
      </c>
      <c r="K29" s="12">
        <f>SUM('ANEXO VII JULIO'!K29+'ANEXO VII AGOSTO'!K29+'ANEXO VII SEPTIEMBRE'!K29)</f>
        <v>63913</v>
      </c>
      <c r="L29" s="10">
        <f>+'ANEXO VII JULIO'!L29+'ANEXO VII AGOSTO'!L29+'ANEXO VII SEPTIEMBRE'!L29</f>
        <v>286955</v>
      </c>
      <c r="M29" s="10">
        <f>'ANEXO VII JULIO'!M29</f>
        <v>152267</v>
      </c>
      <c r="N29" s="11">
        <f t="shared" si="1"/>
        <v>10272989</v>
      </c>
      <c r="Q29" s="19"/>
    </row>
    <row r="30" spans="1:17" x14ac:dyDescent="0.25">
      <c r="A30" s="6" t="s">
        <v>33</v>
      </c>
      <c r="B30" s="12">
        <f>SUM('ANEXO VII JULIO'!B30+'ANEXO VII AGOSTO'!B30+'ANEXO VII SEPTIEMBRE'!B30)</f>
        <v>5096331</v>
      </c>
      <c r="C30" s="12">
        <f>SUM('ANEXO VII JULIO'!C30+'ANEXO VII AGOSTO'!C30+'ANEXO VII SEPTIEMBRE'!C30)</f>
        <v>1555148</v>
      </c>
      <c r="D30" s="12">
        <f>SUM('ANEXO VII JULIO'!D30+'ANEXO VII AGOSTO'!D30+'ANEXO VII SEPTIEMBRE'!D30)</f>
        <v>59602</v>
      </c>
      <c r="E30" s="12">
        <f>SUM('ANEXO VII JULIO'!E30+'ANEXO VII AGOSTO'!E30+'ANEXO VII SEPTIEMBRE'!E30)</f>
        <v>0</v>
      </c>
      <c r="F30" s="12">
        <f>SUM('ANEXO VII JULIO'!F30+'ANEXO VII AGOSTO'!F30+'ANEXO VII SEPTIEMBRE'!F30)</f>
        <v>122346</v>
      </c>
      <c r="G30" s="12">
        <f>SUM('ANEXO VII JULIO'!G30+'ANEXO VII AGOSTO'!G30+'ANEXO VII SEPTIEMBRE'!G30)</f>
        <v>161211</v>
      </c>
      <c r="H30" s="12">
        <f>SUM('ANEXO VII JULIO'!H30+'ANEXO VII AGOSTO'!H30+'ANEXO VII SEPTIEMBRE'!H30)</f>
        <v>36</v>
      </c>
      <c r="I30" s="12">
        <f>SUM('ANEXO VII JULIO'!I30+'ANEXO VII AGOSTO'!I30+'ANEXO VII SEPTIEMBRE'!I30)</f>
        <v>14517</v>
      </c>
      <c r="J30" s="10">
        <f>SUM('ANEXO VII JULIO'!J30+'ANEXO VII AGOSTO'!J30+'ANEXO VII SEPTIEMBRE'!J30)</f>
        <v>52456</v>
      </c>
      <c r="K30" s="12">
        <f>SUM('ANEXO VII JULIO'!K30+'ANEXO VII AGOSTO'!K30+'ANEXO VII SEPTIEMBRE'!K30)</f>
        <v>110036</v>
      </c>
      <c r="L30" s="10">
        <f>+'ANEXO VII JULIO'!L30+'ANEXO VII AGOSTO'!L30+'ANEXO VII SEPTIEMBRE'!L30</f>
        <v>242435</v>
      </c>
      <c r="M30" s="10">
        <f>'ANEXO VII JULIO'!M30</f>
        <v>110061</v>
      </c>
      <c r="N30" s="11">
        <f t="shared" si="1"/>
        <v>7524179</v>
      </c>
      <c r="Q30" s="19"/>
    </row>
    <row r="31" spans="1:17" x14ac:dyDescent="0.25">
      <c r="A31" s="6" t="s">
        <v>34</v>
      </c>
      <c r="B31" s="12">
        <f>SUM('ANEXO VII JULIO'!B31+'ANEXO VII AGOSTO'!B31+'ANEXO VII SEPTIEMBRE'!B31)</f>
        <v>7695716</v>
      </c>
      <c r="C31" s="12">
        <f>SUM('ANEXO VII JULIO'!C31+'ANEXO VII AGOSTO'!C31+'ANEXO VII SEPTIEMBRE'!C31)</f>
        <v>2348352</v>
      </c>
      <c r="D31" s="12">
        <f>SUM('ANEXO VII JULIO'!D31+'ANEXO VII AGOSTO'!D31+'ANEXO VII SEPTIEMBRE'!D31)</f>
        <v>90001</v>
      </c>
      <c r="E31" s="12">
        <f>SUM('ANEXO VII JULIO'!E31+'ANEXO VII AGOSTO'!E31+'ANEXO VII SEPTIEMBRE'!E31)</f>
        <v>0</v>
      </c>
      <c r="F31" s="12">
        <f>SUM('ANEXO VII JULIO'!F31+'ANEXO VII AGOSTO'!F31+'ANEXO VII SEPTIEMBRE'!F31)</f>
        <v>184749</v>
      </c>
      <c r="G31" s="12">
        <f>SUM('ANEXO VII JULIO'!G31+'ANEXO VII AGOSTO'!G31+'ANEXO VII SEPTIEMBRE'!G31)</f>
        <v>243654</v>
      </c>
      <c r="H31" s="12">
        <f>SUM('ANEXO VII JULIO'!H31+'ANEXO VII AGOSTO'!H31+'ANEXO VII SEPTIEMBRE'!H31)</f>
        <v>19</v>
      </c>
      <c r="I31" s="12">
        <f>SUM('ANEXO VII JULIO'!I31+'ANEXO VII AGOSTO'!I31+'ANEXO VII SEPTIEMBRE'!I31)</f>
        <v>21918</v>
      </c>
      <c r="J31" s="10">
        <f>SUM('ANEXO VII JULIO'!J31+'ANEXO VII AGOSTO'!J31+'ANEXO VII SEPTIEMBRE'!J31)</f>
        <v>79281</v>
      </c>
      <c r="K31" s="12">
        <f>SUM('ANEXO VII JULIO'!K31+'ANEXO VII AGOSTO'!K31+'ANEXO VII SEPTIEMBRE'!K31)</f>
        <v>58929</v>
      </c>
      <c r="L31" s="10">
        <f>+'ANEXO VII JULIO'!L31+'ANEXO VII AGOSTO'!L31+'ANEXO VII SEPTIEMBRE'!L31</f>
        <v>594106</v>
      </c>
      <c r="M31" s="10">
        <f>'ANEXO VII JULIO'!M31</f>
        <v>166198</v>
      </c>
      <c r="N31" s="11">
        <f t="shared" si="1"/>
        <v>11482923</v>
      </c>
      <c r="Q31" s="19"/>
    </row>
    <row r="32" spans="1:17" x14ac:dyDescent="0.25">
      <c r="A32" s="6" t="s">
        <v>35</v>
      </c>
      <c r="B32" s="12">
        <f>SUM('ANEXO VII JULIO'!B32+'ANEXO VII AGOSTO'!B32+'ANEXO VII SEPTIEMBRE'!B32)</f>
        <v>11632752</v>
      </c>
      <c r="C32" s="12">
        <f>SUM('ANEXO VII JULIO'!C32+'ANEXO VII AGOSTO'!C32+'ANEXO VII SEPTIEMBRE'!C32)</f>
        <v>3549740</v>
      </c>
      <c r="D32" s="12">
        <f>SUM('ANEXO VII JULIO'!D32+'ANEXO VII AGOSTO'!D32+'ANEXO VII SEPTIEMBRE'!D32)</f>
        <v>136045</v>
      </c>
      <c r="E32" s="12">
        <f>SUM('ANEXO VII JULIO'!E32+'ANEXO VII AGOSTO'!E32+'ANEXO VII SEPTIEMBRE'!E32)</f>
        <v>0</v>
      </c>
      <c r="F32" s="12">
        <f>SUM('ANEXO VII JULIO'!F32+'ANEXO VII AGOSTO'!F32+'ANEXO VII SEPTIEMBRE'!F32)</f>
        <v>279264</v>
      </c>
      <c r="G32" s="12">
        <f>SUM('ANEXO VII JULIO'!G32+'ANEXO VII AGOSTO'!G32+'ANEXO VII SEPTIEMBRE'!G32)</f>
        <v>371769</v>
      </c>
      <c r="H32" s="12">
        <f>SUM('ANEXO VII JULIO'!H32+'ANEXO VII AGOSTO'!H32+'ANEXO VII SEPTIEMBRE'!H32)</f>
        <v>141</v>
      </c>
      <c r="I32" s="12">
        <f>SUM('ANEXO VII JULIO'!I32+'ANEXO VII AGOSTO'!I32+'ANEXO VII SEPTIEMBRE'!I32)</f>
        <v>33132</v>
      </c>
      <c r="J32" s="10">
        <f>SUM('ANEXO VII JULIO'!J32+'ANEXO VII AGOSTO'!J32+'ANEXO VII SEPTIEMBRE'!J32)</f>
        <v>120967</v>
      </c>
      <c r="K32" s="12">
        <f>SUM('ANEXO VII JULIO'!K32+'ANEXO VII AGOSTO'!K32+'ANEXO VII SEPTIEMBRE'!K32)</f>
        <v>428524</v>
      </c>
      <c r="L32" s="10">
        <f>+'ANEXO VII JULIO'!L32+'ANEXO VII AGOSTO'!L32+'ANEXO VII SEPTIEMBRE'!L32</f>
        <v>1411822</v>
      </c>
      <c r="M32" s="10">
        <f>'ANEXO VII JULIO'!M32</f>
        <v>251222</v>
      </c>
      <c r="N32" s="11">
        <f t="shared" si="1"/>
        <v>18215378</v>
      </c>
      <c r="Q32" s="19"/>
    </row>
    <row r="33" spans="1:17" x14ac:dyDescent="0.25">
      <c r="A33" s="6" t="s">
        <v>36</v>
      </c>
      <c r="B33" s="12">
        <f>SUM('ANEXO VII JULIO'!B33+'ANEXO VII AGOSTO'!B33+'ANEXO VII SEPTIEMBRE'!B33)</f>
        <v>9152079</v>
      </c>
      <c r="C33" s="12">
        <f>SUM('ANEXO VII JULIO'!C33+'ANEXO VII AGOSTO'!C33+'ANEXO VII SEPTIEMBRE'!C33)</f>
        <v>2792762</v>
      </c>
      <c r="D33" s="12">
        <f>SUM('ANEXO VII JULIO'!D33+'ANEXO VII AGOSTO'!D33+'ANEXO VII SEPTIEMBRE'!D33)</f>
        <v>107033</v>
      </c>
      <c r="E33" s="12">
        <f>SUM('ANEXO VII JULIO'!E33+'ANEXO VII AGOSTO'!E33+'ANEXO VII SEPTIEMBRE'!E33)</f>
        <v>0</v>
      </c>
      <c r="F33" s="12">
        <f>SUM('ANEXO VII JULIO'!F33+'ANEXO VII AGOSTO'!F33+'ANEXO VII SEPTIEMBRE'!F33)</f>
        <v>219712</v>
      </c>
      <c r="G33" s="12">
        <f>SUM('ANEXO VII JULIO'!G33+'ANEXO VII AGOSTO'!G33+'ANEXO VII SEPTIEMBRE'!G33)</f>
        <v>289830</v>
      </c>
      <c r="H33" s="12">
        <f>SUM('ANEXO VII JULIO'!H33+'ANEXO VII AGOSTO'!H33+'ANEXO VII SEPTIEMBRE'!H33)</f>
        <v>91</v>
      </c>
      <c r="I33" s="12">
        <f>SUM('ANEXO VII JULIO'!I33+'ANEXO VII AGOSTO'!I33+'ANEXO VII SEPTIEMBRE'!I33)</f>
        <v>26067</v>
      </c>
      <c r="J33" s="10">
        <f>SUM('ANEXO VII JULIO'!J33+'ANEXO VII AGOSTO'!J33+'ANEXO VII SEPTIEMBRE'!J33)</f>
        <v>94306</v>
      </c>
      <c r="K33" s="12">
        <f>SUM('ANEXO VII JULIO'!K33+'ANEXO VII AGOSTO'!K33+'ANEXO VII SEPTIEMBRE'!K33)</f>
        <v>278315</v>
      </c>
      <c r="L33" s="10">
        <f>+'ANEXO VII JULIO'!L33+'ANEXO VII AGOSTO'!L33+'ANEXO VII SEPTIEMBRE'!L33</f>
        <v>415405</v>
      </c>
      <c r="M33" s="10">
        <f>'ANEXO VII JULIO'!M33</f>
        <v>197649</v>
      </c>
      <c r="N33" s="11">
        <f t="shared" si="1"/>
        <v>13573249</v>
      </c>
      <c r="Q33" s="19"/>
    </row>
    <row r="34" spans="1:17" x14ac:dyDescent="0.25">
      <c r="A34" s="6" t="s">
        <v>37</v>
      </c>
      <c r="B34" s="12">
        <f>SUM('ANEXO VII JULIO'!B34+'ANEXO VII AGOSTO'!B34+'ANEXO VII SEPTIEMBRE'!B34)</f>
        <v>7787647</v>
      </c>
      <c r="C34" s="12">
        <f>SUM('ANEXO VII JULIO'!C34+'ANEXO VII AGOSTO'!C34+'ANEXO VII SEPTIEMBRE'!C34)</f>
        <v>2376404</v>
      </c>
      <c r="D34" s="12">
        <f>SUM('ANEXO VII JULIO'!D34+'ANEXO VII AGOSTO'!D34+'ANEXO VII SEPTIEMBRE'!D34)</f>
        <v>91076</v>
      </c>
      <c r="E34" s="12">
        <f>SUM('ANEXO VII JULIO'!E34+'ANEXO VII AGOSTO'!E34+'ANEXO VII SEPTIEMBRE'!E34)</f>
        <v>0</v>
      </c>
      <c r="F34" s="12">
        <f>SUM('ANEXO VII JULIO'!F34+'ANEXO VII AGOSTO'!F34+'ANEXO VII SEPTIEMBRE'!F34)</f>
        <v>186956</v>
      </c>
      <c r="G34" s="12">
        <f>SUM('ANEXO VII JULIO'!G34+'ANEXO VII AGOSTO'!G34+'ANEXO VII SEPTIEMBRE'!G34)</f>
        <v>247419</v>
      </c>
      <c r="H34" s="12">
        <f>SUM('ANEXO VII JULIO'!H34+'ANEXO VII AGOSTO'!H34+'ANEXO VII SEPTIEMBRE'!H34)</f>
        <v>48</v>
      </c>
      <c r="I34" s="12">
        <f>SUM('ANEXO VII JULIO'!I34+'ANEXO VII AGOSTO'!I34+'ANEXO VII SEPTIEMBRE'!I34)</f>
        <v>22182</v>
      </c>
      <c r="J34" s="10">
        <f>SUM('ANEXO VII JULIO'!J34+'ANEXO VII AGOSTO'!J34+'ANEXO VII SEPTIEMBRE'!J34)</f>
        <v>80506</v>
      </c>
      <c r="K34" s="12">
        <f>SUM('ANEXO VII JULIO'!K34+'ANEXO VII AGOSTO'!K34+'ANEXO VII SEPTIEMBRE'!K34)</f>
        <v>145670</v>
      </c>
      <c r="L34" s="10">
        <f>+'ANEXO VII JULIO'!L34+'ANEXO VII AGOSTO'!L34+'ANEXO VII SEPTIEMBRE'!L34</f>
        <v>1180656</v>
      </c>
      <c r="M34" s="10">
        <f>'ANEXO VII JULIO'!M34</f>
        <v>168183</v>
      </c>
      <c r="N34" s="11">
        <f t="shared" si="1"/>
        <v>12286747</v>
      </c>
      <c r="Q34" s="19"/>
    </row>
    <row r="35" spans="1:17" x14ac:dyDescent="0.25">
      <c r="A35" s="6" t="s">
        <v>38</v>
      </c>
      <c r="B35" s="12">
        <f>SUM('ANEXO VII JULIO'!B35+'ANEXO VII AGOSTO'!B35+'ANEXO VII SEPTIEMBRE'!B35)</f>
        <v>7634590</v>
      </c>
      <c r="C35" s="12">
        <f>SUM('ANEXO VII JULIO'!C35+'ANEXO VII AGOSTO'!C35+'ANEXO VII SEPTIEMBRE'!C35)</f>
        <v>2329698</v>
      </c>
      <c r="D35" s="12">
        <f>SUM('ANEXO VII JULIO'!D35+'ANEXO VII AGOSTO'!D35+'ANEXO VII SEPTIEMBRE'!D35)</f>
        <v>89286</v>
      </c>
      <c r="E35" s="12">
        <f>SUM('ANEXO VII JULIO'!E35+'ANEXO VII AGOSTO'!E35+'ANEXO VII SEPTIEMBRE'!E35)</f>
        <v>0</v>
      </c>
      <c r="F35" s="12">
        <f>SUM('ANEXO VII JULIO'!F35+'ANEXO VII AGOSTO'!F35+'ANEXO VII SEPTIEMBRE'!F35)</f>
        <v>183281</v>
      </c>
      <c r="G35" s="12">
        <f>SUM('ANEXO VII JULIO'!G35+'ANEXO VII AGOSTO'!G35+'ANEXO VII SEPTIEMBRE'!G35)</f>
        <v>245232</v>
      </c>
      <c r="H35" s="12">
        <f>SUM('ANEXO VII JULIO'!H35+'ANEXO VII AGOSTO'!H35+'ANEXO VII SEPTIEMBRE'!H35)</f>
        <v>32</v>
      </c>
      <c r="I35" s="12">
        <f>SUM('ANEXO VII JULIO'!I35+'ANEXO VII AGOSTO'!I35+'ANEXO VII SEPTIEMBRE'!I35)</f>
        <v>21744</v>
      </c>
      <c r="J35" s="10">
        <f>SUM('ANEXO VII JULIO'!J35+'ANEXO VII AGOSTO'!J35+'ANEXO VII SEPTIEMBRE'!J35)</f>
        <v>79795</v>
      </c>
      <c r="K35" s="12">
        <f>SUM('ANEXO VII JULIO'!K35+'ANEXO VII AGOSTO'!K35+'ANEXO VII SEPTIEMBRE'!K35)</f>
        <v>98615</v>
      </c>
      <c r="L35" s="10">
        <f>+'ANEXO VII JULIO'!L35+'ANEXO VII AGOSTO'!L35+'ANEXO VII SEPTIEMBRE'!L35</f>
        <v>445691</v>
      </c>
      <c r="M35" s="10">
        <f>'ANEXO VII JULIO'!M35</f>
        <v>164878</v>
      </c>
      <c r="N35" s="11">
        <f t="shared" si="1"/>
        <v>11292842</v>
      </c>
      <c r="Q35" s="19"/>
    </row>
    <row r="36" spans="1:17" x14ac:dyDescent="0.25">
      <c r="A36" s="6" t="s">
        <v>39</v>
      </c>
      <c r="B36" s="12">
        <f>SUM('ANEXO VII JULIO'!B36+'ANEXO VII AGOSTO'!B36+'ANEXO VII SEPTIEMBRE'!B36)</f>
        <v>14978663</v>
      </c>
      <c r="C36" s="12">
        <f>SUM('ANEXO VII JULIO'!C36+'ANEXO VII AGOSTO'!C36+'ANEXO VII SEPTIEMBRE'!C36)</f>
        <v>4570746</v>
      </c>
      <c r="D36" s="12">
        <f>SUM('ANEXO VII JULIO'!D36+'ANEXO VII AGOSTO'!D36+'ANEXO VII SEPTIEMBRE'!D36)</f>
        <v>175176</v>
      </c>
      <c r="E36" s="12">
        <f>SUM('ANEXO VII JULIO'!E36+'ANEXO VII AGOSTO'!E36+'ANEXO VII SEPTIEMBRE'!E36)</f>
        <v>0</v>
      </c>
      <c r="F36" s="12">
        <f>SUM('ANEXO VII JULIO'!F36+'ANEXO VII AGOSTO'!F36+'ANEXO VII SEPTIEMBRE'!F36)</f>
        <v>359588</v>
      </c>
      <c r="G36" s="12">
        <f>SUM('ANEXO VII JULIO'!G36+'ANEXO VII AGOSTO'!G36+'ANEXO VII SEPTIEMBRE'!G36)</f>
        <v>469224</v>
      </c>
      <c r="H36" s="12">
        <f>SUM('ANEXO VII JULIO'!H36+'ANEXO VII AGOSTO'!H36+'ANEXO VII SEPTIEMBRE'!H36)</f>
        <v>186</v>
      </c>
      <c r="I36" s="12">
        <f>SUM('ANEXO VII JULIO'!I36+'ANEXO VII AGOSTO'!I36+'ANEXO VII SEPTIEMBRE'!I36)</f>
        <v>42663</v>
      </c>
      <c r="J36" s="10">
        <f>SUM('ANEXO VII JULIO'!J36+'ANEXO VII AGOSTO'!J36+'ANEXO VII SEPTIEMBRE'!J36)</f>
        <v>152677</v>
      </c>
      <c r="K36" s="12">
        <f>SUM('ANEXO VII JULIO'!K36+'ANEXO VII AGOSTO'!K36+'ANEXO VII SEPTIEMBRE'!K36)</f>
        <v>567285</v>
      </c>
      <c r="L36" s="10">
        <f>+'ANEXO VII JULIO'!L36+'ANEXO VII AGOSTO'!L36+'ANEXO VII SEPTIEMBRE'!L36</f>
        <v>1980371</v>
      </c>
      <c r="M36" s="10">
        <f>'ANEXO VII JULIO'!M36</f>
        <v>323481</v>
      </c>
      <c r="N36" s="11">
        <f t="shared" si="1"/>
        <v>23620060</v>
      </c>
      <c r="Q36" s="19"/>
    </row>
    <row r="37" spans="1:17" x14ac:dyDescent="0.25">
      <c r="A37" s="6" t="s">
        <v>56</v>
      </c>
      <c r="B37" s="12">
        <f>SUM('ANEXO VII JULIO'!B37+'ANEXO VII AGOSTO'!B37+'ANEXO VII SEPTIEMBRE'!B37)</f>
        <v>5069046</v>
      </c>
      <c r="C37" s="12">
        <f>SUM('ANEXO VII JULIO'!C37+'ANEXO VII AGOSTO'!C37+'ANEXO VII SEPTIEMBRE'!C37)</f>
        <v>1546822</v>
      </c>
      <c r="D37" s="12">
        <f>SUM('ANEXO VII JULIO'!D37+'ANEXO VII AGOSTO'!D37+'ANEXO VII SEPTIEMBRE'!D37)</f>
        <v>59283</v>
      </c>
      <c r="E37" s="12">
        <f>SUM('ANEXO VII JULIO'!E37+'ANEXO VII AGOSTO'!E37+'ANEXO VII SEPTIEMBRE'!E37)</f>
        <v>0</v>
      </c>
      <c r="F37" s="12">
        <f>SUM('ANEXO VII JULIO'!F37+'ANEXO VII AGOSTO'!F37+'ANEXO VII SEPTIEMBRE'!F37)</f>
        <v>121691</v>
      </c>
      <c r="G37" s="12">
        <f>SUM('ANEXO VII JULIO'!G37+'ANEXO VII AGOSTO'!G37+'ANEXO VII SEPTIEMBRE'!G37)</f>
        <v>160554</v>
      </c>
      <c r="H37" s="12">
        <f>SUM('ANEXO VII JULIO'!H37+'ANEXO VII AGOSTO'!H37+'ANEXO VII SEPTIEMBRE'!H37)</f>
        <v>67</v>
      </c>
      <c r="I37" s="12">
        <f>SUM('ANEXO VII JULIO'!I37+'ANEXO VII AGOSTO'!I37+'ANEXO VII SEPTIEMBRE'!I37)</f>
        <v>14439</v>
      </c>
      <c r="J37" s="10">
        <f>SUM('ANEXO VII JULIO'!J37+'ANEXO VII AGOSTO'!J37+'ANEXO VII SEPTIEMBRE'!J37)</f>
        <v>52242</v>
      </c>
      <c r="K37" s="12">
        <f>SUM('ANEXO VII JULIO'!K37+'ANEXO VII AGOSTO'!K37+'ANEXO VII SEPTIEMBRE'!K37)</f>
        <v>205441</v>
      </c>
      <c r="L37" s="10">
        <f>+'ANEXO VII JULIO'!L37+'ANEXO VII AGOSTO'!L37+'ANEXO VII SEPTIEMBRE'!L37</f>
        <v>0</v>
      </c>
      <c r="M37" s="10">
        <f>'ANEXO VII JULIO'!M37</f>
        <v>109472</v>
      </c>
      <c r="N37" s="11">
        <f t="shared" si="1"/>
        <v>7339057</v>
      </c>
      <c r="Q37" s="19"/>
    </row>
    <row r="38" spans="1:17" x14ac:dyDescent="0.25">
      <c r="A38" s="6" t="s">
        <v>40</v>
      </c>
      <c r="B38" s="12">
        <f>SUM('ANEXO VII JULIO'!B38+'ANEXO VII AGOSTO'!B38+'ANEXO VII SEPTIEMBRE'!B38)</f>
        <v>20107149</v>
      </c>
      <c r="C38" s="12">
        <f>SUM('ANEXO VII JULIO'!C38+'ANEXO VII AGOSTO'!C38+'ANEXO VII SEPTIEMBRE'!C38)</f>
        <v>6135706</v>
      </c>
      <c r="D38" s="12">
        <f>SUM('ANEXO VII JULIO'!D38+'ANEXO VII AGOSTO'!D38+'ANEXO VII SEPTIEMBRE'!D38)</f>
        <v>235152</v>
      </c>
      <c r="E38" s="12">
        <f>SUM('ANEXO VII JULIO'!E38+'ANEXO VII AGOSTO'!E38+'ANEXO VII SEPTIEMBRE'!E38)</f>
        <v>0</v>
      </c>
      <c r="F38" s="12">
        <f>SUM('ANEXO VII JULIO'!F38+'ANEXO VII AGOSTO'!F38+'ANEXO VII SEPTIEMBRE'!F38)</f>
        <v>482706</v>
      </c>
      <c r="G38" s="12">
        <f>SUM('ANEXO VII JULIO'!G38+'ANEXO VII AGOSTO'!G38+'ANEXO VII SEPTIEMBRE'!G38)</f>
        <v>638118</v>
      </c>
      <c r="H38" s="12">
        <f>SUM('ANEXO VII JULIO'!H38+'ANEXO VII AGOSTO'!H38+'ANEXO VII SEPTIEMBRE'!H38)</f>
        <v>277</v>
      </c>
      <c r="I38" s="12">
        <f>SUM('ANEXO VII JULIO'!I38+'ANEXO VII AGOSTO'!I38+'ANEXO VII SEPTIEMBRE'!I38)</f>
        <v>57270</v>
      </c>
      <c r="J38" s="10">
        <f>SUM('ANEXO VII JULIO'!J38+'ANEXO VII AGOSTO'!J38+'ANEXO VII SEPTIEMBRE'!J38)</f>
        <v>207633</v>
      </c>
      <c r="K38" s="12">
        <f>SUM('ANEXO VII JULIO'!K38+'ANEXO VII AGOSTO'!K38+'ANEXO VII SEPTIEMBRE'!K38)</f>
        <v>844464</v>
      </c>
      <c r="L38" s="10">
        <f>+'ANEXO VII JULIO'!L38+'ANEXO VII AGOSTO'!L38+'ANEXO VII SEPTIEMBRE'!L38</f>
        <v>242213</v>
      </c>
      <c r="M38" s="10">
        <f>'ANEXO VII JULIO'!M38</f>
        <v>434236</v>
      </c>
      <c r="N38" s="11">
        <f t="shared" si="1"/>
        <v>29384924</v>
      </c>
      <c r="Q38" s="19"/>
    </row>
    <row r="39" spans="1:17" x14ac:dyDescent="0.25">
      <c r="A39" s="6" t="s">
        <v>41</v>
      </c>
      <c r="B39" s="12">
        <f>SUM('ANEXO VII JULIO'!B39+'ANEXO VII AGOSTO'!B39+'ANEXO VII SEPTIEMBRE'!B39)</f>
        <v>11980662</v>
      </c>
      <c r="C39" s="12">
        <f>SUM('ANEXO VII JULIO'!C39+'ANEXO VII AGOSTO'!C39+'ANEXO VII SEPTIEMBRE'!C39)</f>
        <v>3655905</v>
      </c>
      <c r="D39" s="12">
        <f>SUM('ANEXO VII JULIO'!D39+'ANEXO VII AGOSTO'!D39+'ANEXO VII SEPTIEMBRE'!D39)</f>
        <v>140114</v>
      </c>
      <c r="E39" s="12">
        <f>SUM('ANEXO VII JULIO'!E39+'ANEXO VII AGOSTO'!E39+'ANEXO VII SEPTIEMBRE'!E39)</f>
        <v>0</v>
      </c>
      <c r="F39" s="12">
        <f>SUM('ANEXO VII JULIO'!F39+'ANEXO VII AGOSTO'!F39+'ANEXO VII SEPTIEMBRE'!F39)</f>
        <v>287616</v>
      </c>
      <c r="G39" s="12">
        <f>SUM('ANEXO VII JULIO'!G39+'ANEXO VII AGOSTO'!G39+'ANEXO VII SEPTIEMBRE'!G39)</f>
        <v>378711</v>
      </c>
      <c r="H39" s="12">
        <f>SUM('ANEXO VII JULIO'!H39+'ANEXO VII AGOSTO'!H39+'ANEXO VII SEPTIEMBRE'!H39)</f>
        <v>142</v>
      </c>
      <c r="I39" s="12">
        <f>SUM('ANEXO VII JULIO'!I39+'ANEXO VII AGOSTO'!I39+'ANEXO VII SEPTIEMBRE'!I39)</f>
        <v>34125</v>
      </c>
      <c r="J39" s="10">
        <f>SUM('ANEXO VII JULIO'!J39+'ANEXO VII AGOSTO'!J39+'ANEXO VII SEPTIEMBRE'!J39)</f>
        <v>123227</v>
      </c>
      <c r="K39" s="12">
        <f>SUM('ANEXO VII JULIO'!K39+'ANEXO VII AGOSTO'!K39+'ANEXO VII SEPTIEMBRE'!K39)</f>
        <v>432972</v>
      </c>
      <c r="L39" s="10">
        <f>+'ANEXO VII JULIO'!L39+'ANEXO VII AGOSTO'!L39+'ANEXO VII SEPTIEMBRE'!L39</f>
        <v>1271326</v>
      </c>
      <c r="M39" s="10">
        <f>'ANEXO VII JULIO'!M39</f>
        <v>258736</v>
      </c>
      <c r="N39" s="11">
        <f t="shared" si="1"/>
        <v>18563536</v>
      </c>
      <c r="Q39" s="19"/>
    </row>
    <row r="40" spans="1:17" x14ac:dyDescent="0.25">
      <c r="A40" s="6" t="s">
        <v>42</v>
      </c>
      <c r="B40" s="12">
        <f>SUM('ANEXO VII JULIO'!B40+'ANEXO VII AGOSTO'!B40+'ANEXO VII SEPTIEMBRE'!B40)</f>
        <v>8655831</v>
      </c>
      <c r="C40" s="12">
        <f>SUM('ANEXO VII JULIO'!C40+'ANEXO VII AGOSTO'!C40+'ANEXO VII SEPTIEMBRE'!C40)</f>
        <v>2641331</v>
      </c>
      <c r="D40" s="12">
        <f>SUM('ANEXO VII JULIO'!D40+'ANEXO VII AGOSTO'!D40+'ANEXO VII SEPTIEMBRE'!D40)</f>
        <v>101230</v>
      </c>
      <c r="E40" s="12">
        <f>SUM('ANEXO VII JULIO'!E40+'ANEXO VII AGOSTO'!E40+'ANEXO VII SEPTIEMBRE'!E40)</f>
        <v>0</v>
      </c>
      <c r="F40" s="12">
        <f>SUM('ANEXO VII JULIO'!F40+'ANEXO VII AGOSTO'!F40+'ANEXO VII SEPTIEMBRE'!F40)</f>
        <v>207798</v>
      </c>
      <c r="G40" s="12">
        <f>SUM('ANEXO VII JULIO'!G40+'ANEXO VII AGOSTO'!G40+'ANEXO VII SEPTIEMBRE'!G40)</f>
        <v>268557</v>
      </c>
      <c r="H40" s="12">
        <f>SUM('ANEXO VII JULIO'!H40+'ANEXO VII AGOSTO'!H40+'ANEXO VII SEPTIEMBRE'!H40)</f>
        <v>98</v>
      </c>
      <c r="I40" s="12">
        <f>SUM('ANEXO VII JULIO'!I40+'ANEXO VII AGOSTO'!I40+'ANEXO VII SEPTIEMBRE'!I40)</f>
        <v>24654</v>
      </c>
      <c r="J40" s="10">
        <f>SUM('ANEXO VII JULIO'!J40+'ANEXO VII AGOSTO'!J40+'ANEXO VII SEPTIEMBRE'!J40)</f>
        <v>87384</v>
      </c>
      <c r="K40" s="12">
        <f>SUM('ANEXO VII JULIO'!K40+'ANEXO VII AGOSTO'!K40+'ANEXO VII SEPTIEMBRE'!K40)</f>
        <v>297351</v>
      </c>
      <c r="L40" s="10">
        <f>+'ANEXO VII JULIO'!L40+'ANEXO VII AGOSTO'!L40+'ANEXO VII SEPTIEMBRE'!L40</f>
        <v>2121222</v>
      </c>
      <c r="M40" s="10">
        <f>'ANEXO VII JULIO'!M40</f>
        <v>186932</v>
      </c>
      <c r="N40" s="11">
        <f t="shared" si="1"/>
        <v>14592388</v>
      </c>
      <c r="Q40" s="19"/>
    </row>
    <row r="41" spans="1:17" x14ac:dyDescent="0.25">
      <c r="A41" s="6" t="s">
        <v>43</v>
      </c>
      <c r="B41" s="12">
        <f>SUM('ANEXO VII JULIO'!B41+'ANEXO VII AGOSTO'!B41+'ANEXO VII SEPTIEMBRE'!B41)</f>
        <v>6906283</v>
      </c>
      <c r="C41" s="12">
        <f>SUM('ANEXO VII JULIO'!C41+'ANEXO VII AGOSTO'!C41+'ANEXO VII SEPTIEMBRE'!C41)</f>
        <v>2107455</v>
      </c>
      <c r="D41" s="12">
        <f>SUM('ANEXO VII JULIO'!D41+'ANEXO VII AGOSTO'!D41+'ANEXO VII SEPTIEMBRE'!D41)</f>
        <v>80768</v>
      </c>
      <c r="E41" s="12">
        <f>SUM('ANEXO VII JULIO'!E41+'ANEXO VII AGOSTO'!E41+'ANEXO VII SEPTIEMBRE'!E41)</f>
        <v>0</v>
      </c>
      <c r="F41" s="12">
        <f>SUM('ANEXO VII JULIO'!F41+'ANEXO VII AGOSTO'!F41+'ANEXO VII SEPTIEMBRE'!F41)</f>
        <v>165797</v>
      </c>
      <c r="G41" s="12">
        <f>SUM('ANEXO VII JULIO'!G41+'ANEXO VII AGOSTO'!G41+'ANEXO VII SEPTIEMBRE'!G41)</f>
        <v>218949</v>
      </c>
      <c r="H41" s="12">
        <f>SUM('ANEXO VII JULIO'!H41+'ANEXO VII AGOSTO'!H41+'ANEXO VII SEPTIEMBRE'!H41)</f>
        <v>25</v>
      </c>
      <c r="I41" s="12">
        <f>SUM('ANEXO VII JULIO'!I41+'ANEXO VII AGOSTO'!I41+'ANEXO VII SEPTIEMBRE'!I41)</f>
        <v>19671</v>
      </c>
      <c r="J41" s="10">
        <f>SUM('ANEXO VII JULIO'!J41+'ANEXO VII AGOSTO'!J41+'ANEXO VII SEPTIEMBRE'!J41)</f>
        <v>71243</v>
      </c>
      <c r="K41" s="12">
        <f>SUM('ANEXO VII JULIO'!K41+'ANEXO VII AGOSTO'!K41+'ANEXO VII SEPTIEMBRE'!K41)</f>
        <v>77054</v>
      </c>
      <c r="L41" s="10">
        <f>+'ANEXO VII JULIO'!L41+'ANEXO VII AGOSTO'!L41+'ANEXO VII SEPTIEMBRE'!L41</f>
        <v>381036</v>
      </c>
      <c r="M41" s="10">
        <f>'ANEXO VII JULIO'!M41</f>
        <v>149149</v>
      </c>
      <c r="N41" s="11">
        <f t="shared" si="1"/>
        <v>10177430</v>
      </c>
      <c r="Q41" s="19"/>
    </row>
    <row r="42" spans="1:17" ht="15.75" thickBot="1" x14ac:dyDescent="0.3">
      <c r="A42" s="7" t="s">
        <v>44</v>
      </c>
      <c r="B42" s="13">
        <f>SUM(B6:B41)</f>
        <v>451188010</v>
      </c>
      <c r="C42" s="13">
        <f t="shared" ref="C42:M42" si="2">SUM(C6:C41)</f>
        <v>137680230</v>
      </c>
      <c r="D42" s="13">
        <f t="shared" si="2"/>
        <v>5276638</v>
      </c>
      <c r="E42" s="13">
        <f t="shared" si="2"/>
        <v>0</v>
      </c>
      <c r="F42" s="13">
        <f t="shared" si="2"/>
        <v>10831528</v>
      </c>
      <c r="G42" s="13">
        <f t="shared" si="2"/>
        <v>14359758</v>
      </c>
      <c r="H42" s="13">
        <f t="shared" si="2"/>
        <v>5134</v>
      </c>
      <c r="I42" s="13">
        <f t="shared" si="2"/>
        <v>1285086</v>
      </c>
      <c r="J42" s="13">
        <f t="shared" si="2"/>
        <v>4672436</v>
      </c>
      <c r="K42" s="13">
        <f t="shared" si="2"/>
        <v>15655870</v>
      </c>
      <c r="L42" s="13">
        <f t="shared" si="2"/>
        <v>47897346</v>
      </c>
      <c r="M42" s="13">
        <f t="shared" si="2"/>
        <v>9743907</v>
      </c>
      <c r="N42" s="14">
        <f>SUM(N6:N41)</f>
        <v>698595943</v>
      </c>
    </row>
    <row r="43" spans="1:17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  <c r="N43" s="16"/>
    </row>
    <row r="44" spans="1:17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7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7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</sheetData>
  <pageMargins left="1.3385826771653544" right="0.15748031496062992" top="1.1811023622047245" bottom="0.74803149606299213" header="0.62992125984251968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13" zoomScale="90" zoomScaleNormal="90" workbookViewId="0">
      <selection activeCell="K6" sqref="K6"/>
    </sheetView>
  </sheetViews>
  <sheetFormatPr baseColWidth="10" defaultRowHeight="15" x14ac:dyDescent="0.25"/>
  <cols>
    <col min="1" max="1" width="23.42578125" customWidth="1"/>
    <col min="2" max="5" width="21" customWidth="1"/>
    <col min="6" max="10" width="23.42578125" customWidth="1"/>
    <col min="11" max="14" width="21" customWidth="1"/>
  </cols>
  <sheetData>
    <row r="1" spans="1:16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18.75" x14ac:dyDescent="0.3">
      <c r="A3" s="4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59</v>
      </c>
      <c r="L5" s="3" t="s">
        <v>49</v>
      </c>
      <c r="M5" s="3" t="s">
        <v>58</v>
      </c>
      <c r="N5" s="2" t="s">
        <v>10</v>
      </c>
    </row>
    <row r="6" spans="1:16" ht="21" customHeight="1" x14ac:dyDescent="0.25">
      <c r="A6" s="6" t="s">
        <v>11</v>
      </c>
      <c r="B6" s="9">
        <v>2716857</v>
      </c>
      <c r="C6" s="9">
        <v>811743</v>
      </c>
      <c r="D6" s="9">
        <v>29751</v>
      </c>
      <c r="E6" s="9">
        <v>0</v>
      </c>
      <c r="F6" s="9">
        <v>51074</v>
      </c>
      <c r="G6" s="9">
        <v>81533</v>
      </c>
      <c r="H6" s="9">
        <v>0</v>
      </c>
      <c r="I6" s="9">
        <v>7331</v>
      </c>
      <c r="J6" s="9">
        <v>79589</v>
      </c>
      <c r="K6" s="9">
        <v>55891</v>
      </c>
      <c r="L6" s="9">
        <v>97140</v>
      </c>
      <c r="M6" s="10">
        <v>166758</v>
      </c>
      <c r="N6" s="11">
        <f>SUM(B6:M6)</f>
        <v>4097667</v>
      </c>
      <c r="P6" s="19"/>
    </row>
    <row r="7" spans="1:16" x14ac:dyDescent="0.25">
      <c r="A7" s="6" t="s">
        <v>12</v>
      </c>
      <c r="B7" s="12">
        <v>3356705</v>
      </c>
      <c r="C7" s="12">
        <v>1002917</v>
      </c>
      <c r="D7" s="12">
        <v>36758</v>
      </c>
      <c r="E7" s="12">
        <v>0</v>
      </c>
      <c r="F7" s="12">
        <v>63103</v>
      </c>
      <c r="G7" s="12">
        <v>96130</v>
      </c>
      <c r="H7" s="12">
        <v>0</v>
      </c>
      <c r="I7" s="12">
        <v>9057</v>
      </c>
      <c r="J7" s="12">
        <v>93837</v>
      </c>
      <c r="K7" s="12">
        <v>69435</v>
      </c>
      <c r="L7" s="12">
        <v>229164</v>
      </c>
      <c r="M7" s="10">
        <v>206031</v>
      </c>
      <c r="N7" s="11">
        <f t="shared" ref="N7:N41" si="0">SUM(B7:M7)</f>
        <v>5163137</v>
      </c>
      <c r="P7" s="19"/>
    </row>
    <row r="8" spans="1:16" x14ac:dyDescent="0.25">
      <c r="A8" s="6" t="s">
        <v>13</v>
      </c>
      <c r="B8" s="12">
        <v>3719330</v>
      </c>
      <c r="C8" s="12">
        <v>1111262</v>
      </c>
      <c r="D8" s="12">
        <v>40728</v>
      </c>
      <c r="E8" s="12">
        <v>0</v>
      </c>
      <c r="F8" s="12">
        <v>69920</v>
      </c>
      <c r="G8" s="12">
        <v>111912</v>
      </c>
      <c r="H8" s="12">
        <v>0</v>
      </c>
      <c r="I8" s="12">
        <v>10036</v>
      </c>
      <c r="J8" s="12">
        <v>109243</v>
      </c>
      <c r="K8" s="12">
        <v>112237</v>
      </c>
      <c r="L8" s="12">
        <v>103139</v>
      </c>
      <c r="M8" s="10">
        <v>228288</v>
      </c>
      <c r="N8" s="11">
        <f t="shared" si="0"/>
        <v>5616095</v>
      </c>
      <c r="P8" s="19"/>
    </row>
    <row r="9" spans="1:16" x14ac:dyDescent="0.25">
      <c r="A9" s="6" t="s">
        <v>14</v>
      </c>
      <c r="B9" s="12">
        <v>5928676</v>
      </c>
      <c r="C9" s="12">
        <v>1771370</v>
      </c>
      <c r="D9" s="12">
        <v>64922</v>
      </c>
      <c r="E9" s="12">
        <v>0</v>
      </c>
      <c r="F9" s="12">
        <v>111453</v>
      </c>
      <c r="G9" s="12">
        <v>178975</v>
      </c>
      <c r="H9" s="12">
        <v>0</v>
      </c>
      <c r="I9" s="12">
        <v>15998</v>
      </c>
      <c r="J9" s="12">
        <v>174707</v>
      </c>
      <c r="K9" s="12">
        <v>268952</v>
      </c>
      <c r="L9" s="12">
        <v>800336</v>
      </c>
      <c r="M9" s="10">
        <v>363895</v>
      </c>
      <c r="N9" s="11">
        <f t="shared" si="0"/>
        <v>9679284</v>
      </c>
      <c r="P9" s="19"/>
    </row>
    <row r="10" spans="1:16" x14ac:dyDescent="0.25">
      <c r="A10" s="6" t="s">
        <v>54</v>
      </c>
      <c r="B10" s="12">
        <v>1232036</v>
      </c>
      <c r="C10" s="12">
        <v>368108</v>
      </c>
      <c r="D10" s="12">
        <v>13491</v>
      </c>
      <c r="E10" s="12">
        <v>0</v>
      </c>
      <c r="F10" s="12">
        <v>23161</v>
      </c>
      <c r="G10" s="12">
        <v>37109</v>
      </c>
      <c r="H10" s="12">
        <v>0</v>
      </c>
      <c r="I10" s="12">
        <v>3324</v>
      </c>
      <c r="J10" s="12">
        <v>36224</v>
      </c>
      <c r="K10" s="12">
        <v>33292</v>
      </c>
      <c r="L10" s="12">
        <v>0</v>
      </c>
      <c r="M10" s="10">
        <v>75621</v>
      </c>
      <c r="N10" s="11">
        <f t="shared" si="0"/>
        <v>1822366</v>
      </c>
      <c r="P10" s="19"/>
    </row>
    <row r="11" spans="1:16" x14ac:dyDescent="0.25">
      <c r="A11" s="6" t="s">
        <v>15</v>
      </c>
      <c r="B11" s="12">
        <v>2633747</v>
      </c>
      <c r="C11" s="12">
        <v>786911</v>
      </c>
      <c r="D11" s="12">
        <v>28841</v>
      </c>
      <c r="E11" s="12">
        <v>0</v>
      </c>
      <c r="F11" s="12">
        <v>49512</v>
      </c>
      <c r="G11" s="12">
        <v>78621</v>
      </c>
      <c r="H11" s="12">
        <v>0</v>
      </c>
      <c r="I11" s="12">
        <v>7107</v>
      </c>
      <c r="J11" s="12">
        <v>76746</v>
      </c>
      <c r="K11" s="12">
        <v>30719</v>
      </c>
      <c r="L11" s="12">
        <v>176609</v>
      </c>
      <c r="M11" s="10">
        <v>161656</v>
      </c>
      <c r="N11" s="11">
        <f t="shared" si="0"/>
        <v>4030469</v>
      </c>
      <c r="P11" s="19"/>
    </row>
    <row r="12" spans="1:16" x14ac:dyDescent="0.25">
      <c r="A12" s="6" t="s">
        <v>16</v>
      </c>
      <c r="B12" s="12">
        <v>11333393</v>
      </c>
      <c r="C12" s="12">
        <v>3386193</v>
      </c>
      <c r="D12" s="12">
        <v>124106</v>
      </c>
      <c r="E12" s="12">
        <v>0</v>
      </c>
      <c r="F12" s="12">
        <v>213057</v>
      </c>
      <c r="G12" s="12">
        <v>344253</v>
      </c>
      <c r="H12" s="12">
        <v>0</v>
      </c>
      <c r="I12" s="12">
        <v>30581</v>
      </c>
      <c r="J12" s="12">
        <v>336044</v>
      </c>
      <c r="K12" s="12">
        <v>612575</v>
      </c>
      <c r="L12" s="12">
        <v>149861</v>
      </c>
      <c r="M12" s="10">
        <v>695631</v>
      </c>
      <c r="N12" s="11">
        <f t="shared" si="0"/>
        <v>17225694</v>
      </c>
      <c r="P12" s="19"/>
    </row>
    <row r="13" spans="1:16" x14ac:dyDescent="0.25">
      <c r="A13" s="6" t="s">
        <v>17</v>
      </c>
      <c r="B13" s="12">
        <v>23776467</v>
      </c>
      <c r="C13" s="12">
        <v>7103935</v>
      </c>
      <c r="D13" s="12">
        <v>260363</v>
      </c>
      <c r="E13" s="12">
        <v>0</v>
      </c>
      <c r="F13" s="12">
        <v>446975</v>
      </c>
      <c r="G13" s="12">
        <v>727253</v>
      </c>
      <c r="H13" s="12">
        <v>0</v>
      </c>
      <c r="I13" s="12">
        <v>64157</v>
      </c>
      <c r="J13" s="12">
        <v>709910</v>
      </c>
      <c r="K13" s="12">
        <v>1152030</v>
      </c>
      <c r="L13" s="12">
        <v>237006</v>
      </c>
      <c r="M13" s="10">
        <v>1459372</v>
      </c>
      <c r="N13" s="11">
        <f t="shared" si="0"/>
        <v>35937468</v>
      </c>
      <c r="P13" s="19"/>
    </row>
    <row r="14" spans="1:16" x14ac:dyDescent="0.25">
      <c r="A14" s="6" t="s">
        <v>18</v>
      </c>
      <c r="B14" s="12">
        <v>6699086</v>
      </c>
      <c r="C14" s="12">
        <v>2001554</v>
      </c>
      <c r="D14" s="12">
        <v>73358</v>
      </c>
      <c r="E14" s="12">
        <v>0</v>
      </c>
      <c r="F14" s="12">
        <v>125936</v>
      </c>
      <c r="G14" s="12">
        <v>201144</v>
      </c>
      <c r="H14" s="12">
        <v>0</v>
      </c>
      <c r="I14" s="12">
        <v>18076</v>
      </c>
      <c r="J14" s="12">
        <v>196347</v>
      </c>
      <c r="K14" s="12">
        <v>312892</v>
      </c>
      <c r="L14" s="12">
        <v>5412754</v>
      </c>
      <c r="M14" s="10">
        <v>411182</v>
      </c>
      <c r="N14" s="11">
        <f t="shared" si="0"/>
        <v>15452329</v>
      </c>
      <c r="P14" s="19"/>
    </row>
    <row r="15" spans="1:16" x14ac:dyDescent="0.25">
      <c r="A15" s="6" t="s">
        <v>55</v>
      </c>
      <c r="B15" s="12">
        <v>978457</v>
      </c>
      <c r="C15" s="12">
        <v>292343</v>
      </c>
      <c r="D15" s="12">
        <v>10715</v>
      </c>
      <c r="E15" s="12">
        <v>0</v>
      </c>
      <c r="F15" s="12">
        <v>18394</v>
      </c>
      <c r="G15" s="12">
        <v>29321</v>
      </c>
      <c r="H15" s="12">
        <v>0</v>
      </c>
      <c r="I15" s="12">
        <v>2640</v>
      </c>
      <c r="J15" s="12">
        <v>28622</v>
      </c>
      <c r="K15" s="12">
        <v>23012</v>
      </c>
      <c r="L15" s="12">
        <v>0</v>
      </c>
      <c r="M15" s="10">
        <v>60057</v>
      </c>
      <c r="N15" s="11">
        <f t="shared" si="0"/>
        <v>1443561</v>
      </c>
      <c r="P15" s="19"/>
    </row>
    <row r="16" spans="1:16" x14ac:dyDescent="0.25">
      <c r="A16" s="6" t="s">
        <v>19</v>
      </c>
      <c r="B16" s="12">
        <v>2666496</v>
      </c>
      <c r="C16" s="12">
        <v>796696</v>
      </c>
      <c r="D16" s="12">
        <v>29199</v>
      </c>
      <c r="E16" s="12">
        <v>0</v>
      </c>
      <c r="F16" s="12">
        <v>50128</v>
      </c>
      <c r="G16" s="12">
        <v>79878</v>
      </c>
      <c r="H16" s="12">
        <v>0</v>
      </c>
      <c r="I16" s="12">
        <v>7195</v>
      </c>
      <c r="J16" s="12">
        <v>77973</v>
      </c>
      <c r="K16" s="12">
        <v>60479</v>
      </c>
      <c r="L16" s="12">
        <v>0</v>
      </c>
      <c r="M16" s="10">
        <v>163666</v>
      </c>
      <c r="N16" s="11">
        <f t="shared" si="0"/>
        <v>3931710</v>
      </c>
      <c r="P16" s="19"/>
    </row>
    <row r="17" spans="1:16" x14ac:dyDescent="0.25">
      <c r="A17" s="6" t="s">
        <v>20</v>
      </c>
      <c r="B17" s="12">
        <v>2704462</v>
      </c>
      <c r="C17" s="12">
        <v>808039</v>
      </c>
      <c r="D17" s="12">
        <v>29615</v>
      </c>
      <c r="E17" s="12">
        <v>0</v>
      </c>
      <c r="F17" s="12">
        <v>50841</v>
      </c>
      <c r="G17" s="12">
        <v>81113</v>
      </c>
      <c r="H17" s="12">
        <v>0</v>
      </c>
      <c r="I17" s="12">
        <v>7298</v>
      </c>
      <c r="J17" s="12">
        <v>79179</v>
      </c>
      <c r="K17" s="12">
        <v>54211</v>
      </c>
      <c r="L17" s="12">
        <v>256676</v>
      </c>
      <c r="M17" s="10">
        <v>165997</v>
      </c>
      <c r="N17" s="11">
        <f t="shared" si="0"/>
        <v>4237431</v>
      </c>
      <c r="P17" s="19"/>
    </row>
    <row r="18" spans="1:16" x14ac:dyDescent="0.25">
      <c r="A18" s="6" t="s">
        <v>21</v>
      </c>
      <c r="B18" s="12">
        <v>12665146</v>
      </c>
      <c r="C18" s="12">
        <v>3784094</v>
      </c>
      <c r="D18" s="12">
        <v>138689</v>
      </c>
      <c r="E18" s="12">
        <v>0</v>
      </c>
      <c r="F18" s="12">
        <v>238092</v>
      </c>
      <c r="G18" s="12">
        <v>377196</v>
      </c>
      <c r="H18" s="12">
        <v>0</v>
      </c>
      <c r="I18" s="12">
        <v>34175</v>
      </c>
      <c r="J18" s="12">
        <v>368201</v>
      </c>
      <c r="K18" s="12">
        <v>673432</v>
      </c>
      <c r="L18" s="12">
        <v>1966043</v>
      </c>
      <c r="M18" s="10">
        <v>777372</v>
      </c>
      <c r="N18" s="11">
        <f t="shared" si="0"/>
        <v>21022440</v>
      </c>
      <c r="P18" s="19"/>
    </row>
    <row r="19" spans="1:16" x14ac:dyDescent="0.25">
      <c r="A19" s="6" t="s">
        <v>22</v>
      </c>
      <c r="B19" s="12">
        <v>4357200</v>
      </c>
      <c r="C19" s="12">
        <v>1301845</v>
      </c>
      <c r="D19" s="12">
        <v>47713</v>
      </c>
      <c r="E19" s="12">
        <v>0</v>
      </c>
      <c r="F19" s="12">
        <v>81911</v>
      </c>
      <c r="G19" s="12">
        <v>130939</v>
      </c>
      <c r="H19" s="12">
        <v>0</v>
      </c>
      <c r="I19" s="12">
        <v>11757</v>
      </c>
      <c r="J19" s="12">
        <v>127817</v>
      </c>
      <c r="K19" s="12">
        <v>179638</v>
      </c>
      <c r="L19" s="12">
        <v>351986</v>
      </c>
      <c r="M19" s="10">
        <v>267440</v>
      </c>
      <c r="N19" s="11">
        <f t="shared" si="0"/>
        <v>6858246</v>
      </c>
      <c r="P19" s="19"/>
    </row>
    <row r="20" spans="1:16" x14ac:dyDescent="0.25">
      <c r="A20" s="6" t="s">
        <v>23</v>
      </c>
      <c r="B20" s="12">
        <v>2563822</v>
      </c>
      <c r="C20" s="12">
        <v>766019</v>
      </c>
      <c r="D20" s="12">
        <v>28075</v>
      </c>
      <c r="E20" s="12">
        <v>0</v>
      </c>
      <c r="F20" s="12">
        <v>48197</v>
      </c>
      <c r="G20" s="12">
        <v>76890</v>
      </c>
      <c r="H20" s="12">
        <v>0</v>
      </c>
      <c r="I20" s="12">
        <v>6918</v>
      </c>
      <c r="J20" s="12">
        <v>75057</v>
      </c>
      <c r="K20" s="12">
        <v>49343</v>
      </c>
      <c r="L20" s="12">
        <v>112603</v>
      </c>
      <c r="M20" s="10">
        <v>157364</v>
      </c>
      <c r="N20" s="11">
        <f t="shared" si="0"/>
        <v>3884288</v>
      </c>
      <c r="P20" s="19"/>
    </row>
    <row r="21" spans="1:16" x14ac:dyDescent="0.25">
      <c r="A21" s="6" t="s">
        <v>24</v>
      </c>
      <c r="B21" s="12">
        <v>2505830</v>
      </c>
      <c r="C21" s="12">
        <v>748692</v>
      </c>
      <c r="D21" s="12">
        <v>27440</v>
      </c>
      <c r="E21" s="12">
        <v>0</v>
      </c>
      <c r="F21" s="12">
        <v>47107</v>
      </c>
      <c r="G21" s="12">
        <v>75225</v>
      </c>
      <c r="H21" s="12">
        <v>0</v>
      </c>
      <c r="I21" s="12">
        <v>6762</v>
      </c>
      <c r="J21" s="12">
        <v>73430</v>
      </c>
      <c r="K21" s="12">
        <v>31345</v>
      </c>
      <c r="L21" s="12">
        <v>115890</v>
      </c>
      <c r="M21" s="10">
        <v>153805</v>
      </c>
      <c r="N21" s="11">
        <f t="shared" si="0"/>
        <v>3785526</v>
      </c>
      <c r="P21" s="19"/>
    </row>
    <row r="22" spans="1:16" x14ac:dyDescent="0.25">
      <c r="A22" s="6" t="s">
        <v>25</v>
      </c>
      <c r="B22" s="12">
        <v>1878058</v>
      </c>
      <c r="C22" s="12">
        <v>561126</v>
      </c>
      <c r="D22" s="12">
        <v>20566</v>
      </c>
      <c r="E22" s="12">
        <v>0</v>
      </c>
      <c r="F22" s="12">
        <v>35306</v>
      </c>
      <c r="G22" s="12">
        <v>56563</v>
      </c>
      <c r="H22" s="12">
        <v>0</v>
      </c>
      <c r="I22" s="12">
        <v>5068</v>
      </c>
      <c r="J22" s="12">
        <v>55213</v>
      </c>
      <c r="K22" s="12">
        <v>50717</v>
      </c>
      <c r="L22" s="12">
        <v>0</v>
      </c>
      <c r="M22" s="10">
        <v>115273</v>
      </c>
      <c r="N22" s="11">
        <f t="shared" si="0"/>
        <v>2777890</v>
      </c>
      <c r="P22" s="19"/>
    </row>
    <row r="23" spans="1:16" x14ac:dyDescent="0.25">
      <c r="A23" s="6" t="s">
        <v>26</v>
      </c>
      <c r="B23" s="12">
        <v>2932653</v>
      </c>
      <c r="C23" s="12">
        <v>876218</v>
      </c>
      <c r="D23" s="12">
        <v>32114</v>
      </c>
      <c r="E23" s="12">
        <v>0</v>
      </c>
      <c r="F23" s="12">
        <v>55131</v>
      </c>
      <c r="G23" s="12">
        <v>88559</v>
      </c>
      <c r="H23" s="12">
        <v>0</v>
      </c>
      <c r="I23" s="12">
        <v>7913</v>
      </c>
      <c r="J23" s="12">
        <v>86447</v>
      </c>
      <c r="K23" s="12">
        <v>58432</v>
      </c>
      <c r="L23" s="12">
        <v>1106760</v>
      </c>
      <c r="M23" s="10">
        <v>180003</v>
      </c>
      <c r="N23" s="11">
        <f t="shared" si="0"/>
        <v>5424230</v>
      </c>
      <c r="P23" s="19"/>
    </row>
    <row r="24" spans="1:16" x14ac:dyDescent="0.25">
      <c r="A24" s="6" t="s">
        <v>27</v>
      </c>
      <c r="B24" s="12">
        <v>2958905</v>
      </c>
      <c r="C24" s="12">
        <v>884062</v>
      </c>
      <c r="D24" s="12">
        <v>32401</v>
      </c>
      <c r="E24" s="12">
        <v>0</v>
      </c>
      <c r="F24" s="12">
        <v>55625</v>
      </c>
      <c r="G24" s="12">
        <v>88779</v>
      </c>
      <c r="H24" s="12">
        <v>0</v>
      </c>
      <c r="I24" s="12">
        <v>7984</v>
      </c>
      <c r="J24" s="12">
        <v>86661</v>
      </c>
      <c r="K24" s="12">
        <v>130363</v>
      </c>
      <c r="L24" s="12">
        <v>244940</v>
      </c>
      <c r="M24" s="10">
        <v>181614</v>
      </c>
      <c r="N24" s="11">
        <f t="shared" si="0"/>
        <v>4671334</v>
      </c>
      <c r="P24" s="19"/>
    </row>
    <row r="25" spans="1:16" x14ac:dyDescent="0.25">
      <c r="A25" s="6" t="s">
        <v>28</v>
      </c>
      <c r="B25" s="12">
        <v>7743062</v>
      </c>
      <c r="C25" s="12">
        <v>2313473</v>
      </c>
      <c r="D25" s="12">
        <v>84790</v>
      </c>
      <c r="E25" s="12">
        <v>0</v>
      </c>
      <c r="F25" s="12">
        <v>145562</v>
      </c>
      <c r="G25" s="12">
        <v>243085</v>
      </c>
      <c r="H25" s="12">
        <v>0</v>
      </c>
      <c r="I25" s="12">
        <v>20893</v>
      </c>
      <c r="J25" s="12">
        <v>237288</v>
      </c>
      <c r="K25" s="12">
        <v>365254</v>
      </c>
      <c r="L25" s="12">
        <v>782691</v>
      </c>
      <c r="M25" s="10">
        <v>475260</v>
      </c>
      <c r="N25" s="11">
        <f t="shared" si="0"/>
        <v>12411358</v>
      </c>
      <c r="P25" s="19"/>
    </row>
    <row r="26" spans="1:16" x14ac:dyDescent="0.25">
      <c r="A26" s="6" t="s">
        <v>29</v>
      </c>
      <c r="B26" s="12">
        <v>2688973</v>
      </c>
      <c r="C26" s="12">
        <v>803412</v>
      </c>
      <c r="D26" s="12">
        <v>29446</v>
      </c>
      <c r="E26" s="12">
        <v>0</v>
      </c>
      <c r="F26" s="12">
        <v>50550</v>
      </c>
      <c r="G26" s="12">
        <v>80783</v>
      </c>
      <c r="H26" s="12">
        <v>0</v>
      </c>
      <c r="I26" s="12">
        <v>7256</v>
      </c>
      <c r="J26" s="12">
        <v>78857</v>
      </c>
      <c r="K26" s="12">
        <v>49827</v>
      </c>
      <c r="L26" s="12">
        <v>148386</v>
      </c>
      <c r="M26" s="10">
        <v>165046</v>
      </c>
      <c r="N26" s="11">
        <f t="shared" si="0"/>
        <v>4102536</v>
      </c>
      <c r="P26" s="19"/>
    </row>
    <row r="27" spans="1:16" x14ac:dyDescent="0.25">
      <c r="A27" s="6" t="s">
        <v>30</v>
      </c>
      <c r="B27" s="12">
        <v>3160616</v>
      </c>
      <c r="C27" s="12">
        <v>944329</v>
      </c>
      <c r="D27" s="12">
        <v>34610</v>
      </c>
      <c r="E27" s="12">
        <v>0</v>
      </c>
      <c r="F27" s="12">
        <v>59417</v>
      </c>
      <c r="G27" s="12">
        <v>95305</v>
      </c>
      <c r="H27" s="12">
        <v>0</v>
      </c>
      <c r="I27" s="12">
        <v>8528</v>
      </c>
      <c r="J27" s="12">
        <v>93032</v>
      </c>
      <c r="K27" s="12">
        <v>85499</v>
      </c>
      <c r="L27" s="12">
        <v>153000</v>
      </c>
      <c r="M27" s="10">
        <v>193995</v>
      </c>
      <c r="N27" s="11">
        <f t="shared" si="0"/>
        <v>4828331</v>
      </c>
      <c r="P27" s="19"/>
    </row>
    <row r="28" spans="1:16" x14ac:dyDescent="0.25">
      <c r="A28" s="6" t="s">
        <v>31</v>
      </c>
      <c r="B28" s="12">
        <v>4009806</v>
      </c>
      <c r="C28" s="12">
        <v>1198050</v>
      </c>
      <c r="D28" s="12">
        <v>43909</v>
      </c>
      <c r="E28" s="12">
        <v>0</v>
      </c>
      <c r="F28" s="12">
        <v>75381</v>
      </c>
      <c r="G28" s="12">
        <v>120542</v>
      </c>
      <c r="H28" s="12">
        <v>0</v>
      </c>
      <c r="I28" s="12">
        <v>10820</v>
      </c>
      <c r="J28" s="12">
        <v>117667</v>
      </c>
      <c r="K28" s="12">
        <v>147639</v>
      </c>
      <c r="L28" s="12">
        <v>241813</v>
      </c>
      <c r="M28" s="10">
        <v>246117</v>
      </c>
      <c r="N28" s="11">
        <f t="shared" si="0"/>
        <v>6211744</v>
      </c>
      <c r="P28" s="19"/>
    </row>
    <row r="29" spans="1:16" x14ac:dyDescent="0.25">
      <c r="A29" s="6" t="s">
        <v>32</v>
      </c>
      <c r="B29" s="12">
        <v>2480777</v>
      </c>
      <c r="C29" s="12">
        <v>741207</v>
      </c>
      <c r="D29" s="12">
        <v>27166</v>
      </c>
      <c r="E29" s="12">
        <v>0</v>
      </c>
      <c r="F29" s="12">
        <v>46636</v>
      </c>
      <c r="G29" s="12">
        <v>74402</v>
      </c>
      <c r="H29" s="12">
        <v>0</v>
      </c>
      <c r="I29" s="12">
        <v>6694</v>
      </c>
      <c r="J29" s="12">
        <v>72628</v>
      </c>
      <c r="K29" s="12">
        <v>24442</v>
      </c>
      <c r="L29" s="12">
        <v>102266</v>
      </c>
      <c r="M29" s="10">
        <v>152267</v>
      </c>
      <c r="N29" s="11">
        <f t="shared" si="0"/>
        <v>3728485</v>
      </c>
      <c r="P29" s="19"/>
    </row>
    <row r="30" spans="1:16" x14ac:dyDescent="0.25">
      <c r="A30" s="6" t="s">
        <v>33</v>
      </c>
      <c r="B30" s="12">
        <v>1793141</v>
      </c>
      <c r="C30" s="12">
        <v>535755</v>
      </c>
      <c r="D30" s="12">
        <v>19636</v>
      </c>
      <c r="E30" s="12">
        <v>0</v>
      </c>
      <c r="F30" s="12">
        <v>33709</v>
      </c>
      <c r="G30" s="12">
        <v>53737</v>
      </c>
      <c r="H30" s="12">
        <v>0</v>
      </c>
      <c r="I30" s="12">
        <v>4839</v>
      </c>
      <c r="J30" s="12">
        <v>52456</v>
      </c>
      <c r="K30" s="12">
        <v>42081</v>
      </c>
      <c r="L30" s="12">
        <v>123120</v>
      </c>
      <c r="M30" s="10">
        <v>110061</v>
      </c>
      <c r="N30" s="11">
        <f t="shared" si="0"/>
        <v>2768535</v>
      </c>
      <c r="P30" s="19"/>
    </row>
    <row r="31" spans="1:16" x14ac:dyDescent="0.25">
      <c r="A31" s="6" t="s">
        <v>34</v>
      </c>
      <c r="B31" s="12">
        <v>2707733</v>
      </c>
      <c r="C31" s="12">
        <v>809017</v>
      </c>
      <c r="D31" s="12">
        <v>29651</v>
      </c>
      <c r="E31" s="12">
        <v>0</v>
      </c>
      <c r="F31" s="12">
        <v>50903</v>
      </c>
      <c r="G31" s="12">
        <v>81218</v>
      </c>
      <c r="H31" s="12">
        <v>0</v>
      </c>
      <c r="I31" s="12">
        <v>7306</v>
      </c>
      <c r="J31" s="12">
        <v>79281</v>
      </c>
      <c r="K31" s="12">
        <v>22536</v>
      </c>
      <c r="L31" s="12">
        <v>0</v>
      </c>
      <c r="M31" s="10">
        <v>166198</v>
      </c>
      <c r="N31" s="11">
        <f t="shared" si="0"/>
        <v>3953843</v>
      </c>
      <c r="P31" s="19"/>
    </row>
    <row r="32" spans="1:16" x14ac:dyDescent="0.25">
      <c r="A32" s="6" t="s">
        <v>35</v>
      </c>
      <c r="B32" s="12">
        <v>4092977</v>
      </c>
      <c r="C32" s="12">
        <v>1222900</v>
      </c>
      <c r="D32" s="12">
        <v>44820</v>
      </c>
      <c r="E32" s="12">
        <v>0</v>
      </c>
      <c r="F32" s="12">
        <v>76944</v>
      </c>
      <c r="G32" s="12">
        <v>123923</v>
      </c>
      <c r="H32" s="12">
        <v>0</v>
      </c>
      <c r="I32" s="12">
        <v>11044</v>
      </c>
      <c r="J32" s="12">
        <v>120967</v>
      </c>
      <c r="K32" s="12">
        <v>163879</v>
      </c>
      <c r="L32" s="12">
        <v>67094</v>
      </c>
      <c r="M32" s="10">
        <v>251222</v>
      </c>
      <c r="N32" s="11">
        <f t="shared" si="0"/>
        <v>6175770</v>
      </c>
      <c r="P32" s="19"/>
    </row>
    <row r="33" spans="1:16" x14ac:dyDescent="0.25">
      <c r="A33" s="6" t="s">
        <v>36</v>
      </c>
      <c r="B33" s="12">
        <v>3220154</v>
      </c>
      <c r="C33" s="12">
        <v>962118</v>
      </c>
      <c r="D33" s="12">
        <v>35262</v>
      </c>
      <c r="E33" s="12">
        <v>0</v>
      </c>
      <c r="F33" s="12">
        <v>60536</v>
      </c>
      <c r="G33" s="12">
        <v>96610</v>
      </c>
      <c r="H33" s="12">
        <v>0</v>
      </c>
      <c r="I33" s="12">
        <v>8689</v>
      </c>
      <c r="J33" s="12">
        <v>94306</v>
      </c>
      <c r="K33" s="12">
        <v>106435</v>
      </c>
      <c r="L33" s="12">
        <v>113130</v>
      </c>
      <c r="M33" s="10">
        <v>197649</v>
      </c>
      <c r="N33" s="11">
        <f t="shared" si="0"/>
        <v>4894889</v>
      </c>
      <c r="P33" s="19"/>
    </row>
    <row r="34" spans="1:16" x14ac:dyDescent="0.25">
      <c r="A34" s="6" t="s">
        <v>37</v>
      </c>
      <c r="B34" s="12">
        <v>2740079</v>
      </c>
      <c r="C34" s="12">
        <v>818681</v>
      </c>
      <c r="D34" s="12">
        <v>30005</v>
      </c>
      <c r="E34" s="12">
        <v>0</v>
      </c>
      <c r="F34" s="12">
        <v>51511</v>
      </c>
      <c r="G34" s="12">
        <v>82473</v>
      </c>
      <c r="H34" s="12">
        <v>0</v>
      </c>
      <c r="I34" s="12">
        <v>7394</v>
      </c>
      <c r="J34" s="12">
        <v>80506</v>
      </c>
      <c r="K34" s="12">
        <v>55708</v>
      </c>
      <c r="L34" s="12">
        <v>300723</v>
      </c>
      <c r="M34" s="10">
        <v>168183</v>
      </c>
      <c r="N34" s="11">
        <f t="shared" si="0"/>
        <v>4335263</v>
      </c>
      <c r="P34" s="19"/>
    </row>
    <row r="35" spans="1:16" x14ac:dyDescent="0.25">
      <c r="A35" s="6" t="s">
        <v>38</v>
      </c>
      <c r="B35" s="12">
        <v>2686226</v>
      </c>
      <c r="C35" s="12">
        <v>802591</v>
      </c>
      <c r="D35" s="12">
        <v>29415</v>
      </c>
      <c r="E35" s="12">
        <v>0</v>
      </c>
      <c r="F35" s="12">
        <v>50498</v>
      </c>
      <c r="G35" s="12">
        <v>81744</v>
      </c>
      <c r="H35" s="12">
        <v>0</v>
      </c>
      <c r="I35" s="12">
        <v>7248</v>
      </c>
      <c r="J35" s="12">
        <v>79795</v>
      </c>
      <c r="K35" s="12">
        <v>37713</v>
      </c>
      <c r="L35" s="12">
        <v>146043</v>
      </c>
      <c r="M35" s="10">
        <v>164878</v>
      </c>
      <c r="N35" s="11">
        <f t="shared" si="0"/>
        <v>4086151</v>
      </c>
      <c r="P35" s="19"/>
    </row>
    <row r="36" spans="1:16" x14ac:dyDescent="0.25">
      <c r="A36" s="6" t="s">
        <v>39</v>
      </c>
      <c r="B36" s="12">
        <v>5270234</v>
      </c>
      <c r="C36" s="12">
        <v>1574641</v>
      </c>
      <c r="D36" s="12">
        <v>57712</v>
      </c>
      <c r="E36" s="12">
        <v>0</v>
      </c>
      <c r="F36" s="12">
        <v>99075</v>
      </c>
      <c r="G36" s="12">
        <v>156408</v>
      </c>
      <c r="H36" s="12">
        <v>0</v>
      </c>
      <c r="I36" s="12">
        <v>14221</v>
      </c>
      <c r="J36" s="12">
        <v>152677</v>
      </c>
      <c r="K36" s="12">
        <v>216945</v>
      </c>
      <c r="L36" s="12">
        <v>461764</v>
      </c>
      <c r="M36" s="10">
        <v>323481</v>
      </c>
      <c r="N36" s="11">
        <f t="shared" si="0"/>
        <v>8327158</v>
      </c>
      <c r="P36" s="19"/>
    </row>
    <row r="37" spans="1:16" x14ac:dyDescent="0.25">
      <c r="A37" s="6" t="s">
        <v>56</v>
      </c>
      <c r="B37" s="12">
        <v>1783541</v>
      </c>
      <c r="C37" s="12">
        <v>532887</v>
      </c>
      <c r="D37" s="12">
        <v>19531</v>
      </c>
      <c r="E37" s="12">
        <v>0</v>
      </c>
      <c r="F37" s="12">
        <v>33529</v>
      </c>
      <c r="G37" s="12">
        <v>53518</v>
      </c>
      <c r="H37" s="12">
        <v>0</v>
      </c>
      <c r="I37" s="12">
        <v>4813</v>
      </c>
      <c r="J37" s="12">
        <v>52242</v>
      </c>
      <c r="K37" s="12">
        <v>78566</v>
      </c>
      <c r="L37" s="12">
        <v>0</v>
      </c>
      <c r="M37" s="10">
        <v>109472</v>
      </c>
      <c r="N37" s="11">
        <f t="shared" si="0"/>
        <v>2668099</v>
      </c>
      <c r="P37" s="19"/>
    </row>
    <row r="38" spans="1:16" x14ac:dyDescent="0.25">
      <c r="A38" s="6" t="s">
        <v>40</v>
      </c>
      <c r="B38" s="12">
        <v>7074689</v>
      </c>
      <c r="C38" s="12">
        <v>2113776</v>
      </c>
      <c r="D38" s="12">
        <v>77471</v>
      </c>
      <c r="E38" s="12">
        <v>0</v>
      </c>
      <c r="F38" s="12">
        <v>132997</v>
      </c>
      <c r="G38" s="12">
        <v>212706</v>
      </c>
      <c r="H38" s="12">
        <v>0</v>
      </c>
      <c r="I38" s="12">
        <v>19090</v>
      </c>
      <c r="J38" s="12">
        <v>207633</v>
      </c>
      <c r="K38" s="12">
        <v>322946</v>
      </c>
      <c r="L38" s="12">
        <v>119335</v>
      </c>
      <c r="M38" s="10">
        <v>434236</v>
      </c>
      <c r="N38" s="11">
        <f t="shared" si="0"/>
        <v>10714879</v>
      </c>
      <c r="P38" s="19"/>
    </row>
    <row r="39" spans="1:16" x14ac:dyDescent="0.25">
      <c r="A39" s="6" t="s">
        <v>41</v>
      </c>
      <c r="B39" s="12">
        <v>4215389</v>
      </c>
      <c r="C39" s="12">
        <v>1259475</v>
      </c>
      <c r="D39" s="12">
        <v>46161</v>
      </c>
      <c r="E39" s="12">
        <v>0</v>
      </c>
      <c r="F39" s="12">
        <v>79245</v>
      </c>
      <c r="G39" s="12">
        <v>126237</v>
      </c>
      <c r="H39" s="12">
        <v>0</v>
      </c>
      <c r="I39" s="12">
        <v>11375</v>
      </c>
      <c r="J39" s="12">
        <v>123227</v>
      </c>
      <c r="K39" s="12">
        <v>165580</v>
      </c>
      <c r="L39" s="12">
        <v>0</v>
      </c>
      <c r="M39" s="10">
        <v>258736</v>
      </c>
      <c r="N39" s="11">
        <f t="shared" si="0"/>
        <v>6285425</v>
      </c>
      <c r="P39" s="19"/>
    </row>
    <row r="40" spans="1:16" x14ac:dyDescent="0.25">
      <c r="A40" s="6" t="s">
        <v>42</v>
      </c>
      <c r="B40" s="12">
        <v>3045549</v>
      </c>
      <c r="C40" s="12">
        <v>909950</v>
      </c>
      <c r="D40" s="12">
        <v>33350</v>
      </c>
      <c r="E40" s="12">
        <v>0</v>
      </c>
      <c r="F40" s="12">
        <v>57253</v>
      </c>
      <c r="G40" s="12">
        <v>89519</v>
      </c>
      <c r="H40" s="12">
        <v>0</v>
      </c>
      <c r="I40" s="12">
        <v>8218</v>
      </c>
      <c r="J40" s="12">
        <v>87384</v>
      </c>
      <c r="K40" s="12">
        <v>113715</v>
      </c>
      <c r="L40" s="12">
        <v>918885</v>
      </c>
      <c r="M40" s="10">
        <v>186932</v>
      </c>
      <c r="N40" s="11">
        <f t="shared" si="0"/>
        <v>5450755</v>
      </c>
      <c r="P40" s="19"/>
    </row>
    <row r="41" spans="1:16" x14ac:dyDescent="0.25">
      <c r="A41" s="6" t="s">
        <v>43</v>
      </c>
      <c r="B41" s="12">
        <v>2429972</v>
      </c>
      <c r="C41" s="12">
        <v>726027</v>
      </c>
      <c r="D41" s="12">
        <v>26609</v>
      </c>
      <c r="E41" s="12">
        <v>0</v>
      </c>
      <c r="F41" s="12">
        <v>45681</v>
      </c>
      <c r="G41" s="12">
        <v>72983</v>
      </c>
      <c r="H41" s="12">
        <v>0</v>
      </c>
      <c r="I41" s="12">
        <v>6557</v>
      </c>
      <c r="J41" s="12">
        <v>71243</v>
      </c>
      <c r="K41" s="12">
        <v>29467</v>
      </c>
      <c r="L41" s="12">
        <v>1292</v>
      </c>
      <c r="M41" s="10">
        <v>149149</v>
      </c>
      <c r="N41" s="11">
        <f t="shared" si="0"/>
        <v>3558980</v>
      </c>
      <c r="P41" s="19"/>
    </row>
    <row r="42" spans="1:16" ht="15.75" thickBot="1" x14ac:dyDescent="0.3">
      <c r="A42" s="7" t="s">
        <v>44</v>
      </c>
      <c r="B42" s="13">
        <f>SUM(B6:B41)</f>
        <v>158750244</v>
      </c>
      <c r="C42" s="13">
        <f t="shared" ref="C42:N42" si="1">SUM(C6:C41)</f>
        <v>47431416</v>
      </c>
      <c r="D42" s="13">
        <f t="shared" si="1"/>
        <v>1738389</v>
      </c>
      <c r="E42" s="13">
        <f t="shared" si="1"/>
        <v>0</v>
      </c>
      <c r="F42" s="13">
        <f t="shared" si="1"/>
        <v>2984350</v>
      </c>
      <c r="G42" s="13">
        <f t="shared" si="1"/>
        <v>4786586</v>
      </c>
      <c r="H42" s="13">
        <f t="shared" si="1"/>
        <v>0</v>
      </c>
      <c r="I42" s="13">
        <f t="shared" si="1"/>
        <v>428362</v>
      </c>
      <c r="J42" s="13">
        <f t="shared" si="1"/>
        <v>4672436</v>
      </c>
      <c r="K42" s="13">
        <f t="shared" si="1"/>
        <v>5987227</v>
      </c>
      <c r="L42" s="13">
        <f t="shared" si="1"/>
        <v>15040449</v>
      </c>
      <c r="M42" s="13">
        <f t="shared" si="1"/>
        <v>9743907</v>
      </c>
      <c r="N42" s="14">
        <f t="shared" si="1"/>
        <v>251563366</v>
      </c>
    </row>
    <row r="43" spans="1:16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  <c r="N43" s="16"/>
    </row>
    <row r="45" spans="1:16" x14ac:dyDescent="0.25">
      <c r="L45" s="20"/>
      <c r="M45" s="20"/>
      <c r="N45" s="20"/>
      <c r="O45" s="20"/>
    </row>
    <row r="46" spans="1:16" x14ac:dyDescent="0.25">
      <c r="L46" s="20"/>
      <c r="M46" s="20"/>
      <c r="N46" s="20"/>
      <c r="O46" s="20"/>
    </row>
    <row r="47" spans="1:16" x14ac:dyDescent="0.25">
      <c r="L47" s="21"/>
      <c r="M47" s="21"/>
      <c r="N47" s="22"/>
      <c r="O47" s="20"/>
    </row>
  </sheetData>
  <pageMargins left="1.1811023622047245" right="0.15748031496062992" top="1.38" bottom="0.74803149606299213" header="0.62992125984251968" footer="0.31496062992125984"/>
  <pageSetup paperSize="5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D25" zoomScale="90" zoomScaleNormal="90" workbookViewId="0">
      <selection activeCell="E42" sqref="E42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7109375" customWidth="1"/>
  </cols>
  <sheetData>
    <row r="1" spans="1:13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60</v>
      </c>
      <c r="L5" s="3" t="s">
        <v>49</v>
      </c>
      <c r="M5" s="2" t="s">
        <v>10</v>
      </c>
    </row>
    <row r="6" spans="1:13" ht="21" customHeight="1" x14ac:dyDescent="0.25">
      <c r="A6" s="6" t="s">
        <v>11</v>
      </c>
      <c r="B6" s="9">
        <v>2663039</v>
      </c>
      <c r="C6" s="9">
        <v>801806</v>
      </c>
      <c r="D6" s="9">
        <v>30152</v>
      </c>
      <c r="E6" s="9">
        <v>0</v>
      </c>
      <c r="F6" s="9">
        <v>62164</v>
      </c>
      <c r="G6" s="9">
        <v>81533</v>
      </c>
      <c r="H6" s="9">
        <v>48</v>
      </c>
      <c r="I6" s="9">
        <v>7331</v>
      </c>
      <c r="J6" s="10">
        <v>0</v>
      </c>
      <c r="K6" s="9">
        <v>45402</v>
      </c>
      <c r="L6" s="10">
        <v>46003</v>
      </c>
      <c r="M6" s="17">
        <f>SUM(B6:L6)</f>
        <v>3737478</v>
      </c>
    </row>
    <row r="7" spans="1:13" x14ac:dyDescent="0.25">
      <c r="A7" s="6" t="s">
        <v>12</v>
      </c>
      <c r="B7" s="12">
        <v>3290213</v>
      </c>
      <c r="C7" s="12">
        <v>990640</v>
      </c>
      <c r="D7" s="12">
        <v>37253</v>
      </c>
      <c r="E7" s="12">
        <v>0</v>
      </c>
      <c r="F7" s="12">
        <v>76804</v>
      </c>
      <c r="G7" s="12">
        <v>96130</v>
      </c>
      <c r="H7" s="12">
        <v>60</v>
      </c>
      <c r="I7" s="12">
        <v>9057</v>
      </c>
      <c r="J7" s="10">
        <v>0</v>
      </c>
      <c r="K7" s="12">
        <v>56406</v>
      </c>
      <c r="L7" s="10">
        <v>228692</v>
      </c>
      <c r="M7" s="17">
        <f t="shared" ref="M7:M41" si="0">SUM(B7:L7)</f>
        <v>4785255</v>
      </c>
    </row>
    <row r="8" spans="1:13" x14ac:dyDescent="0.25">
      <c r="A8" s="6" t="s">
        <v>13</v>
      </c>
      <c r="B8" s="12">
        <v>3645654</v>
      </c>
      <c r="C8" s="12">
        <v>1097659</v>
      </c>
      <c r="D8" s="12">
        <v>41278</v>
      </c>
      <c r="E8" s="12">
        <v>0</v>
      </c>
      <c r="F8" s="12">
        <v>85101</v>
      </c>
      <c r="G8" s="12">
        <v>111912</v>
      </c>
      <c r="H8" s="12">
        <v>96</v>
      </c>
      <c r="I8" s="12">
        <v>10036</v>
      </c>
      <c r="J8" s="10">
        <v>0</v>
      </c>
      <c r="K8" s="12">
        <v>91175</v>
      </c>
      <c r="L8" s="10">
        <v>140738</v>
      </c>
      <c r="M8" s="17">
        <f t="shared" si="0"/>
        <v>5223649</v>
      </c>
    </row>
    <row r="9" spans="1:13" x14ac:dyDescent="0.25">
      <c r="A9" s="6" t="s">
        <v>14</v>
      </c>
      <c r="B9" s="12">
        <v>5811235</v>
      </c>
      <c r="C9" s="12">
        <v>1749687</v>
      </c>
      <c r="D9" s="12">
        <v>65798</v>
      </c>
      <c r="E9" s="12">
        <v>0</v>
      </c>
      <c r="F9" s="12">
        <v>135653</v>
      </c>
      <c r="G9" s="12">
        <v>178975</v>
      </c>
      <c r="H9" s="12">
        <v>231</v>
      </c>
      <c r="I9" s="12">
        <v>15998</v>
      </c>
      <c r="J9" s="10">
        <v>0</v>
      </c>
      <c r="K9" s="12">
        <v>218481</v>
      </c>
      <c r="L9" s="10">
        <v>0</v>
      </c>
      <c r="M9" s="17">
        <f t="shared" si="0"/>
        <v>8176058</v>
      </c>
    </row>
    <row r="10" spans="1:13" x14ac:dyDescent="0.25">
      <c r="A10" s="6" t="s">
        <v>54</v>
      </c>
      <c r="B10" s="12">
        <v>1207631</v>
      </c>
      <c r="C10" s="12">
        <v>363602</v>
      </c>
      <c r="D10" s="12">
        <v>13673</v>
      </c>
      <c r="E10" s="12">
        <v>0</v>
      </c>
      <c r="F10" s="12">
        <v>28190</v>
      </c>
      <c r="G10" s="12">
        <v>37109</v>
      </c>
      <c r="H10" s="12">
        <v>29</v>
      </c>
      <c r="I10" s="12">
        <v>3324</v>
      </c>
      <c r="J10" s="10">
        <v>0</v>
      </c>
      <c r="K10" s="12">
        <v>27044</v>
      </c>
      <c r="L10" s="10">
        <v>0</v>
      </c>
      <c r="M10" s="17">
        <f t="shared" si="0"/>
        <v>1680602</v>
      </c>
    </row>
    <row r="11" spans="1:13" x14ac:dyDescent="0.25">
      <c r="A11" s="6" t="s">
        <v>15</v>
      </c>
      <c r="B11" s="12">
        <v>2581576</v>
      </c>
      <c r="C11" s="12">
        <v>777279</v>
      </c>
      <c r="D11" s="12">
        <v>29230</v>
      </c>
      <c r="E11" s="12">
        <v>0</v>
      </c>
      <c r="F11" s="12">
        <v>60262</v>
      </c>
      <c r="G11" s="12">
        <v>78621</v>
      </c>
      <c r="H11" s="12">
        <v>26</v>
      </c>
      <c r="I11" s="12">
        <v>7107</v>
      </c>
      <c r="J11" s="10">
        <v>0</v>
      </c>
      <c r="K11" s="12">
        <v>24954</v>
      </c>
      <c r="L11" s="10">
        <v>180737</v>
      </c>
      <c r="M11" s="17">
        <f t="shared" si="0"/>
        <v>3739792</v>
      </c>
    </row>
    <row r="12" spans="1:13" x14ac:dyDescent="0.25">
      <c r="A12" s="6" t="s">
        <v>16</v>
      </c>
      <c r="B12" s="12">
        <v>11108891</v>
      </c>
      <c r="C12" s="12">
        <v>3344742</v>
      </c>
      <c r="D12" s="12">
        <v>125780</v>
      </c>
      <c r="E12" s="12">
        <v>0</v>
      </c>
      <c r="F12" s="12">
        <v>259317</v>
      </c>
      <c r="G12" s="12">
        <v>344253</v>
      </c>
      <c r="H12" s="12">
        <v>525</v>
      </c>
      <c r="I12" s="12">
        <v>30581</v>
      </c>
      <c r="J12" s="10">
        <v>0</v>
      </c>
      <c r="K12" s="12">
        <v>497622</v>
      </c>
      <c r="L12" s="10">
        <v>0</v>
      </c>
      <c r="M12" s="17">
        <f t="shared" si="0"/>
        <v>15711711</v>
      </c>
    </row>
    <row r="13" spans="1:13" x14ac:dyDescent="0.25">
      <c r="A13" s="6" t="s">
        <v>17</v>
      </c>
      <c r="B13" s="12">
        <v>23305480</v>
      </c>
      <c r="C13" s="12">
        <v>7016976</v>
      </c>
      <c r="D13" s="12">
        <v>263876</v>
      </c>
      <c r="E13" s="12">
        <v>0</v>
      </c>
      <c r="F13" s="12">
        <v>544025</v>
      </c>
      <c r="G13" s="12">
        <v>727253</v>
      </c>
      <c r="H13" s="12">
        <v>988</v>
      </c>
      <c r="I13" s="12">
        <v>64157</v>
      </c>
      <c r="J13" s="10">
        <v>0</v>
      </c>
      <c r="K13" s="12">
        <v>935844</v>
      </c>
      <c r="L13" s="10">
        <v>1835609</v>
      </c>
      <c r="M13" s="17">
        <f t="shared" si="0"/>
        <v>34694208</v>
      </c>
    </row>
    <row r="14" spans="1:13" x14ac:dyDescent="0.25">
      <c r="A14" s="6" t="s">
        <v>18</v>
      </c>
      <c r="B14" s="12">
        <v>6566384</v>
      </c>
      <c r="C14" s="12">
        <v>1977053</v>
      </c>
      <c r="D14" s="12">
        <v>74348</v>
      </c>
      <c r="E14" s="12">
        <v>0</v>
      </c>
      <c r="F14" s="12">
        <v>153280</v>
      </c>
      <c r="G14" s="12">
        <v>201144</v>
      </c>
      <c r="H14" s="12">
        <v>268</v>
      </c>
      <c r="I14" s="12">
        <v>18076</v>
      </c>
      <c r="J14" s="10">
        <v>0</v>
      </c>
      <c r="K14" s="12">
        <v>254176</v>
      </c>
      <c r="L14" s="10">
        <v>80483</v>
      </c>
      <c r="M14" s="17">
        <f t="shared" si="0"/>
        <v>9325212</v>
      </c>
    </row>
    <row r="15" spans="1:13" x14ac:dyDescent="0.25">
      <c r="A15" s="6" t="s">
        <v>55</v>
      </c>
      <c r="B15" s="12">
        <v>959075</v>
      </c>
      <c r="C15" s="12">
        <v>288765</v>
      </c>
      <c r="D15" s="12">
        <v>10859</v>
      </c>
      <c r="E15" s="12">
        <v>0</v>
      </c>
      <c r="F15" s="12">
        <v>22388</v>
      </c>
      <c r="G15" s="12">
        <v>29321</v>
      </c>
      <c r="H15" s="12">
        <v>20</v>
      </c>
      <c r="I15" s="12">
        <v>2640</v>
      </c>
      <c r="J15" s="10">
        <v>0</v>
      </c>
      <c r="K15" s="12">
        <v>18693</v>
      </c>
      <c r="L15" s="10">
        <v>0</v>
      </c>
      <c r="M15" s="17">
        <f t="shared" si="0"/>
        <v>1331761</v>
      </c>
    </row>
    <row r="16" spans="1:13" x14ac:dyDescent="0.25">
      <c r="A16" s="6" t="s">
        <v>19</v>
      </c>
      <c r="B16" s="12">
        <v>2613675</v>
      </c>
      <c r="C16" s="12">
        <v>786944</v>
      </c>
      <c r="D16" s="12">
        <v>29593</v>
      </c>
      <c r="E16" s="12">
        <v>0</v>
      </c>
      <c r="F16" s="12">
        <v>61012</v>
      </c>
      <c r="G16" s="12">
        <v>79878</v>
      </c>
      <c r="H16" s="12">
        <v>52</v>
      </c>
      <c r="I16" s="12">
        <v>7195</v>
      </c>
      <c r="J16" s="10">
        <v>0</v>
      </c>
      <c r="K16" s="12">
        <v>49130</v>
      </c>
      <c r="L16" s="10">
        <v>0</v>
      </c>
      <c r="M16" s="17">
        <f t="shared" si="0"/>
        <v>3627479</v>
      </c>
    </row>
    <row r="17" spans="1:13" x14ac:dyDescent="0.25">
      <c r="A17" s="6" t="s">
        <v>20</v>
      </c>
      <c r="B17" s="12">
        <v>2650889</v>
      </c>
      <c r="C17" s="12">
        <v>798148</v>
      </c>
      <c r="D17" s="12">
        <v>30015</v>
      </c>
      <c r="E17" s="12">
        <v>0</v>
      </c>
      <c r="F17" s="12">
        <v>61880</v>
      </c>
      <c r="G17" s="12">
        <v>81113</v>
      </c>
      <c r="H17" s="12">
        <v>46</v>
      </c>
      <c r="I17" s="12">
        <v>7298</v>
      </c>
      <c r="J17" s="10">
        <v>0</v>
      </c>
      <c r="K17" s="12">
        <v>44038</v>
      </c>
      <c r="L17" s="10">
        <v>256762</v>
      </c>
      <c r="M17" s="17">
        <f t="shared" si="0"/>
        <v>3930189</v>
      </c>
    </row>
    <row r="18" spans="1:13" x14ac:dyDescent="0.25">
      <c r="A18" s="6" t="s">
        <v>21</v>
      </c>
      <c r="B18" s="12">
        <v>12414263</v>
      </c>
      <c r="C18" s="12">
        <v>3737773</v>
      </c>
      <c r="D18" s="12">
        <v>140560</v>
      </c>
      <c r="E18" s="12">
        <v>0</v>
      </c>
      <c r="F18" s="12">
        <v>289789</v>
      </c>
      <c r="G18" s="12">
        <v>377196</v>
      </c>
      <c r="H18" s="12">
        <v>577</v>
      </c>
      <c r="I18" s="12">
        <v>34175</v>
      </c>
      <c r="J18" s="10">
        <v>0</v>
      </c>
      <c r="K18" s="12">
        <v>547058</v>
      </c>
      <c r="L18" s="10">
        <v>3886872</v>
      </c>
      <c r="M18" s="17">
        <f t="shared" si="0"/>
        <v>21428263</v>
      </c>
    </row>
    <row r="19" spans="1:13" x14ac:dyDescent="0.25">
      <c r="A19" s="6" t="s">
        <v>22</v>
      </c>
      <c r="B19" s="12">
        <v>4270888</v>
      </c>
      <c r="C19" s="12">
        <v>1285909</v>
      </c>
      <c r="D19" s="12">
        <v>48357</v>
      </c>
      <c r="E19" s="12">
        <v>0</v>
      </c>
      <c r="F19" s="12">
        <v>99696</v>
      </c>
      <c r="G19" s="12">
        <v>130939</v>
      </c>
      <c r="H19" s="12">
        <v>154</v>
      </c>
      <c r="I19" s="12">
        <v>11757</v>
      </c>
      <c r="J19" s="10">
        <v>0</v>
      </c>
      <c r="K19" s="12">
        <v>145928</v>
      </c>
      <c r="L19" s="10">
        <v>430084</v>
      </c>
      <c r="M19" s="17">
        <f t="shared" si="0"/>
        <v>6423712</v>
      </c>
    </row>
    <row r="20" spans="1:13" x14ac:dyDescent="0.25">
      <c r="A20" s="6" t="s">
        <v>23</v>
      </c>
      <c r="B20" s="12">
        <v>2513035</v>
      </c>
      <c r="C20" s="12">
        <v>756642</v>
      </c>
      <c r="D20" s="12">
        <v>28454</v>
      </c>
      <c r="E20" s="12">
        <v>0</v>
      </c>
      <c r="F20" s="12">
        <v>58662</v>
      </c>
      <c r="G20" s="12">
        <v>76890</v>
      </c>
      <c r="H20" s="12">
        <v>42</v>
      </c>
      <c r="I20" s="12">
        <v>6918</v>
      </c>
      <c r="J20" s="10">
        <v>0</v>
      </c>
      <c r="K20" s="12">
        <v>40083</v>
      </c>
      <c r="L20" s="10">
        <v>0</v>
      </c>
      <c r="M20" s="17">
        <f t="shared" si="0"/>
        <v>3480726</v>
      </c>
    </row>
    <row r="21" spans="1:13" x14ac:dyDescent="0.25">
      <c r="A21" s="6" t="s">
        <v>24</v>
      </c>
      <c r="B21" s="12">
        <v>2456192</v>
      </c>
      <c r="C21" s="12">
        <v>739527</v>
      </c>
      <c r="D21" s="12">
        <v>27810</v>
      </c>
      <c r="E21" s="12">
        <v>0</v>
      </c>
      <c r="F21" s="12">
        <v>57335</v>
      </c>
      <c r="G21" s="12">
        <v>75225</v>
      </c>
      <c r="H21" s="12">
        <v>27</v>
      </c>
      <c r="I21" s="12">
        <v>6762</v>
      </c>
      <c r="J21" s="10">
        <v>0</v>
      </c>
      <c r="K21" s="12">
        <v>25463</v>
      </c>
      <c r="L21" s="10">
        <v>0</v>
      </c>
      <c r="M21" s="17">
        <f t="shared" si="0"/>
        <v>3388341</v>
      </c>
    </row>
    <row r="22" spans="1:13" x14ac:dyDescent="0.25">
      <c r="A22" s="6" t="s">
        <v>25</v>
      </c>
      <c r="B22" s="12">
        <v>1840856</v>
      </c>
      <c r="C22" s="12">
        <v>554258</v>
      </c>
      <c r="D22" s="12">
        <v>20843</v>
      </c>
      <c r="E22" s="12">
        <v>0</v>
      </c>
      <c r="F22" s="12">
        <v>42971</v>
      </c>
      <c r="G22" s="12">
        <v>56563</v>
      </c>
      <c r="H22" s="12">
        <v>44</v>
      </c>
      <c r="I22" s="12">
        <v>5068</v>
      </c>
      <c r="J22" s="10">
        <v>0</v>
      </c>
      <c r="K22" s="12">
        <v>41200</v>
      </c>
      <c r="L22" s="10">
        <v>0</v>
      </c>
      <c r="M22" s="17">
        <f t="shared" si="0"/>
        <v>2561803</v>
      </c>
    </row>
    <row r="23" spans="1:13" x14ac:dyDescent="0.25">
      <c r="A23" s="6" t="s">
        <v>26</v>
      </c>
      <c r="B23" s="12">
        <v>2874560</v>
      </c>
      <c r="C23" s="12">
        <v>865492</v>
      </c>
      <c r="D23" s="12">
        <v>32547</v>
      </c>
      <c r="E23" s="12">
        <v>0</v>
      </c>
      <c r="F23" s="12">
        <v>67101</v>
      </c>
      <c r="G23" s="12">
        <v>88559</v>
      </c>
      <c r="H23" s="12">
        <v>50</v>
      </c>
      <c r="I23" s="12">
        <v>7913</v>
      </c>
      <c r="J23" s="10">
        <v>0</v>
      </c>
      <c r="K23" s="12">
        <v>47467</v>
      </c>
      <c r="L23" s="10">
        <v>932061</v>
      </c>
      <c r="M23" s="17">
        <f t="shared" si="0"/>
        <v>4915750</v>
      </c>
    </row>
    <row r="24" spans="1:13" x14ac:dyDescent="0.25">
      <c r="A24" s="6" t="s">
        <v>27</v>
      </c>
      <c r="B24" s="12">
        <v>2900292</v>
      </c>
      <c r="C24" s="12">
        <v>873240</v>
      </c>
      <c r="D24" s="12">
        <v>32839</v>
      </c>
      <c r="E24" s="12">
        <v>0</v>
      </c>
      <c r="F24" s="12">
        <v>67702</v>
      </c>
      <c r="G24" s="12">
        <v>88779</v>
      </c>
      <c r="H24" s="12">
        <v>112</v>
      </c>
      <c r="I24" s="12">
        <v>7984</v>
      </c>
      <c r="J24" s="10">
        <v>0</v>
      </c>
      <c r="K24" s="12">
        <v>105900</v>
      </c>
      <c r="L24" s="10">
        <v>102084</v>
      </c>
      <c r="M24" s="17">
        <f t="shared" si="0"/>
        <v>4178932</v>
      </c>
    </row>
    <row r="25" spans="1:13" x14ac:dyDescent="0.25">
      <c r="A25" s="6" t="s">
        <v>28</v>
      </c>
      <c r="B25" s="12">
        <v>7589680</v>
      </c>
      <c r="C25" s="12">
        <v>2285154</v>
      </c>
      <c r="D25" s="12">
        <v>85934</v>
      </c>
      <c r="E25" s="12">
        <v>0</v>
      </c>
      <c r="F25" s="12">
        <v>177168</v>
      </c>
      <c r="G25" s="12">
        <v>243085</v>
      </c>
      <c r="H25" s="12">
        <v>313</v>
      </c>
      <c r="I25" s="12">
        <v>20893</v>
      </c>
      <c r="J25" s="10">
        <v>0</v>
      </c>
      <c r="K25" s="12">
        <v>296712</v>
      </c>
      <c r="L25" s="10">
        <v>92723</v>
      </c>
      <c r="M25" s="17">
        <f t="shared" si="0"/>
        <v>10791662</v>
      </c>
    </row>
    <row r="26" spans="1:13" x14ac:dyDescent="0.25">
      <c r="A26" s="6" t="s">
        <v>29</v>
      </c>
      <c r="B26" s="12">
        <v>2635707</v>
      </c>
      <c r="C26" s="12">
        <v>793577</v>
      </c>
      <c r="D26" s="12">
        <v>29843</v>
      </c>
      <c r="E26" s="12">
        <v>0</v>
      </c>
      <c r="F26" s="12">
        <v>61526</v>
      </c>
      <c r="G26" s="12">
        <v>80783</v>
      </c>
      <c r="H26" s="12">
        <v>43</v>
      </c>
      <c r="I26" s="12">
        <v>7256</v>
      </c>
      <c r="J26" s="10">
        <v>0</v>
      </c>
      <c r="K26" s="12">
        <v>40477</v>
      </c>
      <c r="L26" s="10">
        <v>0</v>
      </c>
      <c r="M26" s="17">
        <f t="shared" si="0"/>
        <v>3649212</v>
      </c>
    </row>
    <row r="27" spans="1:13" x14ac:dyDescent="0.25">
      <c r="A27" s="6" t="s">
        <v>30</v>
      </c>
      <c r="B27" s="12">
        <v>3098008</v>
      </c>
      <c r="C27" s="12">
        <v>932770</v>
      </c>
      <c r="D27" s="12">
        <v>35077</v>
      </c>
      <c r="E27" s="12">
        <v>0</v>
      </c>
      <c r="F27" s="12">
        <v>72317</v>
      </c>
      <c r="G27" s="12">
        <v>95305</v>
      </c>
      <c r="H27" s="12">
        <v>73</v>
      </c>
      <c r="I27" s="12">
        <v>8528</v>
      </c>
      <c r="J27" s="10">
        <v>0</v>
      </c>
      <c r="K27" s="12">
        <v>69455</v>
      </c>
      <c r="L27" s="10">
        <v>135729</v>
      </c>
      <c r="M27" s="17">
        <f t="shared" si="0"/>
        <v>4447262</v>
      </c>
    </row>
    <row r="28" spans="1:13" x14ac:dyDescent="0.25">
      <c r="A28" s="6" t="s">
        <v>31</v>
      </c>
      <c r="B28" s="12">
        <v>3930376</v>
      </c>
      <c r="C28" s="12">
        <v>1183385</v>
      </c>
      <c r="D28" s="12">
        <v>44502</v>
      </c>
      <c r="E28" s="12">
        <v>0</v>
      </c>
      <c r="F28" s="12">
        <v>91748</v>
      </c>
      <c r="G28" s="12">
        <v>120542</v>
      </c>
      <c r="H28" s="12">
        <v>127</v>
      </c>
      <c r="I28" s="12">
        <v>10820</v>
      </c>
      <c r="J28" s="10">
        <v>0</v>
      </c>
      <c r="K28" s="12">
        <v>119933</v>
      </c>
      <c r="L28" s="10">
        <v>239754</v>
      </c>
      <c r="M28" s="17">
        <f t="shared" si="0"/>
        <v>5741187</v>
      </c>
    </row>
    <row r="29" spans="1:13" x14ac:dyDescent="0.25">
      <c r="A29" s="6" t="s">
        <v>32</v>
      </c>
      <c r="B29" s="12">
        <v>2431636</v>
      </c>
      <c r="C29" s="12">
        <v>732134</v>
      </c>
      <c r="D29" s="12">
        <v>27532</v>
      </c>
      <c r="E29" s="12">
        <v>0</v>
      </c>
      <c r="F29" s="12">
        <v>56762</v>
      </c>
      <c r="G29" s="12">
        <v>74402</v>
      </c>
      <c r="H29" s="12">
        <v>21</v>
      </c>
      <c r="I29" s="12">
        <v>6694</v>
      </c>
      <c r="J29" s="10">
        <v>0</v>
      </c>
      <c r="K29" s="12">
        <v>19855</v>
      </c>
      <c r="L29" s="10">
        <v>89969</v>
      </c>
      <c r="M29" s="17">
        <f t="shared" si="0"/>
        <v>3439005</v>
      </c>
    </row>
    <row r="30" spans="1:13" x14ac:dyDescent="0.25">
      <c r="A30" s="6" t="s">
        <v>33</v>
      </c>
      <c r="B30" s="12">
        <v>1757621</v>
      </c>
      <c r="C30" s="12">
        <v>529197</v>
      </c>
      <c r="D30" s="12">
        <v>19901</v>
      </c>
      <c r="E30" s="12">
        <v>0</v>
      </c>
      <c r="F30" s="12">
        <v>41029</v>
      </c>
      <c r="G30" s="12">
        <v>53737</v>
      </c>
      <c r="H30" s="12">
        <v>36</v>
      </c>
      <c r="I30" s="12">
        <v>4839</v>
      </c>
      <c r="J30" s="10">
        <v>0</v>
      </c>
      <c r="K30" s="12">
        <v>34184</v>
      </c>
      <c r="L30" s="10">
        <v>0</v>
      </c>
      <c r="M30" s="17">
        <f t="shared" si="0"/>
        <v>2440544</v>
      </c>
    </row>
    <row r="31" spans="1:13" x14ac:dyDescent="0.25">
      <c r="A31" s="6" t="s">
        <v>34</v>
      </c>
      <c r="B31" s="12">
        <v>2654096</v>
      </c>
      <c r="C31" s="12">
        <v>799114</v>
      </c>
      <c r="D31" s="12">
        <v>30051</v>
      </c>
      <c r="E31" s="12">
        <v>0</v>
      </c>
      <c r="F31" s="12">
        <v>61955</v>
      </c>
      <c r="G31" s="12">
        <v>81218</v>
      </c>
      <c r="H31" s="12">
        <v>19</v>
      </c>
      <c r="I31" s="12">
        <v>7306</v>
      </c>
      <c r="J31" s="10">
        <v>0</v>
      </c>
      <c r="K31" s="12">
        <v>18307</v>
      </c>
      <c r="L31" s="10">
        <v>418467</v>
      </c>
      <c r="M31" s="17">
        <f t="shared" si="0"/>
        <v>4070533</v>
      </c>
    </row>
    <row r="32" spans="1:13" x14ac:dyDescent="0.25">
      <c r="A32" s="6" t="s">
        <v>35</v>
      </c>
      <c r="B32" s="12">
        <v>4011900</v>
      </c>
      <c r="C32" s="12">
        <v>1207931</v>
      </c>
      <c r="D32" s="12">
        <v>45425</v>
      </c>
      <c r="E32" s="12">
        <v>0</v>
      </c>
      <c r="F32" s="12">
        <v>93651</v>
      </c>
      <c r="G32" s="12">
        <v>123923</v>
      </c>
      <c r="H32" s="12">
        <v>141</v>
      </c>
      <c r="I32" s="12">
        <v>11044</v>
      </c>
      <c r="J32" s="10">
        <v>0</v>
      </c>
      <c r="K32" s="12">
        <v>133126</v>
      </c>
      <c r="L32" s="10">
        <v>1344728</v>
      </c>
      <c r="M32" s="17">
        <f t="shared" si="0"/>
        <v>6971869</v>
      </c>
    </row>
    <row r="33" spans="1:13" x14ac:dyDescent="0.25">
      <c r="A33" s="6" t="s">
        <v>36</v>
      </c>
      <c r="B33" s="12">
        <v>3156366</v>
      </c>
      <c r="C33" s="12">
        <v>950341</v>
      </c>
      <c r="D33" s="12">
        <v>35738</v>
      </c>
      <c r="E33" s="12">
        <v>0</v>
      </c>
      <c r="F33" s="12">
        <v>73680</v>
      </c>
      <c r="G33" s="12">
        <v>96610</v>
      </c>
      <c r="H33" s="12">
        <v>91</v>
      </c>
      <c r="I33" s="12">
        <v>8689</v>
      </c>
      <c r="J33" s="10">
        <v>0</v>
      </c>
      <c r="K33" s="12">
        <v>86462</v>
      </c>
      <c r="L33" s="10">
        <v>0</v>
      </c>
      <c r="M33" s="17">
        <f t="shared" si="0"/>
        <v>4407977</v>
      </c>
    </row>
    <row r="34" spans="1:13" x14ac:dyDescent="0.25">
      <c r="A34" s="6" t="s">
        <v>37</v>
      </c>
      <c r="B34" s="12">
        <v>2685801</v>
      </c>
      <c r="C34" s="12">
        <v>808660</v>
      </c>
      <c r="D34" s="12">
        <v>30410</v>
      </c>
      <c r="E34" s="12">
        <v>0</v>
      </c>
      <c r="F34" s="12">
        <v>62695</v>
      </c>
      <c r="G34" s="12">
        <v>82473</v>
      </c>
      <c r="H34" s="12">
        <v>48</v>
      </c>
      <c r="I34" s="12">
        <v>7394</v>
      </c>
      <c r="J34" s="10">
        <v>0</v>
      </c>
      <c r="K34" s="12">
        <v>45254</v>
      </c>
      <c r="L34" s="10">
        <v>297574</v>
      </c>
      <c r="M34" s="17">
        <f t="shared" si="0"/>
        <v>4020309</v>
      </c>
    </row>
    <row r="35" spans="1:13" x14ac:dyDescent="0.25">
      <c r="A35" s="6" t="s">
        <v>38</v>
      </c>
      <c r="B35" s="12">
        <v>2633015</v>
      </c>
      <c r="C35" s="12">
        <v>792766</v>
      </c>
      <c r="D35" s="12">
        <v>29812</v>
      </c>
      <c r="E35" s="12">
        <v>0</v>
      </c>
      <c r="F35" s="12">
        <v>61463</v>
      </c>
      <c r="G35" s="12">
        <v>81744</v>
      </c>
      <c r="H35" s="12">
        <v>32</v>
      </c>
      <c r="I35" s="12">
        <v>7248</v>
      </c>
      <c r="J35" s="10">
        <v>0</v>
      </c>
      <c r="K35" s="12">
        <v>30636</v>
      </c>
      <c r="L35" s="10">
        <v>150407</v>
      </c>
      <c r="M35" s="17">
        <f t="shared" si="0"/>
        <v>3787123</v>
      </c>
    </row>
    <row r="36" spans="1:13" x14ac:dyDescent="0.25">
      <c r="A36" s="6" t="s">
        <v>39</v>
      </c>
      <c r="B36" s="12">
        <v>5165836</v>
      </c>
      <c r="C36" s="12">
        <v>1555366</v>
      </c>
      <c r="D36" s="12">
        <v>58490</v>
      </c>
      <c r="E36" s="12">
        <v>0</v>
      </c>
      <c r="F36" s="12">
        <v>120587</v>
      </c>
      <c r="G36" s="12">
        <v>156408</v>
      </c>
      <c r="H36" s="12">
        <v>186</v>
      </c>
      <c r="I36" s="12">
        <v>14221</v>
      </c>
      <c r="J36" s="10">
        <v>0</v>
      </c>
      <c r="K36" s="12">
        <v>176234</v>
      </c>
      <c r="L36" s="10">
        <v>669445</v>
      </c>
      <c r="M36" s="17">
        <f t="shared" si="0"/>
        <v>7916773</v>
      </c>
    </row>
    <row r="37" spans="1:13" x14ac:dyDescent="0.25">
      <c r="A37" s="6" t="s">
        <v>56</v>
      </c>
      <c r="B37" s="12">
        <v>1748211</v>
      </c>
      <c r="C37" s="12">
        <v>526363</v>
      </c>
      <c r="D37" s="12">
        <v>19794</v>
      </c>
      <c r="E37" s="12">
        <v>0</v>
      </c>
      <c r="F37" s="12">
        <v>40809</v>
      </c>
      <c r="G37" s="12">
        <v>53518</v>
      </c>
      <c r="H37" s="12">
        <v>67</v>
      </c>
      <c r="I37" s="12">
        <v>4813</v>
      </c>
      <c r="J37" s="10">
        <v>0</v>
      </c>
      <c r="K37" s="12">
        <v>63823</v>
      </c>
      <c r="L37" s="10">
        <v>0</v>
      </c>
      <c r="M37" s="17">
        <f t="shared" si="0"/>
        <v>2457398</v>
      </c>
    </row>
    <row r="38" spans="1:13" x14ac:dyDescent="0.25">
      <c r="A38" s="6" t="s">
        <v>40</v>
      </c>
      <c r="B38" s="12">
        <v>6934547</v>
      </c>
      <c r="C38" s="12">
        <v>2087902</v>
      </c>
      <c r="D38" s="12">
        <v>78516</v>
      </c>
      <c r="E38" s="12">
        <v>0</v>
      </c>
      <c r="F38" s="12">
        <v>161875</v>
      </c>
      <c r="G38" s="12">
        <v>212706</v>
      </c>
      <c r="H38" s="12">
        <v>277</v>
      </c>
      <c r="I38" s="12">
        <v>19090</v>
      </c>
      <c r="J38" s="10">
        <v>0</v>
      </c>
      <c r="K38" s="12">
        <v>262343</v>
      </c>
      <c r="L38" s="10">
        <v>58234</v>
      </c>
      <c r="M38" s="17">
        <f t="shared" si="0"/>
        <v>9815490</v>
      </c>
    </row>
    <row r="39" spans="1:13" x14ac:dyDescent="0.25">
      <c r="A39" s="6" t="s">
        <v>41</v>
      </c>
      <c r="B39" s="12">
        <v>4131887</v>
      </c>
      <c r="C39" s="12">
        <v>1244057</v>
      </c>
      <c r="D39" s="12">
        <v>46783</v>
      </c>
      <c r="E39" s="12">
        <v>0</v>
      </c>
      <c r="F39" s="12">
        <v>96452</v>
      </c>
      <c r="G39" s="12">
        <v>126237</v>
      </c>
      <c r="H39" s="12">
        <v>142</v>
      </c>
      <c r="I39" s="12">
        <v>11375</v>
      </c>
      <c r="J39" s="10">
        <v>0</v>
      </c>
      <c r="K39" s="12">
        <v>134508</v>
      </c>
      <c r="L39" s="10">
        <v>805666</v>
      </c>
      <c r="M39" s="17">
        <f t="shared" si="0"/>
        <v>6597107</v>
      </c>
    </row>
    <row r="40" spans="1:13" x14ac:dyDescent="0.25">
      <c r="A40" s="6" t="s">
        <v>42</v>
      </c>
      <c r="B40" s="12">
        <v>2985220</v>
      </c>
      <c r="C40" s="12">
        <v>898811</v>
      </c>
      <c r="D40" s="12">
        <v>33800</v>
      </c>
      <c r="E40" s="12">
        <v>0</v>
      </c>
      <c r="F40" s="12">
        <v>69685</v>
      </c>
      <c r="G40" s="12">
        <v>89519</v>
      </c>
      <c r="H40" s="12">
        <v>98</v>
      </c>
      <c r="I40" s="12">
        <v>8218</v>
      </c>
      <c r="J40" s="10">
        <v>0</v>
      </c>
      <c r="K40" s="12">
        <v>92376</v>
      </c>
      <c r="L40" s="10">
        <v>0</v>
      </c>
      <c r="M40" s="17">
        <f t="shared" si="0"/>
        <v>4177727</v>
      </c>
    </row>
    <row r="41" spans="1:13" x14ac:dyDescent="0.25">
      <c r="A41" s="6" t="s">
        <v>43</v>
      </c>
      <c r="B41" s="12">
        <v>2381837</v>
      </c>
      <c r="C41" s="12">
        <v>717140</v>
      </c>
      <c r="D41" s="12">
        <v>26968</v>
      </c>
      <c r="E41" s="12">
        <v>0</v>
      </c>
      <c r="F41" s="12">
        <v>55600</v>
      </c>
      <c r="G41" s="12">
        <v>72983</v>
      </c>
      <c r="H41" s="12">
        <v>25</v>
      </c>
      <c r="I41" s="12">
        <v>6557</v>
      </c>
      <c r="J41" s="10">
        <v>0</v>
      </c>
      <c r="K41" s="12">
        <v>23938</v>
      </c>
      <c r="L41" s="10">
        <v>247679</v>
      </c>
      <c r="M41" s="17">
        <f t="shared" si="0"/>
        <v>3532727</v>
      </c>
    </row>
    <row r="42" spans="1:13" ht="15.75" thickBot="1" x14ac:dyDescent="0.3">
      <c r="A42" s="7" t="s">
        <v>44</v>
      </c>
      <c r="B42" s="13">
        <f>SUM(B6:B41)</f>
        <v>155605572</v>
      </c>
      <c r="C42" s="13">
        <f t="shared" ref="C42:M42" si="1">SUM(C6:C41)</f>
        <v>46850810</v>
      </c>
      <c r="D42" s="13">
        <f t="shared" si="1"/>
        <v>1761841</v>
      </c>
      <c r="E42" s="13">
        <f t="shared" si="1"/>
        <v>0</v>
      </c>
      <c r="F42" s="13">
        <f t="shared" si="1"/>
        <v>3632334</v>
      </c>
      <c r="G42" s="13">
        <f t="shared" si="1"/>
        <v>4786586</v>
      </c>
      <c r="H42" s="13">
        <f t="shared" si="1"/>
        <v>5134</v>
      </c>
      <c r="I42" s="13">
        <f t="shared" si="1"/>
        <v>428362</v>
      </c>
      <c r="J42" s="13">
        <f t="shared" si="1"/>
        <v>0</v>
      </c>
      <c r="K42" s="13">
        <f t="shared" si="1"/>
        <v>4863687</v>
      </c>
      <c r="L42" s="13">
        <f t="shared" si="1"/>
        <v>12670500</v>
      </c>
      <c r="M42" s="18">
        <f t="shared" si="1"/>
        <v>230604826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  <row r="47" spans="1:13" x14ac:dyDescent="0.25">
      <c r="M47" s="19"/>
    </row>
  </sheetData>
  <pageMargins left="1.1811023622047245" right="0.15748031496062992" top="1.3779527559055118" bottom="0.74803149606299213" header="0.62992125984251968" footer="0.31496062992125984"/>
  <pageSetup paperSize="5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D25" zoomScale="90" zoomScaleNormal="90" workbookViewId="0">
      <selection activeCell="B42" sqref="B42"/>
    </sheetView>
  </sheetViews>
  <sheetFormatPr baseColWidth="10" defaultRowHeight="15" x14ac:dyDescent="0.25"/>
  <cols>
    <col min="1" max="1" width="23.42578125" customWidth="1"/>
    <col min="2" max="6" width="21.140625" customWidth="1"/>
    <col min="7" max="10" width="23.42578125" customWidth="1"/>
    <col min="11" max="13" width="20.42578125" customWidth="1"/>
  </cols>
  <sheetData>
    <row r="1" spans="1:13" ht="18.75" x14ac:dyDescent="0.3">
      <c r="A1" s="4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3">
      <c r="A3" s="4" t="s">
        <v>53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3">
      <c r="A4" s="4" t="s">
        <v>50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46</v>
      </c>
      <c r="I5" s="3" t="s">
        <v>9</v>
      </c>
      <c r="J5" s="3" t="s">
        <v>47</v>
      </c>
      <c r="K5" s="3" t="s">
        <v>61</v>
      </c>
      <c r="L5" s="3" t="s">
        <v>49</v>
      </c>
      <c r="M5" s="2" t="s">
        <v>10</v>
      </c>
    </row>
    <row r="6" spans="1:13" ht="21" customHeight="1" x14ac:dyDescent="0.25">
      <c r="A6" s="6" t="s">
        <v>11</v>
      </c>
      <c r="B6" s="9">
        <v>2341751</v>
      </c>
      <c r="C6" s="9">
        <v>742715</v>
      </c>
      <c r="D6" s="9">
        <v>30402</v>
      </c>
      <c r="E6" s="9">
        <v>0</v>
      </c>
      <c r="F6" s="9">
        <v>72133</v>
      </c>
      <c r="G6" s="9">
        <v>81533</v>
      </c>
      <c r="H6" s="9">
        <v>0</v>
      </c>
      <c r="I6" s="9">
        <v>7331</v>
      </c>
      <c r="J6" s="10">
        <v>0</v>
      </c>
      <c r="K6" s="9">
        <v>44854</v>
      </c>
      <c r="L6" s="10">
        <v>0</v>
      </c>
      <c r="M6" s="17">
        <f>SUM(B6:L6)</f>
        <v>3320719</v>
      </c>
    </row>
    <row r="7" spans="1:13" x14ac:dyDescent="0.25">
      <c r="A7" s="6" t="s">
        <v>12</v>
      </c>
      <c r="B7" s="12">
        <v>2893257</v>
      </c>
      <c r="C7" s="12">
        <v>917632</v>
      </c>
      <c r="D7" s="12">
        <v>37561</v>
      </c>
      <c r="E7" s="12">
        <v>0</v>
      </c>
      <c r="F7" s="12">
        <v>89121</v>
      </c>
      <c r="G7" s="12">
        <v>96130</v>
      </c>
      <c r="H7" s="12">
        <v>0</v>
      </c>
      <c r="I7" s="12">
        <v>9057</v>
      </c>
      <c r="J7" s="10">
        <v>0</v>
      </c>
      <c r="K7" s="12">
        <v>55724</v>
      </c>
      <c r="L7" s="10">
        <v>6116</v>
      </c>
      <c r="M7" s="17">
        <f t="shared" ref="M7:M41" si="0">SUM(B7:L7)</f>
        <v>4104598</v>
      </c>
    </row>
    <row r="8" spans="1:13" x14ac:dyDescent="0.25">
      <c r="A8" s="6" t="s">
        <v>13</v>
      </c>
      <c r="B8" s="12">
        <v>3205816</v>
      </c>
      <c r="C8" s="12">
        <v>1016764</v>
      </c>
      <c r="D8" s="12">
        <v>41619</v>
      </c>
      <c r="E8" s="12">
        <v>0</v>
      </c>
      <c r="F8" s="12">
        <v>98749</v>
      </c>
      <c r="G8" s="12">
        <v>111912</v>
      </c>
      <c r="H8" s="12">
        <v>0</v>
      </c>
      <c r="I8" s="12">
        <v>10036</v>
      </c>
      <c r="J8" s="10">
        <v>0</v>
      </c>
      <c r="K8" s="12">
        <v>90074</v>
      </c>
      <c r="L8" s="10">
        <v>142609</v>
      </c>
      <c r="M8" s="17">
        <f t="shared" si="0"/>
        <v>4717579</v>
      </c>
    </row>
    <row r="9" spans="1:13" x14ac:dyDescent="0.25">
      <c r="A9" s="6" t="s">
        <v>14</v>
      </c>
      <c r="B9" s="12">
        <v>5110126</v>
      </c>
      <c r="C9" s="12">
        <v>1620739</v>
      </c>
      <c r="D9" s="12">
        <v>66342</v>
      </c>
      <c r="E9" s="12">
        <v>0</v>
      </c>
      <c r="F9" s="12">
        <v>157407</v>
      </c>
      <c r="G9" s="12">
        <v>178975</v>
      </c>
      <c r="H9" s="12">
        <v>0</v>
      </c>
      <c r="I9" s="12">
        <v>15998</v>
      </c>
      <c r="J9" s="10">
        <v>0</v>
      </c>
      <c r="K9" s="12">
        <v>215843</v>
      </c>
      <c r="L9" s="10">
        <v>68953</v>
      </c>
      <c r="M9" s="17">
        <f t="shared" si="0"/>
        <v>7434383</v>
      </c>
    </row>
    <row r="10" spans="1:13" x14ac:dyDescent="0.25">
      <c r="A10" s="6" t="s">
        <v>54</v>
      </c>
      <c r="B10" s="12">
        <v>1061933</v>
      </c>
      <c r="C10" s="12">
        <v>336805</v>
      </c>
      <c r="D10" s="12">
        <v>13786</v>
      </c>
      <c r="E10" s="12">
        <v>0</v>
      </c>
      <c r="F10" s="12">
        <v>32711</v>
      </c>
      <c r="G10" s="12">
        <v>37109</v>
      </c>
      <c r="H10" s="12">
        <v>0</v>
      </c>
      <c r="I10" s="12">
        <v>3324</v>
      </c>
      <c r="J10" s="10">
        <v>0</v>
      </c>
      <c r="K10" s="12">
        <v>26718</v>
      </c>
      <c r="L10" s="10">
        <v>0</v>
      </c>
      <c r="M10" s="17">
        <f t="shared" si="0"/>
        <v>1512386</v>
      </c>
    </row>
    <row r="11" spans="1:13" x14ac:dyDescent="0.25">
      <c r="A11" s="6" t="s">
        <v>15</v>
      </c>
      <c r="B11" s="12">
        <v>2270116</v>
      </c>
      <c r="C11" s="12">
        <v>719995</v>
      </c>
      <c r="D11" s="12">
        <v>29472</v>
      </c>
      <c r="E11" s="12">
        <v>0</v>
      </c>
      <c r="F11" s="12">
        <v>69926</v>
      </c>
      <c r="G11" s="12">
        <v>78621</v>
      </c>
      <c r="H11" s="12">
        <v>0</v>
      </c>
      <c r="I11" s="12">
        <v>7107</v>
      </c>
      <c r="J11" s="10">
        <v>0</v>
      </c>
      <c r="K11" s="12">
        <v>24653</v>
      </c>
      <c r="L11" s="10">
        <v>176339</v>
      </c>
      <c r="M11" s="17">
        <f t="shared" si="0"/>
        <v>3376229</v>
      </c>
    </row>
    <row r="12" spans="1:13" x14ac:dyDescent="0.25">
      <c r="A12" s="6" t="s">
        <v>16</v>
      </c>
      <c r="B12" s="12">
        <v>9768634</v>
      </c>
      <c r="C12" s="12">
        <v>3098242</v>
      </c>
      <c r="D12" s="12">
        <v>126820</v>
      </c>
      <c r="E12" s="12">
        <v>0</v>
      </c>
      <c r="F12" s="12">
        <v>300903</v>
      </c>
      <c r="G12" s="12">
        <v>344253</v>
      </c>
      <c r="H12" s="12">
        <v>0</v>
      </c>
      <c r="I12" s="12">
        <v>30581</v>
      </c>
      <c r="J12" s="10">
        <v>0</v>
      </c>
      <c r="K12" s="12">
        <v>491613</v>
      </c>
      <c r="L12" s="10">
        <v>961722</v>
      </c>
      <c r="M12" s="17">
        <f t="shared" si="0"/>
        <v>15122768</v>
      </c>
    </row>
    <row r="13" spans="1:13" x14ac:dyDescent="0.25">
      <c r="A13" s="6" t="s">
        <v>17</v>
      </c>
      <c r="B13" s="12">
        <v>20493739</v>
      </c>
      <c r="C13" s="12">
        <v>6499840</v>
      </c>
      <c r="D13" s="12">
        <v>266058</v>
      </c>
      <c r="E13" s="12">
        <v>0</v>
      </c>
      <c r="F13" s="12">
        <v>631269</v>
      </c>
      <c r="G13" s="12">
        <v>727253</v>
      </c>
      <c r="H13" s="12">
        <v>0</v>
      </c>
      <c r="I13" s="12">
        <v>64157</v>
      </c>
      <c r="J13" s="10">
        <v>0</v>
      </c>
      <c r="K13" s="12">
        <v>924544</v>
      </c>
      <c r="L13" s="10">
        <v>1091525</v>
      </c>
      <c r="M13" s="17">
        <f t="shared" si="0"/>
        <v>30698385</v>
      </c>
    </row>
    <row r="14" spans="1:13" x14ac:dyDescent="0.25">
      <c r="A14" s="6" t="s">
        <v>18</v>
      </c>
      <c r="B14" s="12">
        <v>5774168</v>
      </c>
      <c r="C14" s="12">
        <v>1831348</v>
      </c>
      <c r="D14" s="12">
        <v>74962</v>
      </c>
      <c r="E14" s="12">
        <v>0</v>
      </c>
      <c r="F14" s="12">
        <v>177862</v>
      </c>
      <c r="G14" s="12">
        <v>201144</v>
      </c>
      <c r="H14" s="12">
        <v>0</v>
      </c>
      <c r="I14" s="12">
        <v>18076</v>
      </c>
      <c r="J14" s="10">
        <v>0</v>
      </c>
      <c r="K14" s="12">
        <v>251107</v>
      </c>
      <c r="L14" s="10">
        <v>5360509</v>
      </c>
      <c r="M14" s="17">
        <f t="shared" si="0"/>
        <v>13689176</v>
      </c>
    </row>
    <row r="15" spans="1:13" x14ac:dyDescent="0.25">
      <c r="A15" s="6" t="s">
        <v>55</v>
      </c>
      <c r="B15" s="12">
        <v>843365</v>
      </c>
      <c r="C15" s="12">
        <v>267483</v>
      </c>
      <c r="D15" s="12">
        <v>10949</v>
      </c>
      <c r="E15" s="12">
        <v>0</v>
      </c>
      <c r="F15" s="12">
        <v>25978</v>
      </c>
      <c r="G15" s="12">
        <v>29321</v>
      </c>
      <c r="H15" s="12">
        <v>0</v>
      </c>
      <c r="I15" s="12">
        <v>2640</v>
      </c>
      <c r="J15" s="10">
        <v>0</v>
      </c>
      <c r="K15" s="12">
        <v>18468</v>
      </c>
      <c r="L15" s="10">
        <v>0</v>
      </c>
      <c r="M15" s="17">
        <f t="shared" si="0"/>
        <v>1198204</v>
      </c>
    </row>
    <row r="16" spans="1:13" x14ac:dyDescent="0.25">
      <c r="A16" s="6" t="s">
        <v>19</v>
      </c>
      <c r="B16" s="12">
        <v>2298343</v>
      </c>
      <c r="C16" s="12">
        <v>728947</v>
      </c>
      <c r="D16" s="12">
        <v>29838</v>
      </c>
      <c r="E16" s="12">
        <v>0</v>
      </c>
      <c r="F16" s="12">
        <v>70796</v>
      </c>
      <c r="G16" s="12">
        <v>79878</v>
      </c>
      <c r="H16" s="12">
        <v>0</v>
      </c>
      <c r="I16" s="12">
        <v>7195</v>
      </c>
      <c r="J16" s="10">
        <v>0</v>
      </c>
      <c r="K16" s="12">
        <v>48536</v>
      </c>
      <c r="L16" s="10">
        <v>0</v>
      </c>
      <c r="M16" s="17">
        <f t="shared" si="0"/>
        <v>3263533</v>
      </c>
    </row>
    <row r="17" spans="1:13" x14ac:dyDescent="0.25">
      <c r="A17" s="6" t="s">
        <v>20</v>
      </c>
      <c r="B17" s="12">
        <v>2331067</v>
      </c>
      <c r="C17" s="12">
        <v>739326</v>
      </c>
      <c r="D17" s="12">
        <v>30263</v>
      </c>
      <c r="E17" s="12">
        <v>0</v>
      </c>
      <c r="F17" s="12">
        <v>71804</v>
      </c>
      <c r="G17" s="12">
        <v>81113</v>
      </c>
      <c r="H17" s="12">
        <v>0</v>
      </c>
      <c r="I17" s="12">
        <v>7298</v>
      </c>
      <c r="J17" s="10">
        <v>0</v>
      </c>
      <c r="K17" s="12">
        <v>43506</v>
      </c>
      <c r="L17" s="10">
        <v>249103</v>
      </c>
      <c r="M17" s="17">
        <f t="shared" si="0"/>
        <v>3553480</v>
      </c>
    </row>
    <row r="18" spans="1:13" x14ac:dyDescent="0.25">
      <c r="A18" s="6" t="s">
        <v>21</v>
      </c>
      <c r="B18" s="12">
        <v>10916517</v>
      </c>
      <c r="C18" s="12">
        <v>3462307</v>
      </c>
      <c r="D18" s="12">
        <v>141722</v>
      </c>
      <c r="E18" s="12">
        <v>0</v>
      </c>
      <c r="F18" s="12">
        <v>336262</v>
      </c>
      <c r="G18" s="12">
        <v>377196</v>
      </c>
      <c r="H18" s="12">
        <v>0</v>
      </c>
      <c r="I18" s="12">
        <v>34175</v>
      </c>
      <c r="J18" s="10">
        <v>0</v>
      </c>
      <c r="K18" s="12">
        <v>540452</v>
      </c>
      <c r="L18" s="10">
        <v>2389862</v>
      </c>
      <c r="M18" s="17">
        <f t="shared" si="0"/>
        <v>18198493</v>
      </c>
    </row>
    <row r="19" spans="1:13" x14ac:dyDescent="0.25">
      <c r="A19" s="6" t="s">
        <v>22</v>
      </c>
      <c r="B19" s="12">
        <v>3755618</v>
      </c>
      <c r="C19" s="12">
        <v>1191140</v>
      </c>
      <c r="D19" s="12">
        <v>48757</v>
      </c>
      <c r="E19" s="12">
        <v>0</v>
      </c>
      <c r="F19" s="12">
        <v>115684</v>
      </c>
      <c r="G19" s="12">
        <v>130939</v>
      </c>
      <c r="H19" s="12">
        <v>0</v>
      </c>
      <c r="I19" s="12">
        <v>11757</v>
      </c>
      <c r="J19" s="10">
        <v>0</v>
      </c>
      <c r="K19" s="12">
        <v>144166</v>
      </c>
      <c r="L19" s="10">
        <v>1825310</v>
      </c>
      <c r="M19" s="17">
        <f t="shared" si="0"/>
        <v>7223371</v>
      </c>
    </row>
    <row r="20" spans="1:13" x14ac:dyDescent="0.25">
      <c r="A20" s="6" t="s">
        <v>23</v>
      </c>
      <c r="B20" s="12">
        <v>2209845</v>
      </c>
      <c r="C20" s="12">
        <v>700879</v>
      </c>
      <c r="D20" s="12">
        <v>28689</v>
      </c>
      <c r="E20" s="12">
        <v>0</v>
      </c>
      <c r="F20" s="12">
        <v>68070</v>
      </c>
      <c r="G20" s="12">
        <v>76890</v>
      </c>
      <c r="H20" s="12">
        <v>0</v>
      </c>
      <c r="I20" s="12">
        <v>6918</v>
      </c>
      <c r="J20" s="10">
        <v>0</v>
      </c>
      <c r="K20" s="12">
        <v>39599</v>
      </c>
      <c r="L20" s="10">
        <v>84728</v>
      </c>
      <c r="M20" s="17">
        <f t="shared" si="0"/>
        <v>3215618</v>
      </c>
    </row>
    <row r="21" spans="1:13" x14ac:dyDescent="0.25">
      <c r="A21" s="6" t="s">
        <v>24</v>
      </c>
      <c r="B21" s="12">
        <v>2159860</v>
      </c>
      <c r="C21" s="12">
        <v>685026</v>
      </c>
      <c r="D21" s="12">
        <v>28040</v>
      </c>
      <c r="E21" s="12">
        <v>0</v>
      </c>
      <c r="F21" s="12">
        <v>66530</v>
      </c>
      <c r="G21" s="12">
        <v>75225</v>
      </c>
      <c r="H21" s="12">
        <v>0</v>
      </c>
      <c r="I21" s="12">
        <v>6762</v>
      </c>
      <c r="J21" s="10">
        <v>0</v>
      </c>
      <c r="K21" s="12">
        <v>25155</v>
      </c>
      <c r="L21" s="10">
        <v>760996</v>
      </c>
      <c r="M21" s="17">
        <f t="shared" si="0"/>
        <v>3807594</v>
      </c>
    </row>
    <row r="22" spans="1:13" x14ac:dyDescent="0.25">
      <c r="A22" s="6" t="s">
        <v>25</v>
      </c>
      <c r="B22" s="12">
        <v>1618762</v>
      </c>
      <c r="C22" s="12">
        <v>513410</v>
      </c>
      <c r="D22" s="12">
        <v>21015</v>
      </c>
      <c r="E22" s="12">
        <v>0</v>
      </c>
      <c r="F22" s="12">
        <v>49863</v>
      </c>
      <c r="G22" s="12">
        <v>56563</v>
      </c>
      <c r="H22" s="12">
        <v>0</v>
      </c>
      <c r="I22" s="12">
        <v>5068</v>
      </c>
      <c r="J22" s="10">
        <v>0</v>
      </c>
      <c r="K22" s="12">
        <v>40702</v>
      </c>
      <c r="L22" s="10">
        <v>315635</v>
      </c>
      <c r="M22" s="17">
        <f t="shared" si="0"/>
        <v>2621018</v>
      </c>
    </row>
    <row r="23" spans="1:13" x14ac:dyDescent="0.25">
      <c r="A23" s="6" t="s">
        <v>26</v>
      </c>
      <c r="B23" s="12">
        <v>2527752</v>
      </c>
      <c r="C23" s="12">
        <v>801708</v>
      </c>
      <c r="D23" s="12">
        <v>32816</v>
      </c>
      <c r="E23" s="12">
        <v>0</v>
      </c>
      <c r="F23" s="12">
        <v>77862</v>
      </c>
      <c r="G23" s="12">
        <v>88559</v>
      </c>
      <c r="H23" s="12">
        <v>0</v>
      </c>
      <c r="I23" s="12">
        <v>7913</v>
      </c>
      <c r="J23" s="10">
        <v>0</v>
      </c>
      <c r="K23" s="12">
        <v>46893</v>
      </c>
      <c r="L23" s="10">
        <v>740098</v>
      </c>
      <c r="M23" s="17">
        <f t="shared" si="0"/>
        <v>4323601</v>
      </c>
    </row>
    <row r="24" spans="1:13" x14ac:dyDescent="0.25">
      <c r="A24" s="6" t="s">
        <v>27</v>
      </c>
      <c r="B24" s="12">
        <v>2550380</v>
      </c>
      <c r="C24" s="12">
        <v>808884</v>
      </c>
      <c r="D24" s="12">
        <v>33110</v>
      </c>
      <c r="E24" s="12">
        <v>0</v>
      </c>
      <c r="F24" s="12">
        <v>78559</v>
      </c>
      <c r="G24" s="12">
        <v>88779</v>
      </c>
      <c r="H24" s="12">
        <v>0</v>
      </c>
      <c r="I24" s="12">
        <v>7984</v>
      </c>
      <c r="J24" s="10">
        <v>0</v>
      </c>
      <c r="K24" s="12">
        <v>104621</v>
      </c>
      <c r="L24" s="10">
        <v>247261</v>
      </c>
      <c r="M24" s="17">
        <f t="shared" si="0"/>
        <v>3919578</v>
      </c>
    </row>
    <row r="25" spans="1:13" x14ac:dyDescent="0.25">
      <c r="A25" s="6" t="s">
        <v>28</v>
      </c>
      <c r="B25" s="12">
        <v>6674007</v>
      </c>
      <c r="C25" s="12">
        <v>2116743</v>
      </c>
      <c r="D25" s="12">
        <v>86645</v>
      </c>
      <c r="E25" s="12">
        <v>0</v>
      </c>
      <c r="F25" s="12">
        <v>205579</v>
      </c>
      <c r="G25" s="12">
        <v>243085</v>
      </c>
      <c r="H25" s="12">
        <v>0</v>
      </c>
      <c r="I25" s="12">
        <v>20893</v>
      </c>
      <c r="J25" s="10">
        <v>0</v>
      </c>
      <c r="K25" s="12">
        <v>293129</v>
      </c>
      <c r="L25" s="10">
        <v>1186089</v>
      </c>
      <c r="M25" s="17">
        <f t="shared" si="0"/>
        <v>10826170</v>
      </c>
    </row>
    <row r="26" spans="1:13" x14ac:dyDescent="0.25">
      <c r="A26" s="6" t="s">
        <v>29</v>
      </c>
      <c r="B26" s="12">
        <v>2317716</v>
      </c>
      <c r="C26" s="12">
        <v>735092</v>
      </c>
      <c r="D26" s="12">
        <v>30090</v>
      </c>
      <c r="E26" s="12">
        <v>0</v>
      </c>
      <c r="F26" s="12">
        <v>71393</v>
      </c>
      <c r="G26" s="12">
        <v>80783</v>
      </c>
      <c r="H26" s="12">
        <v>0</v>
      </c>
      <c r="I26" s="12">
        <v>7256</v>
      </c>
      <c r="J26" s="10">
        <v>0</v>
      </c>
      <c r="K26" s="12">
        <v>39988</v>
      </c>
      <c r="L26" s="10">
        <v>146070</v>
      </c>
      <c r="M26" s="17">
        <f t="shared" si="0"/>
        <v>3428388</v>
      </c>
    </row>
    <row r="27" spans="1:13" x14ac:dyDescent="0.25">
      <c r="A27" s="6" t="s">
        <v>30</v>
      </c>
      <c r="B27" s="12">
        <v>2724242</v>
      </c>
      <c r="C27" s="12">
        <v>864027</v>
      </c>
      <c r="D27" s="12">
        <v>35367</v>
      </c>
      <c r="E27" s="12">
        <v>0</v>
      </c>
      <c r="F27" s="12">
        <v>83915</v>
      </c>
      <c r="G27" s="12">
        <v>95305</v>
      </c>
      <c r="H27" s="12">
        <v>0</v>
      </c>
      <c r="I27" s="12">
        <v>8528</v>
      </c>
      <c r="J27" s="10">
        <v>0</v>
      </c>
      <c r="K27" s="12">
        <v>68616</v>
      </c>
      <c r="L27" s="10">
        <v>59545</v>
      </c>
      <c r="M27" s="17">
        <f t="shared" si="0"/>
        <v>3939545</v>
      </c>
    </row>
    <row r="28" spans="1:13" x14ac:dyDescent="0.25">
      <c r="A28" s="6" t="s">
        <v>31</v>
      </c>
      <c r="B28" s="12">
        <v>3456187</v>
      </c>
      <c r="C28" s="12">
        <v>1096172</v>
      </c>
      <c r="D28" s="12">
        <v>44870</v>
      </c>
      <c r="E28" s="12">
        <v>0</v>
      </c>
      <c r="F28" s="12">
        <v>106461</v>
      </c>
      <c r="G28" s="12">
        <v>120542</v>
      </c>
      <c r="H28" s="12">
        <v>0</v>
      </c>
      <c r="I28" s="12">
        <v>10820</v>
      </c>
      <c r="J28" s="10">
        <v>0</v>
      </c>
      <c r="K28" s="12">
        <v>118485</v>
      </c>
      <c r="L28" s="10">
        <v>236510</v>
      </c>
      <c r="M28" s="17">
        <f t="shared" si="0"/>
        <v>5190047</v>
      </c>
    </row>
    <row r="29" spans="1:13" x14ac:dyDescent="0.25">
      <c r="A29" s="6" t="s">
        <v>32</v>
      </c>
      <c r="B29" s="12">
        <v>2138265</v>
      </c>
      <c r="C29" s="12">
        <v>678177</v>
      </c>
      <c r="D29" s="12">
        <v>27760</v>
      </c>
      <c r="E29" s="12">
        <v>0</v>
      </c>
      <c r="F29" s="12">
        <v>65865</v>
      </c>
      <c r="G29" s="12">
        <v>74402</v>
      </c>
      <c r="H29" s="12">
        <v>0</v>
      </c>
      <c r="I29" s="12">
        <v>6694</v>
      </c>
      <c r="J29" s="10">
        <v>0</v>
      </c>
      <c r="K29" s="12">
        <v>19616</v>
      </c>
      <c r="L29" s="10">
        <v>94720</v>
      </c>
      <c r="M29" s="17">
        <f t="shared" si="0"/>
        <v>3105499</v>
      </c>
    </row>
    <row r="30" spans="1:13" x14ac:dyDescent="0.25">
      <c r="A30" s="6" t="s">
        <v>33</v>
      </c>
      <c r="B30" s="12">
        <v>1545569</v>
      </c>
      <c r="C30" s="12">
        <v>490196</v>
      </c>
      <c r="D30" s="12">
        <v>20065</v>
      </c>
      <c r="E30" s="12">
        <v>0</v>
      </c>
      <c r="F30" s="12">
        <v>47608</v>
      </c>
      <c r="G30" s="12">
        <v>53737</v>
      </c>
      <c r="H30" s="12">
        <v>0</v>
      </c>
      <c r="I30" s="12">
        <v>4839</v>
      </c>
      <c r="J30" s="10">
        <v>0</v>
      </c>
      <c r="K30" s="12">
        <v>33771</v>
      </c>
      <c r="L30" s="10">
        <v>119315</v>
      </c>
      <c r="M30" s="17">
        <f t="shared" si="0"/>
        <v>2315100</v>
      </c>
    </row>
    <row r="31" spans="1:13" x14ac:dyDescent="0.25">
      <c r="A31" s="6" t="s">
        <v>34</v>
      </c>
      <c r="B31" s="12">
        <v>2333887</v>
      </c>
      <c r="C31" s="12">
        <v>740221</v>
      </c>
      <c r="D31" s="12">
        <v>30299</v>
      </c>
      <c r="E31" s="12">
        <v>0</v>
      </c>
      <c r="F31" s="12">
        <v>71891</v>
      </c>
      <c r="G31" s="12">
        <v>81218</v>
      </c>
      <c r="H31" s="12">
        <v>0</v>
      </c>
      <c r="I31" s="12">
        <v>7306</v>
      </c>
      <c r="J31" s="10">
        <v>0</v>
      </c>
      <c r="K31" s="12">
        <v>18086</v>
      </c>
      <c r="L31" s="10">
        <v>175639</v>
      </c>
      <c r="M31" s="17">
        <f t="shared" si="0"/>
        <v>3458547</v>
      </c>
    </row>
    <row r="32" spans="1:13" x14ac:dyDescent="0.25">
      <c r="A32" s="6" t="s">
        <v>35</v>
      </c>
      <c r="B32" s="12">
        <v>3527875</v>
      </c>
      <c r="C32" s="12">
        <v>1118909</v>
      </c>
      <c r="D32" s="12">
        <v>45800</v>
      </c>
      <c r="E32" s="12">
        <v>0</v>
      </c>
      <c r="F32" s="12">
        <v>108669</v>
      </c>
      <c r="G32" s="12">
        <v>123923</v>
      </c>
      <c r="H32" s="12">
        <v>0</v>
      </c>
      <c r="I32" s="12">
        <v>11044</v>
      </c>
      <c r="J32" s="10">
        <v>0</v>
      </c>
      <c r="K32" s="12">
        <v>131519</v>
      </c>
      <c r="L32" s="10">
        <v>0</v>
      </c>
      <c r="M32" s="17">
        <f t="shared" si="0"/>
        <v>5067739</v>
      </c>
    </row>
    <row r="33" spans="1:13" x14ac:dyDescent="0.25">
      <c r="A33" s="6" t="s">
        <v>36</v>
      </c>
      <c r="B33" s="12">
        <v>2775559</v>
      </c>
      <c r="C33" s="12">
        <v>880303</v>
      </c>
      <c r="D33" s="12">
        <v>36033</v>
      </c>
      <c r="E33" s="12">
        <v>0</v>
      </c>
      <c r="F33" s="12">
        <v>85496</v>
      </c>
      <c r="G33" s="12">
        <v>96610</v>
      </c>
      <c r="H33" s="12">
        <v>0</v>
      </c>
      <c r="I33" s="12">
        <v>8689</v>
      </c>
      <c r="J33" s="10">
        <v>0</v>
      </c>
      <c r="K33" s="12">
        <v>85418</v>
      </c>
      <c r="L33" s="10">
        <v>302275</v>
      </c>
      <c r="M33" s="17">
        <f t="shared" si="0"/>
        <v>4270383</v>
      </c>
    </row>
    <row r="34" spans="1:13" x14ac:dyDescent="0.25">
      <c r="A34" s="6" t="s">
        <v>37</v>
      </c>
      <c r="B34" s="12">
        <v>2361767</v>
      </c>
      <c r="C34" s="12">
        <v>749063</v>
      </c>
      <c r="D34" s="12">
        <v>30661</v>
      </c>
      <c r="E34" s="12">
        <v>0</v>
      </c>
      <c r="F34" s="12">
        <v>72750</v>
      </c>
      <c r="G34" s="12">
        <v>82473</v>
      </c>
      <c r="H34" s="12">
        <v>0</v>
      </c>
      <c r="I34" s="12">
        <v>7394</v>
      </c>
      <c r="J34" s="10">
        <v>0</v>
      </c>
      <c r="K34" s="12">
        <v>44708</v>
      </c>
      <c r="L34" s="10">
        <v>582359</v>
      </c>
      <c r="M34" s="17">
        <f t="shared" si="0"/>
        <v>3931175</v>
      </c>
    </row>
    <row r="35" spans="1:13" x14ac:dyDescent="0.25">
      <c r="A35" s="6" t="s">
        <v>38</v>
      </c>
      <c r="B35" s="12">
        <v>2315349</v>
      </c>
      <c r="C35" s="12">
        <v>734341</v>
      </c>
      <c r="D35" s="12">
        <v>30059</v>
      </c>
      <c r="E35" s="12">
        <v>0</v>
      </c>
      <c r="F35" s="12">
        <v>71320</v>
      </c>
      <c r="G35" s="12">
        <v>81744</v>
      </c>
      <c r="H35" s="12">
        <v>0</v>
      </c>
      <c r="I35" s="12">
        <v>7248</v>
      </c>
      <c r="J35" s="10">
        <v>0</v>
      </c>
      <c r="K35" s="12">
        <v>30266</v>
      </c>
      <c r="L35" s="10">
        <v>149241</v>
      </c>
      <c r="M35" s="17">
        <f t="shared" si="0"/>
        <v>3419568</v>
      </c>
    </row>
    <row r="36" spans="1:13" x14ac:dyDescent="0.25">
      <c r="A36" s="6" t="s">
        <v>39</v>
      </c>
      <c r="B36" s="12">
        <v>4542593</v>
      </c>
      <c r="C36" s="12">
        <v>1440739</v>
      </c>
      <c r="D36" s="12">
        <v>58974</v>
      </c>
      <c r="E36" s="12">
        <v>0</v>
      </c>
      <c r="F36" s="12">
        <v>139926</v>
      </c>
      <c r="G36" s="12">
        <v>156408</v>
      </c>
      <c r="H36" s="12">
        <v>0</v>
      </c>
      <c r="I36" s="12">
        <v>14221</v>
      </c>
      <c r="J36" s="10">
        <v>0</v>
      </c>
      <c r="K36" s="12">
        <v>174106</v>
      </c>
      <c r="L36" s="10">
        <v>849162</v>
      </c>
      <c r="M36" s="17">
        <f t="shared" si="0"/>
        <v>7376129</v>
      </c>
    </row>
    <row r="37" spans="1:13" x14ac:dyDescent="0.25">
      <c r="A37" s="6" t="s">
        <v>56</v>
      </c>
      <c r="B37" s="12">
        <v>1537294</v>
      </c>
      <c r="C37" s="12">
        <v>487572</v>
      </c>
      <c r="D37" s="12">
        <v>19958</v>
      </c>
      <c r="E37" s="12">
        <v>0</v>
      </c>
      <c r="F37" s="12">
        <v>47353</v>
      </c>
      <c r="G37" s="12">
        <v>53518</v>
      </c>
      <c r="H37" s="12">
        <v>0</v>
      </c>
      <c r="I37" s="12">
        <v>4813</v>
      </c>
      <c r="J37" s="10">
        <v>0</v>
      </c>
      <c r="K37" s="12">
        <v>63052</v>
      </c>
      <c r="L37" s="10">
        <v>0</v>
      </c>
      <c r="M37" s="17">
        <f t="shared" si="0"/>
        <v>2213560</v>
      </c>
    </row>
    <row r="38" spans="1:13" x14ac:dyDescent="0.25">
      <c r="A38" s="6" t="s">
        <v>40</v>
      </c>
      <c r="B38" s="12">
        <v>6097913</v>
      </c>
      <c r="C38" s="12">
        <v>1934028</v>
      </c>
      <c r="D38" s="12">
        <v>79165</v>
      </c>
      <c r="E38" s="12">
        <v>0</v>
      </c>
      <c r="F38" s="12">
        <v>187834</v>
      </c>
      <c r="G38" s="12">
        <v>212706</v>
      </c>
      <c r="H38" s="12">
        <v>0</v>
      </c>
      <c r="I38" s="12">
        <v>19090</v>
      </c>
      <c r="J38" s="10">
        <v>0</v>
      </c>
      <c r="K38" s="12">
        <v>259175</v>
      </c>
      <c r="L38" s="10">
        <v>64644</v>
      </c>
      <c r="M38" s="17">
        <f t="shared" si="0"/>
        <v>8854555</v>
      </c>
    </row>
    <row r="39" spans="1:13" x14ac:dyDescent="0.25">
      <c r="A39" s="6" t="s">
        <v>41</v>
      </c>
      <c r="B39" s="12">
        <v>3633386</v>
      </c>
      <c r="C39" s="12">
        <v>1152373</v>
      </c>
      <c r="D39" s="12">
        <v>47170</v>
      </c>
      <c r="E39" s="12">
        <v>0</v>
      </c>
      <c r="F39" s="12">
        <v>111919</v>
      </c>
      <c r="G39" s="12">
        <v>126237</v>
      </c>
      <c r="H39" s="12">
        <v>0</v>
      </c>
      <c r="I39" s="12">
        <v>11375</v>
      </c>
      <c r="J39" s="10">
        <v>0</v>
      </c>
      <c r="K39" s="12">
        <v>132884</v>
      </c>
      <c r="L39" s="10">
        <v>465660</v>
      </c>
      <c r="M39" s="17">
        <f t="shared" si="0"/>
        <v>5681004</v>
      </c>
    </row>
    <row r="40" spans="1:13" x14ac:dyDescent="0.25">
      <c r="A40" s="6" t="s">
        <v>42</v>
      </c>
      <c r="B40" s="12">
        <v>2625062</v>
      </c>
      <c r="C40" s="12">
        <v>832570</v>
      </c>
      <c r="D40" s="12">
        <v>34080</v>
      </c>
      <c r="E40" s="12">
        <v>0</v>
      </c>
      <c r="F40" s="12">
        <v>80860</v>
      </c>
      <c r="G40" s="12">
        <v>89519</v>
      </c>
      <c r="H40" s="12">
        <v>0</v>
      </c>
      <c r="I40" s="12">
        <v>8218</v>
      </c>
      <c r="J40" s="10">
        <v>0</v>
      </c>
      <c r="K40" s="12">
        <v>91260</v>
      </c>
      <c r="L40" s="10">
        <v>1202337</v>
      </c>
      <c r="M40" s="17">
        <f t="shared" si="0"/>
        <v>4963906</v>
      </c>
    </row>
    <row r="41" spans="1:13" x14ac:dyDescent="0.25">
      <c r="A41" s="6" t="s">
        <v>43</v>
      </c>
      <c r="B41" s="12">
        <v>2094474</v>
      </c>
      <c r="C41" s="12">
        <v>664288</v>
      </c>
      <c r="D41" s="12">
        <v>27191</v>
      </c>
      <c r="E41" s="12">
        <v>0</v>
      </c>
      <c r="F41" s="12">
        <v>64516</v>
      </c>
      <c r="G41" s="12">
        <v>72983</v>
      </c>
      <c r="H41" s="12">
        <v>0</v>
      </c>
      <c r="I41" s="12">
        <v>6557</v>
      </c>
      <c r="J41" s="10">
        <v>0</v>
      </c>
      <c r="K41" s="12">
        <v>23649</v>
      </c>
      <c r="L41" s="10">
        <v>132065</v>
      </c>
      <c r="M41" s="17">
        <f t="shared" si="0"/>
        <v>3085723</v>
      </c>
    </row>
    <row r="42" spans="1:13" ht="15.75" thickBot="1" x14ac:dyDescent="0.3">
      <c r="A42" s="7" t="s">
        <v>44</v>
      </c>
      <c r="B42" s="13">
        <f>SUM(B6:B41)</f>
        <v>136832194</v>
      </c>
      <c r="C42" s="13">
        <f t="shared" ref="C42:M42" si="1">SUM(C6:C41)</f>
        <v>43398004</v>
      </c>
      <c r="D42" s="13">
        <f t="shared" si="1"/>
        <v>1776408</v>
      </c>
      <c r="E42" s="13">
        <f t="shared" si="1"/>
        <v>0</v>
      </c>
      <c r="F42" s="13">
        <f t="shared" si="1"/>
        <v>4214844</v>
      </c>
      <c r="G42" s="13">
        <f t="shared" si="1"/>
        <v>4786586</v>
      </c>
      <c r="H42" s="13">
        <f t="shared" si="1"/>
        <v>0</v>
      </c>
      <c r="I42" s="13">
        <f t="shared" si="1"/>
        <v>428362</v>
      </c>
      <c r="J42" s="13">
        <f t="shared" si="1"/>
        <v>0</v>
      </c>
      <c r="K42" s="13">
        <f t="shared" si="1"/>
        <v>4804956</v>
      </c>
      <c r="L42" s="13">
        <f t="shared" si="1"/>
        <v>20186397</v>
      </c>
      <c r="M42" s="18">
        <f t="shared" si="1"/>
        <v>216427751</v>
      </c>
    </row>
    <row r="43" spans="1:13" ht="15.75" thickTop="1" x14ac:dyDescent="0.25">
      <c r="A43" s="8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6"/>
      <c r="M43" s="16"/>
    </row>
    <row r="48" spans="1:13" x14ac:dyDescent="0.25">
      <c r="M48" s="19"/>
    </row>
  </sheetData>
  <pageMargins left="1.1811023622047245" right="0.15748031496062992" top="1.37" bottom="0.74803149606299213" header="0.62992125984251968" footer="0.31496062992125984"/>
  <pageSetup paperSize="5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JULIO</vt:lpstr>
      <vt:lpstr>ANEXO VII AGOSTO</vt:lpstr>
      <vt:lpstr>ANEXO VII SEPTIEMBRE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RICARDO</cp:lastModifiedBy>
  <cp:lastPrinted>2017-10-04T21:24:09Z</cp:lastPrinted>
  <dcterms:created xsi:type="dcterms:W3CDTF">2014-04-11T21:27:33Z</dcterms:created>
  <dcterms:modified xsi:type="dcterms:W3CDTF">2019-10-13T20:04:36Z</dcterms:modified>
</cp:coreProperties>
</file>