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7\FEDERAL\INGRESOS\PARTICIPACIONES\Participaciones Municipios\"/>
    </mc:Choice>
  </mc:AlternateContent>
  <bookViews>
    <workbookView xWindow="0" yWindow="0" windowWidth="20490" windowHeight="7755"/>
  </bookViews>
  <sheets>
    <sheet name="ANEXO III" sheetId="1" r:id="rId1"/>
    <sheet name="ANEXO VII JULIO" sheetId="4" r:id="rId2"/>
    <sheet name="ANEXO VII AGOSTO" sheetId="7" r:id="rId3"/>
    <sheet name="ANEXO VII SEPTIEMBRE" sheetId="8" r:id="rId4"/>
  </sheets>
  <calcPr calcId="152511"/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H39" i="4"/>
  <c r="L38" i="1" l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L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L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L39" i="1" l="1"/>
  <c r="K39" i="8"/>
  <c r="K39" i="7" l="1"/>
  <c r="K39" i="1"/>
  <c r="K39" i="4" l="1"/>
  <c r="J39" i="7" l="1"/>
  <c r="J39" i="8"/>
  <c r="J39" i="4"/>
  <c r="J38" i="1"/>
  <c r="I38" i="1"/>
  <c r="H38" i="1"/>
  <c r="G38" i="1"/>
  <c r="F38" i="1"/>
  <c r="E38" i="1"/>
  <c r="D38" i="1"/>
  <c r="C38" i="1"/>
  <c r="B38" i="1"/>
  <c r="J37" i="1"/>
  <c r="I37" i="1"/>
  <c r="H37" i="1"/>
  <c r="G37" i="1"/>
  <c r="F37" i="1"/>
  <c r="E37" i="1"/>
  <c r="D37" i="1"/>
  <c r="C37" i="1"/>
  <c r="B37" i="1"/>
  <c r="J36" i="1"/>
  <c r="I36" i="1"/>
  <c r="H36" i="1"/>
  <c r="G36" i="1"/>
  <c r="F36" i="1"/>
  <c r="E36" i="1"/>
  <c r="D36" i="1"/>
  <c r="C36" i="1"/>
  <c r="B36" i="1"/>
  <c r="J35" i="1"/>
  <c r="I35" i="1"/>
  <c r="H35" i="1"/>
  <c r="G35" i="1"/>
  <c r="F35" i="1"/>
  <c r="E35" i="1"/>
  <c r="D35" i="1"/>
  <c r="C35" i="1"/>
  <c r="B35" i="1"/>
  <c r="J34" i="1"/>
  <c r="I34" i="1"/>
  <c r="H34" i="1"/>
  <c r="G34" i="1"/>
  <c r="F34" i="1"/>
  <c r="E34" i="1"/>
  <c r="D34" i="1"/>
  <c r="C34" i="1"/>
  <c r="B34" i="1"/>
  <c r="J33" i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  <c r="J31" i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J27" i="1"/>
  <c r="I27" i="1"/>
  <c r="H27" i="1"/>
  <c r="G27" i="1"/>
  <c r="F27" i="1"/>
  <c r="E27" i="1"/>
  <c r="D27" i="1"/>
  <c r="C27" i="1"/>
  <c r="B27" i="1"/>
  <c r="J26" i="1"/>
  <c r="I26" i="1"/>
  <c r="H26" i="1"/>
  <c r="G26" i="1"/>
  <c r="F26" i="1"/>
  <c r="E26" i="1"/>
  <c r="D26" i="1"/>
  <c r="C26" i="1"/>
  <c r="B26" i="1"/>
  <c r="J25" i="1"/>
  <c r="I25" i="1"/>
  <c r="H25" i="1"/>
  <c r="G25" i="1"/>
  <c r="F25" i="1"/>
  <c r="E25" i="1"/>
  <c r="D25" i="1"/>
  <c r="C25" i="1"/>
  <c r="B25" i="1"/>
  <c r="J24" i="1"/>
  <c r="I24" i="1"/>
  <c r="H24" i="1"/>
  <c r="G24" i="1"/>
  <c r="F24" i="1"/>
  <c r="E24" i="1"/>
  <c r="D24" i="1"/>
  <c r="C24" i="1"/>
  <c r="B24" i="1"/>
  <c r="J23" i="1"/>
  <c r="I23" i="1"/>
  <c r="H23" i="1"/>
  <c r="G23" i="1"/>
  <c r="F23" i="1"/>
  <c r="E23" i="1"/>
  <c r="D23" i="1"/>
  <c r="C23" i="1"/>
  <c r="B23" i="1"/>
  <c r="J22" i="1"/>
  <c r="I22" i="1"/>
  <c r="H22" i="1"/>
  <c r="G22" i="1"/>
  <c r="F22" i="1"/>
  <c r="E22" i="1"/>
  <c r="D22" i="1"/>
  <c r="C22" i="1"/>
  <c r="B22" i="1"/>
  <c r="J21" i="1"/>
  <c r="I21" i="1"/>
  <c r="H21" i="1"/>
  <c r="G21" i="1"/>
  <c r="F21" i="1"/>
  <c r="E21" i="1"/>
  <c r="D21" i="1"/>
  <c r="C21" i="1"/>
  <c r="B21" i="1"/>
  <c r="J20" i="1"/>
  <c r="I20" i="1"/>
  <c r="H20" i="1"/>
  <c r="G20" i="1"/>
  <c r="F20" i="1"/>
  <c r="E20" i="1"/>
  <c r="D20" i="1"/>
  <c r="C20" i="1"/>
  <c r="B20" i="1"/>
  <c r="J19" i="1"/>
  <c r="I19" i="1"/>
  <c r="H19" i="1"/>
  <c r="G19" i="1"/>
  <c r="F19" i="1"/>
  <c r="E19" i="1"/>
  <c r="D19" i="1"/>
  <c r="C19" i="1"/>
  <c r="B19" i="1"/>
  <c r="J18" i="1"/>
  <c r="I18" i="1"/>
  <c r="H18" i="1"/>
  <c r="G18" i="1"/>
  <c r="F18" i="1"/>
  <c r="E18" i="1"/>
  <c r="D18" i="1"/>
  <c r="C18" i="1"/>
  <c r="B18" i="1"/>
  <c r="J17" i="1"/>
  <c r="I17" i="1"/>
  <c r="H17" i="1"/>
  <c r="G17" i="1"/>
  <c r="F17" i="1"/>
  <c r="E17" i="1"/>
  <c r="D17" i="1"/>
  <c r="C17" i="1"/>
  <c r="B17" i="1"/>
  <c r="J16" i="1"/>
  <c r="I16" i="1"/>
  <c r="H16" i="1"/>
  <c r="G16" i="1"/>
  <c r="F16" i="1"/>
  <c r="E16" i="1"/>
  <c r="D16" i="1"/>
  <c r="C16" i="1"/>
  <c r="B16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I39" i="8"/>
  <c r="H39" i="8"/>
  <c r="G39" i="8"/>
  <c r="F39" i="8"/>
  <c r="E39" i="8"/>
  <c r="D39" i="8"/>
  <c r="C39" i="8"/>
  <c r="B39" i="8"/>
  <c r="I39" i="7"/>
  <c r="H39" i="7"/>
  <c r="G39" i="7"/>
  <c r="F39" i="7"/>
  <c r="E39" i="7"/>
  <c r="D39" i="7"/>
  <c r="C39" i="7"/>
  <c r="B39" i="7"/>
  <c r="I39" i="4"/>
  <c r="G39" i="4"/>
  <c r="F39" i="4"/>
  <c r="E39" i="4"/>
  <c r="D39" i="4"/>
  <c r="C39" i="4"/>
  <c r="B39" i="4"/>
  <c r="M25" i="1" l="1"/>
  <c r="M29" i="1"/>
  <c r="M9" i="1"/>
  <c r="M13" i="1"/>
  <c r="M17" i="1"/>
  <c r="M21" i="1"/>
  <c r="M37" i="1"/>
  <c r="M33" i="1"/>
  <c r="M6" i="1"/>
  <c r="M10" i="1"/>
  <c r="M14" i="1"/>
  <c r="M18" i="1"/>
  <c r="M22" i="1"/>
  <c r="M26" i="1"/>
  <c r="M30" i="1"/>
  <c r="M34" i="1"/>
  <c r="M38" i="1"/>
  <c r="M20" i="1"/>
  <c r="M24" i="1"/>
  <c r="M28" i="1"/>
  <c r="M32" i="1"/>
  <c r="M36" i="1"/>
  <c r="M7" i="1"/>
  <c r="M11" i="1"/>
  <c r="M15" i="1"/>
  <c r="M19" i="1"/>
  <c r="M23" i="1"/>
  <c r="M27" i="1"/>
  <c r="M31" i="1"/>
  <c r="M35" i="1"/>
  <c r="M8" i="1"/>
  <c r="M12" i="1"/>
  <c r="M16" i="1"/>
  <c r="H39" i="1"/>
  <c r="M39" i="8"/>
  <c r="J39" i="1"/>
  <c r="M39" i="7"/>
  <c r="G39" i="1"/>
  <c r="F39" i="1"/>
  <c r="D39" i="1"/>
  <c r="B39" i="1"/>
  <c r="M39" i="4"/>
  <c r="E39" i="1"/>
  <c r="I39" i="1"/>
  <c r="C39" i="1"/>
  <c r="M39" i="1" l="1"/>
</calcChain>
</file>

<file path=xl/sharedStrings.xml><?xml version="1.0" encoding="utf-8"?>
<sst xmlns="http://schemas.openxmlformats.org/spreadsheetml/2006/main" count="204" uniqueCount="55">
  <si>
    <t>ANEXO III</t>
  </si>
  <si>
    <t>PARTICIPACIONES FEDERALES MINISTRADAS A LOS MUNICIPIOS</t>
  </si>
  <si>
    <t>MUNICIPIO</t>
  </si>
  <si>
    <t>FONDO GENERAL
DE PARTICIPACIONES</t>
  </si>
  <si>
    <t>FONDO DE FOMENTO
MUNICIPAL</t>
  </si>
  <si>
    <t>IMPUESTO SOBRE AUTOMOVILES
NUEVOS</t>
  </si>
  <si>
    <t>IMPUESTO SOBRE TENENCIA O USO DE VEHÍCULOS</t>
  </si>
  <si>
    <t>IMPUESTO ESPECIAL SOBRE PRODUCCION Y SERVICIOS</t>
  </si>
  <si>
    <t>FONDO DE FISCALIZACION Y RECAUDACION</t>
  </si>
  <si>
    <t>FONDO DE COMPENSACION DEL IMPUESTO SOBRE AUTOMOVILES NUEVOS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</si>
  <si>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</si>
  <si>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</si>
  <si>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</si>
  <si>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</si>
  <si>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</si>
  <si>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</si>
  <si>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</si>
  <si>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</si>
  <si>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</si>
  <si>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</si>
  <si>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</si>
  <si>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</si>
  <si>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</si>
  <si>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</si>
  <si>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</si>
  <si>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</si>
  <si>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</si>
  <si>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</si>
  <si>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</si>
  <si>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</si>
  <si>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</si>
  <si>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</si>
  <si>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</si>
  <si>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</si>
  <si>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</si>
  <si>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</si>
  <si>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</si>
  <si>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</si>
  <si>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</si>
  <si>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</si>
  <si>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</si>
  <si>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</si>
  <si>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</si>
  <si>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</si>
  <si>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</si>
  <si>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ANEXO VII</t>
  </si>
  <si>
    <t>ART. 4o. A, FRACCIÓN I DE LA LEY DE COORDINACIÓN FISCAL (GASOLINA)</t>
  </si>
  <si>
    <t>DIFERENCIAS DEL FONDO DE FISCALIZACIÓN Y RECAUDACIÓN</t>
  </si>
  <si>
    <t>PARTICIPACIONES DE
GASOLINA Y DIESEL</t>
  </si>
  <si>
    <t>FONDO ISR</t>
  </si>
  <si>
    <t>(PESOS)</t>
  </si>
  <si>
    <t>EN EL TERCER TRIMESTRE DEL EJERCICIO FISCAL 2017</t>
  </si>
  <si>
    <t>EN EL MES DE JULIO DEL EJERCICIO 2017</t>
  </si>
  <si>
    <t>EN EL MES DE AGOSTO DEL EJERCICIO 2017</t>
  </si>
  <si>
    <t>EN EL MES DE SEPTIEMBRE DEL EJERCICIO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</si>
</sst>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0" fillId="0" borderId="7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0" fillId="0" borderId="8" xfId="0" applyNumberFormat="1" applyBorder="1"/>
    <xf numFmtId="3" fontId="0" fillId="0" borderId="5" xfId="0" applyNumberFormat="1" applyBorder="1"/>
    <xf numFmtId="3" fontId="3" fillId="0" borderId="3" xfId="0" applyNumberFormat="1" applyFont="1" applyBorder="1"/>
    <xf numFmtId="3" fontId="3" fillId="0" borderId="10" xfId="0" applyNumberFormat="1" applyFon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P43"/>
  <sheetViews>
    <sheetView tabSelected="1" zoomScale="90" zoomScaleNormal="90" workbookViewId="0">
      <selection activeCell="A5" sqref="A5"/>
    </sheetView>
  </sheetViews>
  <sheetFormatPr baseColWidth="10" defaultRowHeight="15" x14ac:dyDescent="0.25"/>
  <cols>
    <col min="1" max="1" width="23.42578125" customWidth="1"/>
    <col min="2" max="6" width="21" customWidth="1"/>
    <col min="7" max="10" width="23.42578125" customWidth="1"/>
    <col min="11" max="13" width="21.140625" customWidth="1"/>
  </cols>
  <sheetData>
    <row r="1" spans="1:16" ht="18.75" x14ac:dyDescent="0.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6" ht="18.75" x14ac:dyDescent="0.3">
      <c r="A3" s="4" t="s">
        <v>51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6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6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6" ht="21" customHeight="1" x14ac:dyDescent="0.25">
      <c r="A6" s="6" t="s">
        <v>11</v>
      </c>
      <c r="B6" s="9">
        <f>SUM('ANEXO VII JULIO'!B6+'ANEXO VII AGOSTO'!B6+'ANEXO VII SEPTIEMBRE'!B6)</f>
        <v>7498245</v>
      </c>
      <c r="C6" s="9">
        <f>SUM('ANEXO VII JULIO'!C6+'ANEXO VII AGOSTO'!C6+'ANEXO VII SEPTIEMBRE'!C6)</f>
        <v>2381880</v>
      </c>
      <c r="D6" s="9">
        <f>SUM('ANEXO VII JULIO'!D6+'ANEXO VII AGOSTO'!D6+'ANEXO VII SEPTIEMBRE'!D6)</f>
        <v>99101</v>
      </c>
      <c r="E6" s="9">
        <f>SUM('ANEXO VII JULIO'!E6+'ANEXO VII AGOSTO'!E6+'ANEXO VII SEPTIEMBRE'!E6)</f>
        <v>16</v>
      </c>
      <c r="F6" s="9">
        <f>SUM('ANEXO VII JULIO'!F6+'ANEXO VII AGOSTO'!F6+'ANEXO VII SEPTIEMBRE'!F6)</f>
        <v>72816</v>
      </c>
      <c r="G6" s="9">
        <f>SUM('ANEXO VII JULIO'!G6+'ANEXO VII AGOSTO'!G6+'ANEXO VII SEPTIEMBRE'!G6)</f>
        <v>244085</v>
      </c>
      <c r="H6" s="9">
        <f>SUM('ANEXO VII JULIO'!H6+'ANEXO VII AGOSTO'!H6+'ANEXO VII SEPTIEMBRE'!H6)</f>
        <v>1645</v>
      </c>
      <c r="I6" s="9">
        <f>SUM('ANEXO VII JULIO'!I6+'ANEXO VII AGOSTO'!I6+'ANEXO VII SEPTIEMBRE'!I6)</f>
        <v>19653</v>
      </c>
      <c r="J6" s="10">
        <f>SUM('ANEXO VII JULIO'!J6+'ANEXO VII AGOSTO'!J6+'ANEXO VII SEPTIEMBRE'!J6)</f>
        <v>187790</v>
      </c>
      <c r="K6" s="10">
        <f>SUM('ANEXO VII JULIO'!K6+'ANEXO VII AGOSTO'!K6+'ANEXO VII SEPTIEMBRE'!K6)</f>
        <v>141953</v>
      </c>
      <c r="L6" s="10">
        <f>+'ANEXO VII JULIO'!L6+'ANEXO VII AGOSTO'!L6+'ANEXO VII SEPTIEMBRE'!L6</f>
        <v>0</v>
      </c>
      <c r="M6" s="11">
        <f>SUM(B6:L6)</f>
        <v>10647184</v>
      </c>
      <c r="P6" s="19"/>
    </row>
    <row r="7" spans="1:16" x14ac:dyDescent="0.25">
      <c r="A7" s="6" t="s">
        <v>12</v>
      </c>
      <c r="B7" s="12">
        <f>SUM('ANEXO VII JULIO'!B7+'ANEXO VII AGOSTO'!B7+'ANEXO VII SEPTIEMBRE'!B7)</f>
        <v>8911829</v>
      </c>
      <c r="C7" s="12">
        <f>SUM('ANEXO VII JULIO'!C7+'ANEXO VII AGOSTO'!C7+'ANEXO VII SEPTIEMBRE'!C7)</f>
        <v>2830917</v>
      </c>
      <c r="D7" s="12">
        <f>SUM('ANEXO VII JULIO'!D7+'ANEXO VII AGOSTO'!D7+'ANEXO VII SEPTIEMBRE'!D7)</f>
        <v>117782</v>
      </c>
      <c r="E7" s="12">
        <f>SUM('ANEXO VII JULIO'!E7+'ANEXO VII AGOSTO'!E7+'ANEXO VII SEPTIEMBRE'!E7)</f>
        <v>19</v>
      </c>
      <c r="F7" s="12">
        <f>SUM('ANEXO VII JULIO'!F7+'ANEXO VII AGOSTO'!F7+'ANEXO VII SEPTIEMBRE'!F7)</f>
        <v>86543</v>
      </c>
      <c r="G7" s="12">
        <f>SUM('ANEXO VII JULIO'!G7+'ANEXO VII AGOSTO'!G7+'ANEXO VII SEPTIEMBRE'!G7)</f>
        <v>266692</v>
      </c>
      <c r="H7" s="12">
        <f>SUM('ANEXO VII JULIO'!H7+'ANEXO VII AGOSTO'!H7+'ANEXO VII SEPTIEMBRE'!H7)</f>
        <v>2045</v>
      </c>
      <c r="I7" s="12">
        <f>SUM('ANEXO VII JULIO'!I7+'ANEXO VII AGOSTO'!I7+'ANEXO VII SEPTIEMBRE'!I7)</f>
        <v>23358</v>
      </c>
      <c r="J7" s="10">
        <f>SUM('ANEXO VII JULIO'!J7+'ANEXO VII AGOSTO'!J7+'ANEXO VII SEPTIEMBRE'!J7)</f>
        <v>205183</v>
      </c>
      <c r="K7" s="12">
        <f>SUM('ANEXO VII JULIO'!K7+'ANEXO VII AGOSTO'!K7+'ANEXO VII SEPTIEMBRE'!K7)</f>
        <v>176355</v>
      </c>
      <c r="L7" s="10">
        <f>+'ANEXO VII JULIO'!L7+'ANEXO VII AGOSTO'!L7+'ANEXO VII SEPTIEMBRE'!L7</f>
        <v>659292</v>
      </c>
      <c r="M7" s="11">
        <f t="shared" ref="M7:M38" si="0">SUM(B7:L7)</f>
        <v>13280015</v>
      </c>
      <c r="P7" s="19"/>
    </row>
    <row r="8" spans="1:16" x14ac:dyDescent="0.25">
      <c r="A8" s="6" t="s">
        <v>13</v>
      </c>
      <c r="B8" s="12">
        <f>SUM('ANEXO VII JULIO'!B8+'ANEXO VII AGOSTO'!B8+'ANEXO VII SEPTIEMBRE'!B8)</f>
        <v>10962568</v>
      </c>
      <c r="C8" s="12">
        <f>SUM('ANEXO VII JULIO'!C8+'ANEXO VII AGOSTO'!C8+'ANEXO VII SEPTIEMBRE'!C8)</f>
        <v>3482351</v>
      </c>
      <c r="D8" s="12">
        <f>SUM('ANEXO VII JULIO'!D8+'ANEXO VII AGOSTO'!D8+'ANEXO VII SEPTIEMBRE'!D8)</f>
        <v>144886</v>
      </c>
      <c r="E8" s="12">
        <f>SUM('ANEXO VII JULIO'!E8+'ANEXO VII AGOSTO'!E8+'ANEXO VII SEPTIEMBRE'!E8)</f>
        <v>24</v>
      </c>
      <c r="F8" s="12">
        <f>SUM('ANEXO VII JULIO'!F8+'ANEXO VII AGOSTO'!F8+'ANEXO VII SEPTIEMBRE'!F8)</f>
        <v>106457</v>
      </c>
      <c r="G8" s="12">
        <f>SUM('ANEXO VII JULIO'!G8+'ANEXO VII AGOSTO'!G8+'ANEXO VII SEPTIEMBRE'!G8)</f>
        <v>337160</v>
      </c>
      <c r="H8" s="12">
        <f>SUM('ANEXO VII JULIO'!H8+'ANEXO VII AGOSTO'!H8+'ANEXO VII SEPTIEMBRE'!H8)</f>
        <v>3304</v>
      </c>
      <c r="I8" s="12">
        <f>SUM('ANEXO VII JULIO'!I8+'ANEXO VII AGOSTO'!I8+'ANEXO VII SEPTIEMBRE'!I8)</f>
        <v>28731</v>
      </c>
      <c r="J8" s="10">
        <f>SUM('ANEXO VII JULIO'!J8+'ANEXO VII AGOSTO'!J8+'ANEXO VII SEPTIEMBRE'!J8)</f>
        <v>259399</v>
      </c>
      <c r="K8" s="12">
        <f>SUM('ANEXO VII JULIO'!K8+'ANEXO VII AGOSTO'!K8+'ANEXO VII SEPTIEMBRE'!K8)</f>
        <v>285065</v>
      </c>
      <c r="L8" s="10">
        <f>+'ANEXO VII JULIO'!L8+'ANEXO VII AGOSTO'!L8+'ANEXO VII SEPTIEMBRE'!L8</f>
        <v>0</v>
      </c>
      <c r="M8" s="11">
        <f t="shared" si="0"/>
        <v>15609945</v>
      </c>
      <c r="P8" s="19"/>
    </row>
    <row r="9" spans="1:16" x14ac:dyDescent="0.25">
      <c r="A9" s="6" t="s">
        <v>14</v>
      </c>
      <c r="B9" s="12">
        <f>SUM('ANEXO VII JULIO'!B9+'ANEXO VII AGOSTO'!B9+'ANEXO VII SEPTIEMBRE'!B9)</f>
        <v>16372337</v>
      </c>
      <c r="C9" s="12">
        <f>SUM('ANEXO VII JULIO'!C9+'ANEXO VII AGOSTO'!C9+'ANEXO VII SEPTIEMBRE'!C9)</f>
        <v>5200809</v>
      </c>
      <c r="D9" s="12">
        <f>SUM('ANEXO VII JULIO'!D9+'ANEXO VII AGOSTO'!D9+'ANEXO VII SEPTIEMBRE'!D9)</f>
        <v>216384</v>
      </c>
      <c r="E9" s="12">
        <f>SUM('ANEXO VII JULIO'!E9+'ANEXO VII AGOSTO'!E9+'ANEXO VII SEPTIEMBRE'!E9)</f>
        <v>35</v>
      </c>
      <c r="F9" s="12">
        <f>SUM('ANEXO VII JULIO'!F9+'ANEXO VII AGOSTO'!F9+'ANEXO VII SEPTIEMBRE'!F9)</f>
        <v>158992</v>
      </c>
      <c r="G9" s="12">
        <f>SUM('ANEXO VII JULIO'!G9+'ANEXO VII AGOSTO'!G9+'ANEXO VII SEPTIEMBRE'!G9)</f>
        <v>528410</v>
      </c>
      <c r="H9" s="12">
        <f>SUM('ANEXO VII JULIO'!H9+'ANEXO VII AGOSTO'!H9+'ANEXO VII SEPTIEMBRE'!H9)</f>
        <v>7918</v>
      </c>
      <c r="I9" s="12">
        <f>SUM('ANEXO VII JULIO'!I9+'ANEXO VII AGOSTO'!I9+'ANEXO VII SEPTIEMBRE'!I9)</f>
        <v>42909</v>
      </c>
      <c r="J9" s="10">
        <f>SUM('ANEXO VII JULIO'!J9+'ANEXO VII AGOSTO'!J9+'ANEXO VII SEPTIEMBRE'!J9)</f>
        <v>406540</v>
      </c>
      <c r="K9" s="12">
        <f>SUM('ANEXO VII JULIO'!K9+'ANEXO VII AGOSTO'!K9+'ANEXO VII SEPTIEMBRE'!K9)</f>
        <v>683098</v>
      </c>
      <c r="L9" s="10">
        <f>+'ANEXO VII JULIO'!L9+'ANEXO VII AGOSTO'!L9+'ANEXO VII SEPTIEMBRE'!L9</f>
        <v>0</v>
      </c>
      <c r="M9" s="11">
        <f t="shared" si="0"/>
        <v>23617432</v>
      </c>
      <c r="P9" s="19"/>
    </row>
    <row r="10" spans="1:16" x14ac:dyDescent="0.25">
      <c r="A10" s="6" t="s">
        <v>15</v>
      </c>
      <c r="B10" s="12">
        <f>SUM('ANEXO VII JULIO'!B10+'ANEXO VII AGOSTO'!B10+'ANEXO VII SEPTIEMBRE'!B10)</f>
        <v>7294051</v>
      </c>
      <c r="C10" s="12">
        <f>SUM('ANEXO VII JULIO'!C10+'ANEXO VII AGOSTO'!C10+'ANEXO VII SEPTIEMBRE'!C10)</f>
        <v>2317016</v>
      </c>
      <c r="D10" s="12">
        <f>SUM('ANEXO VII JULIO'!D10+'ANEXO VII AGOSTO'!D10+'ANEXO VII SEPTIEMBRE'!D10)</f>
        <v>96401</v>
      </c>
      <c r="E10" s="12">
        <f>SUM('ANEXO VII JULIO'!E10+'ANEXO VII AGOSTO'!E10+'ANEXO VII SEPTIEMBRE'!E10)</f>
        <v>16</v>
      </c>
      <c r="F10" s="12">
        <f>SUM('ANEXO VII JULIO'!F10+'ANEXO VII AGOSTO'!F10+'ANEXO VII SEPTIEMBRE'!F10)</f>
        <v>70833</v>
      </c>
      <c r="G10" s="12">
        <f>SUM('ANEXO VII JULIO'!G10+'ANEXO VII AGOSTO'!G10+'ANEXO VII SEPTIEMBRE'!G10)</f>
        <v>239794</v>
      </c>
      <c r="H10" s="12">
        <f>SUM('ANEXO VII JULIO'!H10+'ANEXO VII AGOSTO'!H10+'ANEXO VII SEPTIEMBRE'!H10)</f>
        <v>904</v>
      </c>
      <c r="I10" s="12">
        <f>SUM('ANEXO VII JULIO'!I10+'ANEXO VII AGOSTO'!I10+'ANEXO VII SEPTIEMBRE'!I10)</f>
        <v>19116</v>
      </c>
      <c r="J10" s="10">
        <f>SUM('ANEXO VII JULIO'!J10+'ANEXO VII AGOSTO'!J10+'ANEXO VII SEPTIEMBRE'!J10)</f>
        <v>184488</v>
      </c>
      <c r="K10" s="12">
        <f>SUM('ANEXO VII JULIO'!K10+'ANEXO VII AGOSTO'!K10+'ANEXO VII SEPTIEMBRE'!K10)</f>
        <v>78021</v>
      </c>
      <c r="L10" s="10">
        <f>+'ANEXO VII JULIO'!L10+'ANEXO VII AGOSTO'!L10+'ANEXO VII SEPTIEMBRE'!L10</f>
        <v>855782</v>
      </c>
      <c r="M10" s="11">
        <f t="shared" si="0"/>
        <v>11156422</v>
      </c>
      <c r="P10" s="19"/>
    </row>
    <row r="11" spans="1:16" x14ac:dyDescent="0.25">
      <c r="A11" s="6" t="s">
        <v>16</v>
      </c>
      <c r="B11" s="12">
        <f>SUM('ANEXO VII JULIO'!B11+'ANEXO VII AGOSTO'!B11+'ANEXO VII SEPTIEMBRE'!B11)</f>
        <v>31658359</v>
      </c>
      <c r="C11" s="12">
        <f>SUM('ANEXO VII JULIO'!C11+'ANEXO VII AGOSTO'!C11+'ANEXO VII SEPTIEMBRE'!C11)</f>
        <v>10056541</v>
      </c>
      <c r="D11" s="12">
        <f>SUM('ANEXO VII JULIO'!D11+'ANEXO VII AGOSTO'!D11+'ANEXO VII SEPTIEMBRE'!D11)</f>
        <v>418411</v>
      </c>
      <c r="E11" s="12">
        <f>SUM('ANEXO VII JULIO'!E11+'ANEXO VII AGOSTO'!E11+'ANEXO VII SEPTIEMBRE'!E11)</f>
        <v>68</v>
      </c>
      <c r="F11" s="12">
        <f>SUM('ANEXO VII JULIO'!F11+'ANEXO VII AGOSTO'!F11+'ANEXO VII SEPTIEMBRE'!F11)</f>
        <v>307434</v>
      </c>
      <c r="G11" s="12">
        <f>SUM('ANEXO VII JULIO'!G11+'ANEXO VII AGOSTO'!G11+'ANEXO VII SEPTIEMBRE'!G11)</f>
        <v>975990</v>
      </c>
      <c r="H11" s="12">
        <f>SUM('ANEXO VII JULIO'!H11+'ANEXO VII AGOSTO'!H11+'ANEXO VII SEPTIEMBRE'!H11)</f>
        <v>18034</v>
      </c>
      <c r="I11" s="12">
        <f>SUM('ANEXO VII JULIO'!I11+'ANEXO VII AGOSTO'!I11+'ANEXO VII SEPTIEMBRE'!I11)</f>
        <v>82974</v>
      </c>
      <c r="J11" s="10">
        <f>SUM('ANEXO VII JULIO'!J11+'ANEXO VII AGOSTO'!J11+'ANEXO VII SEPTIEMBRE'!J11)</f>
        <v>750891</v>
      </c>
      <c r="K11" s="12">
        <f>SUM('ANEXO VII JULIO'!K11+'ANEXO VII AGOSTO'!K11+'ANEXO VII SEPTIEMBRE'!K11)</f>
        <v>1555849</v>
      </c>
      <c r="L11" s="10">
        <f>+'ANEXO VII JULIO'!L11+'ANEXO VII AGOSTO'!L11+'ANEXO VII SEPTIEMBRE'!L11</f>
        <v>0</v>
      </c>
      <c r="M11" s="11">
        <f t="shared" si="0"/>
        <v>45824551</v>
      </c>
      <c r="P11" s="19"/>
    </row>
    <row r="12" spans="1:16" x14ac:dyDescent="0.25">
      <c r="A12" s="6" t="s">
        <v>17</v>
      </c>
      <c r="B12" s="12">
        <f>SUM('ANEXO VII JULIO'!B12+'ANEXO VII AGOSTO'!B12+'ANEXO VII SEPTIEMBRE'!B12)</f>
        <v>67009461</v>
      </c>
      <c r="C12" s="12">
        <f>SUM('ANEXO VII JULIO'!C12+'ANEXO VII AGOSTO'!C12+'ANEXO VII SEPTIEMBRE'!C12)</f>
        <v>21286112</v>
      </c>
      <c r="D12" s="12">
        <f>SUM('ANEXO VII JULIO'!D12+'ANEXO VII AGOSTO'!D12+'ANEXO VII SEPTIEMBRE'!D12)</f>
        <v>885626</v>
      </c>
      <c r="E12" s="12">
        <f>SUM('ANEXO VII JULIO'!E12+'ANEXO VII AGOSTO'!E12+'ANEXO VII SEPTIEMBRE'!E12)</f>
        <v>144</v>
      </c>
      <c r="F12" s="12">
        <f>SUM('ANEXO VII JULIO'!F12+'ANEXO VII AGOSTO'!F12+'ANEXO VII SEPTIEMBRE'!F12)</f>
        <v>650728</v>
      </c>
      <c r="G12" s="12">
        <f>SUM('ANEXO VII JULIO'!G12+'ANEXO VII AGOSTO'!G12+'ANEXO VII SEPTIEMBRE'!G12)</f>
        <v>2152213</v>
      </c>
      <c r="H12" s="12">
        <f>SUM('ANEXO VII JULIO'!H12+'ANEXO VII AGOSTO'!H12+'ANEXO VII SEPTIEMBRE'!H12)</f>
        <v>33914</v>
      </c>
      <c r="I12" s="12">
        <f>SUM('ANEXO VII JULIO'!I12+'ANEXO VII AGOSTO'!I12+'ANEXO VII SEPTIEMBRE'!I12)</f>
        <v>175626</v>
      </c>
      <c r="J12" s="10">
        <f>SUM('ANEXO VII JULIO'!J12+'ANEXO VII AGOSTO'!J12+'ANEXO VII SEPTIEMBRE'!J12)</f>
        <v>1655832</v>
      </c>
      <c r="K12" s="12">
        <f>SUM('ANEXO VII JULIO'!K12+'ANEXO VII AGOSTO'!K12+'ANEXO VII SEPTIEMBRE'!K12)</f>
        <v>2925982</v>
      </c>
      <c r="L12" s="10">
        <f>+'ANEXO VII JULIO'!L12+'ANEXO VII AGOSTO'!L12+'ANEXO VII SEPTIEMBRE'!L12</f>
        <v>5622687</v>
      </c>
      <c r="M12" s="11">
        <f t="shared" si="0"/>
        <v>102398325</v>
      </c>
      <c r="P12" s="19"/>
    </row>
    <row r="13" spans="1:16" x14ac:dyDescent="0.25">
      <c r="A13" s="6" t="s">
        <v>18</v>
      </c>
      <c r="B13" s="12">
        <f>SUM('ANEXO VII JULIO'!B13+'ANEXO VII AGOSTO'!B13+'ANEXO VII SEPTIEMBRE'!B13)</f>
        <v>18566254</v>
      </c>
      <c r="C13" s="12">
        <f>SUM('ANEXO VII JULIO'!C13+'ANEXO VII AGOSTO'!C13+'ANEXO VII SEPTIEMBRE'!C13)</f>
        <v>5897725</v>
      </c>
      <c r="D13" s="12">
        <f>SUM('ANEXO VII JULIO'!D13+'ANEXO VII AGOSTO'!D13+'ANEXO VII SEPTIEMBRE'!D13)</f>
        <v>245380</v>
      </c>
      <c r="E13" s="12">
        <f>SUM('ANEXO VII JULIO'!E13+'ANEXO VII AGOSTO'!E13+'ANEXO VII SEPTIEMBRE'!E13)</f>
        <v>40</v>
      </c>
      <c r="F13" s="12">
        <f>SUM('ANEXO VII JULIO'!F13+'ANEXO VII AGOSTO'!F13+'ANEXO VII SEPTIEMBRE'!F13)</f>
        <v>180296</v>
      </c>
      <c r="G13" s="12">
        <f>SUM('ANEXO VII JULIO'!G13+'ANEXO VII AGOSTO'!G13+'ANEXO VII SEPTIEMBRE'!G13)</f>
        <v>577491</v>
      </c>
      <c r="H13" s="12">
        <f>SUM('ANEXO VII JULIO'!H13+'ANEXO VII AGOSTO'!H13+'ANEXO VII SEPTIEMBRE'!H13)</f>
        <v>9212</v>
      </c>
      <c r="I13" s="12">
        <f>SUM('ANEXO VII JULIO'!I13+'ANEXO VII AGOSTO'!I13+'ANEXO VII SEPTIEMBRE'!I13)</f>
        <v>48660</v>
      </c>
      <c r="J13" s="10">
        <f>SUM('ANEXO VII JULIO'!J13+'ANEXO VII AGOSTO'!J13+'ANEXO VII SEPTIEMBRE'!J13)</f>
        <v>444300</v>
      </c>
      <c r="K13" s="12">
        <f>SUM('ANEXO VII JULIO'!K13+'ANEXO VII AGOSTO'!K13+'ANEXO VII SEPTIEMBRE'!K13)</f>
        <v>794698</v>
      </c>
      <c r="L13" s="10">
        <f>+'ANEXO VII JULIO'!L13+'ANEXO VII AGOSTO'!L13+'ANEXO VII SEPTIEMBRE'!L13</f>
        <v>97912</v>
      </c>
      <c r="M13" s="11">
        <f t="shared" si="0"/>
        <v>26861968</v>
      </c>
      <c r="P13" s="19"/>
    </row>
    <row r="14" spans="1:16" x14ac:dyDescent="0.25">
      <c r="A14" s="6" t="s">
        <v>19</v>
      </c>
      <c r="B14" s="12">
        <f>SUM('ANEXO VII JULIO'!B14+'ANEXO VII AGOSTO'!B14+'ANEXO VII SEPTIEMBRE'!B14)</f>
        <v>7375603</v>
      </c>
      <c r="C14" s="12">
        <f>SUM('ANEXO VII JULIO'!C14+'ANEXO VII AGOSTO'!C14+'ANEXO VII SEPTIEMBRE'!C14)</f>
        <v>2342921</v>
      </c>
      <c r="D14" s="12">
        <f>SUM('ANEXO VII JULIO'!D14+'ANEXO VII AGOSTO'!D14+'ANEXO VII SEPTIEMBRE'!D14)</f>
        <v>97478</v>
      </c>
      <c r="E14" s="12">
        <f>SUM('ANEXO VII JULIO'!E14+'ANEXO VII AGOSTO'!E14+'ANEXO VII SEPTIEMBRE'!E14)</f>
        <v>16</v>
      </c>
      <c r="F14" s="12">
        <f>SUM('ANEXO VII JULIO'!F14+'ANEXO VII AGOSTO'!F14+'ANEXO VII SEPTIEMBRE'!F14)</f>
        <v>71624</v>
      </c>
      <c r="G14" s="12">
        <f>SUM('ANEXO VII JULIO'!G14+'ANEXO VII AGOSTO'!G14+'ANEXO VII SEPTIEMBRE'!G14)</f>
        <v>231683</v>
      </c>
      <c r="H14" s="12">
        <f>SUM('ANEXO VII JULIO'!H14+'ANEXO VII AGOSTO'!H14+'ANEXO VII SEPTIEMBRE'!H14)</f>
        <v>1781</v>
      </c>
      <c r="I14" s="12">
        <f>SUM('ANEXO VII JULIO'!I14+'ANEXO VII AGOSTO'!I14+'ANEXO VII SEPTIEMBRE'!I14)</f>
        <v>19329</v>
      </c>
      <c r="J14" s="10">
        <f>SUM('ANEXO VII JULIO'!J14+'ANEXO VII AGOSTO'!J14+'ANEXO VII SEPTIEMBRE'!J14)</f>
        <v>178248</v>
      </c>
      <c r="K14" s="12">
        <f>SUM('ANEXO VII JULIO'!K14+'ANEXO VII AGOSTO'!K14+'ANEXO VII SEPTIEMBRE'!K14)</f>
        <v>153608</v>
      </c>
      <c r="L14" s="10">
        <f>+'ANEXO VII JULIO'!L14+'ANEXO VII AGOSTO'!L14+'ANEXO VII SEPTIEMBRE'!L14</f>
        <v>0</v>
      </c>
      <c r="M14" s="11">
        <f t="shared" si="0"/>
        <v>10472291</v>
      </c>
      <c r="P14" s="19"/>
    </row>
    <row r="15" spans="1:16" x14ac:dyDescent="0.25">
      <c r="A15" s="6" t="s">
        <v>20</v>
      </c>
      <c r="B15" s="12">
        <f>SUM('ANEXO VII JULIO'!B15+'ANEXO VII AGOSTO'!B15+'ANEXO VII SEPTIEMBRE'!B15)</f>
        <v>7483216</v>
      </c>
      <c r="C15" s="12">
        <f>SUM('ANEXO VII JULIO'!C15+'ANEXO VII AGOSTO'!C15+'ANEXO VII SEPTIEMBRE'!C15)</f>
        <v>2377105</v>
      </c>
      <c r="D15" s="12">
        <f>SUM('ANEXO VII JULIO'!D15+'ANEXO VII AGOSTO'!D15+'ANEXO VII SEPTIEMBRE'!D15)</f>
        <v>98902</v>
      </c>
      <c r="E15" s="12">
        <f>SUM('ANEXO VII JULIO'!E15+'ANEXO VII AGOSTO'!E15+'ANEXO VII SEPTIEMBRE'!E15)</f>
        <v>16</v>
      </c>
      <c r="F15" s="12">
        <f>SUM('ANEXO VII JULIO'!F15+'ANEXO VII AGOSTO'!F15+'ANEXO VII SEPTIEMBRE'!F15)</f>
        <v>72670</v>
      </c>
      <c r="G15" s="12">
        <f>SUM('ANEXO VII JULIO'!G15+'ANEXO VII AGOSTO'!G15+'ANEXO VII SEPTIEMBRE'!G15)</f>
        <v>241505</v>
      </c>
      <c r="H15" s="12">
        <f>SUM('ANEXO VII JULIO'!H15+'ANEXO VII AGOSTO'!H15+'ANEXO VII SEPTIEMBRE'!H15)</f>
        <v>1596</v>
      </c>
      <c r="I15" s="12">
        <f>SUM('ANEXO VII JULIO'!I15+'ANEXO VII AGOSTO'!I15+'ANEXO VII SEPTIEMBRE'!I15)</f>
        <v>19614</v>
      </c>
      <c r="J15" s="10">
        <f>SUM('ANEXO VII JULIO'!J15+'ANEXO VII AGOSTO'!J15+'ANEXO VII SEPTIEMBRE'!J15)</f>
        <v>185805</v>
      </c>
      <c r="K15" s="12">
        <f>SUM('ANEXO VII JULIO'!K15+'ANEXO VII AGOSTO'!K15+'ANEXO VII SEPTIEMBRE'!K15)</f>
        <v>137688</v>
      </c>
      <c r="L15" s="10">
        <f>+'ANEXO VII JULIO'!L15+'ANEXO VII AGOSTO'!L15+'ANEXO VII SEPTIEMBRE'!L15</f>
        <v>0</v>
      </c>
      <c r="M15" s="11">
        <f t="shared" si="0"/>
        <v>10618117</v>
      </c>
      <c r="P15" s="19"/>
    </row>
    <row r="16" spans="1:16" x14ac:dyDescent="0.25">
      <c r="A16" s="6" t="s">
        <v>21</v>
      </c>
      <c r="B16" s="12">
        <f>SUM('ANEXO VII JULIO'!B16+'ANEXO VII AGOSTO'!B16+'ANEXO VII SEPTIEMBRE'!B16)</f>
        <v>34889760</v>
      </c>
      <c r="C16" s="12">
        <f>SUM('ANEXO VII JULIO'!C16+'ANEXO VII AGOSTO'!C16+'ANEXO VII SEPTIEMBRE'!C16)</f>
        <v>11083023</v>
      </c>
      <c r="D16" s="12">
        <f>SUM('ANEXO VII JULIO'!D16+'ANEXO VII AGOSTO'!D16+'ANEXO VII SEPTIEMBRE'!D16)</f>
        <v>461118</v>
      </c>
      <c r="E16" s="12">
        <f>SUM('ANEXO VII JULIO'!E16+'ANEXO VII AGOSTO'!E16+'ANEXO VII SEPTIEMBRE'!E16)</f>
        <v>75</v>
      </c>
      <c r="F16" s="12">
        <f>SUM('ANEXO VII JULIO'!F16+'ANEXO VII AGOSTO'!F16+'ANEXO VII SEPTIEMBRE'!F16)</f>
        <v>338814</v>
      </c>
      <c r="G16" s="12">
        <f>SUM('ANEXO VII JULIO'!G16+'ANEXO VII AGOSTO'!G16+'ANEXO VII SEPTIEMBRE'!G16)</f>
        <v>1089279</v>
      </c>
      <c r="H16" s="12">
        <f>SUM('ANEXO VII JULIO'!H16+'ANEXO VII AGOSTO'!H16+'ANEXO VII SEPTIEMBRE'!H16)</f>
        <v>19825</v>
      </c>
      <c r="I16" s="12">
        <f>SUM('ANEXO VII JULIO'!I16+'ANEXO VII AGOSTO'!I16+'ANEXO VII SEPTIEMBRE'!I16)</f>
        <v>91443</v>
      </c>
      <c r="J16" s="10">
        <f>SUM('ANEXO VII JULIO'!J16+'ANEXO VII AGOSTO'!J16+'ANEXO VII SEPTIEMBRE'!J16)</f>
        <v>838052</v>
      </c>
      <c r="K16" s="12">
        <f>SUM('ANEXO VII JULIO'!K16+'ANEXO VII AGOSTO'!K16+'ANEXO VII SEPTIEMBRE'!K16)</f>
        <v>1710415</v>
      </c>
      <c r="L16" s="10">
        <f>+'ANEXO VII JULIO'!L16+'ANEXO VII AGOSTO'!L16+'ANEXO VII SEPTIEMBRE'!L16</f>
        <v>678319</v>
      </c>
      <c r="M16" s="11">
        <f t="shared" si="0"/>
        <v>51200123</v>
      </c>
      <c r="P16" s="19"/>
    </row>
    <row r="17" spans="1:16" x14ac:dyDescent="0.25">
      <c r="A17" s="6" t="s">
        <v>22</v>
      </c>
      <c r="B17" s="12">
        <f>SUM('ANEXO VII JULIO'!B17+'ANEXO VII AGOSTO'!B17+'ANEXO VII SEPTIEMBRE'!B17)</f>
        <v>11828296</v>
      </c>
      <c r="C17" s="12">
        <f>SUM('ANEXO VII JULIO'!C17+'ANEXO VII AGOSTO'!C17+'ANEXO VII SEPTIEMBRE'!C17)</f>
        <v>3757357</v>
      </c>
      <c r="D17" s="12">
        <f>SUM('ANEXO VII JULIO'!D17+'ANEXO VII AGOSTO'!D17+'ANEXO VII SEPTIEMBRE'!D17)</f>
        <v>156328</v>
      </c>
      <c r="E17" s="12">
        <f>SUM('ANEXO VII JULIO'!E17+'ANEXO VII AGOSTO'!E17+'ANEXO VII SEPTIEMBRE'!E17)</f>
        <v>25</v>
      </c>
      <c r="F17" s="12">
        <f>SUM('ANEXO VII JULIO'!F17+'ANEXO VII AGOSTO'!F17+'ANEXO VII SEPTIEMBRE'!F17)</f>
        <v>114864</v>
      </c>
      <c r="G17" s="12">
        <f>SUM('ANEXO VII JULIO'!G17+'ANEXO VII AGOSTO'!G17+'ANEXO VII SEPTIEMBRE'!G17)</f>
        <v>373453</v>
      </c>
      <c r="H17" s="12">
        <f>SUM('ANEXO VII JULIO'!H17+'ANEXO VII AGOSTO'!H17+'ANEXO VII SEPTIEMBRE'!H17)</f>
        <v>5288</v>
      </c>
      <c r="I17" s="12">
        <f>SUM('ANEXO VII JULIO'!I17+'ANEXO VII AGOSTO'!I17+'ANEXO VII SEPTIEMBRE'!I17)</f>
        <v>31002</v>
      </c>
      <c r="J17" s="10">
        <f>SUM('ANEXO VII JULIO'!J17+'ANEXO VII AGOSTO'!J17+'ANEXO VII SEPTIEMBRE'!J17)</f>
        <v>287320</v>
      </c>
      <c r="K17" s="12">
        <f>SUM('ANEXO VII JULIO'!K17+'ANEXO VII AGOSTO'!K17+'ANEXO VII SEPTIEMBRE'!K17)</f>
        <v>456252</v>
      </c>
      <c r="L17" s="10">
        <f>+'ANEXO VII JULIO'!L17+'ANEXO VII AGOSTO'!L17+'ANEXO VII SEPTIEMBRE'!L17</f>
        <v>2396567</v>
      </c>
      <c r="M17" s="11">
        <f t="shared" si="0"/>
        <v>19406752</v>
      </c>
      <c r="P17" s="19"/>
    </row>
    <row r="18" spans="1:16" x14ac:dyDescent="0.25">
      <c r="A18" s="6" t="s">
        <v>23</v>
      </c>
      <c r="B18" s="12">
        <f>SUM('ANEXO VII JULIO'!B18+'ANEXO VII AGOSTO'!B18+'ANEXO VII SEPTIEMBRE'!B18)</f>
        <v>7084996</v>
      </c>
      <c r="C18" s="12">
        <f>SUM('ANEXO VII JULIO'!C18+'ANEXO VII AGOSTO'!C18+'ANEXO VII SEPTIEMBRE'!C18)</f>
        <v>2250608</v>
      </c>
      <c r="D18" s="12">
        <f>SUM('ANEXO VII JULIO'!D18+'ANEXO VII AGOSTO'!D18+'ANEXO VII SEPTIEMBRE'!D18)</f>
        <v>93638</v>
      </c>
      <c r="E18" s="12">
        <f>SUM('ANEXO VII JULIO'!E18+'ANEXO VII AGOSTO'!E18+'ANEXO VII SEPTIEMBRE'!E18)</f>
        <v>15</v>
      </c>
      <c r="F18" s="12">
        <f>SUM('ANEXO VII JULIO'!F18+'ANEXO VII AGOSTO'!F18+'ANEXO VII SEPTIEMBRE'!F18)</f>
        <v>68802</v>
      </c>
      <c r="G18" s="12">
        <f>SUM('ANEXO VII JULIO'!G18+'ANEXO VII AGOSTO'!G18+'ANEXO VII SEPTIEMBRE'!G18)</f>
        <v>240585</v>
      </c>
      <c r="H18" s="12">
        <f>SUM('ANEXO VII JULIO'!H18+'ANEXO VII AGOSTO'!H18+'ANEXO VII SEPTIEMBRE'!H18)</f>
        <v>1452</v>
      </c>
      <c r="I18" s="12">
        <f>SUM('ANEXO VII JULIO'!I18+'ANEXO VII AGOSTO'!I18+'ANEXO VII SEPTIEMBRE'!I18)</f>
        <v>18570</v>
      </c>
      <c r="J18" s="10">
        <f>SUM('ANEXO VII JULIO'!J18+'ANEXO VII AGOSTO'!J18+'ANEXO VII SEPTIEMBRE'!J18)</f>
        <v>185097</v>
      </c>
      <c r="K18" s="12">
        <f>SUM('ANEXO VII JULIO'!K18+'ANEXO VII AGOSTO'!K18+'ANEXO VII SEPTIEMBRE'!K18)</f>
        <v>125323</v>
      </c>
      <c r="L18" s="10">
        <f>+'ANEXO VII JULIO'!L18+'ANEXO VII AGOSTO'!L18+'ANEXO VII SEPTIEMBRE'!L18</f>
        <v>137684</v>
      </c>
      <c r="M18" s="11">
        <f t="shared" si="0"/>
        <v>10206770</v>
      </c>
      <c r="P18" s="19"/>
    </row>
    <row r="19" spans="1:16" x14ac:dyDescent="0.25">
      <c r="A19" s="6" t="s">
        <v>24</v>
      </c>
      <c r="B19" s="12">
        <f>SUM('ANEXO VII JULIO'!B19+'ANEXO VII AGOSTO'!B19+'ANEXO VII SEPTIEMBRE'!B19)</f>
        <v>6926106</v>
      </c>
      <c r="C19" s="12">
        <f>SUM('ANEXO VII JULIO'!C19+'ANEXO VII AGOSTO'!C19+'ANEXO VII SEPTIEMBRE'!C19)</f>
        <v>2200136</v>
      </c>
      <c r="D19" s="12">
        <f>SUM('ANEXO VII JULIO'!D19+'ANEXO VII AGOSTO'!D19+'ANEXO VII SEPTIEMBRE'!D19)</f>
        <v>91538</v>
      </c>
      <c r="E19" s="12">
        <f>SUM('ANEXO VII JULIO'!E19+'ANEXO VII AGOSTO'!E19+'ANEXO VII SEPTIEMBRE'!E19)</f>
        <v>15</v>
      </c>
      <c r="F19" s="12">
        <f>SUM('ANEXO VII JULIO'!F19+'ANEXO VII AGOSTO'!F19+'ANEXO VII SEPTIEMBRE'!F19)</f>
        <v>67259</v>
      </c>
      <c r="G19" s="12">
        <f>SUM('ANEXO VII JULIO'!G19+'ANEXO VII AGOSTO'!G19+'ANEXO VII SEPTIEMBRE'!G19)</f>
        <v>222044</v>
      </c>
      <c r="H19" s="12">
        <f>SUM('ANEXO VII JULIO'!H19+'ANEXO VII AGOSTO'!H19+'ANEXO VII SEPTIEMBRE'!H19)</f>
        <v>923</v>
      </c>
      <c r="I19" s="12">
        <f>SUM('ANEXO VII JULIO'!I19+'ANEXO VII AGOSTO'!I19+'ANEXO VII SEPTIEMBRE'!I19)</f>
        <v>18153</v>
      </c>
      <c r="J19" s="10">
        <f>SUM('ANEXO VII JULIO'!J19+'ANEXO VII AGOSTO'!J19+'ANEXO VII SEPTIEMBRE'!J19)</f>
        <v>170833</v>
      </c>
      <c r="K19" s="12">
        <f>SUM('ANEXO VII JULIO'!K19+'ANEXO VII AGOSTO'!K19+'ANEXO VII SEPTIEMBRE'!K19)</f>
        <v>79611</v>
      </c>
      <c r="L19" s="10">
        <f>+'ANEXO VII JULIO'!L19+'ANEXO VII AGOSTO'!L19+'ANEXO VII SEPTIEMBRE'!L19</f>
        <v>0</v>
      </c>
      <c r="M19" s="11">
        <f t="shared" si="0"/>
        <v>9776618</v>
      </c>
      <c r="P19" s="19"/>
    </row>
    <row r="20" spans="1:16" x14ac:dyDescent="0.25">
      <c r="A20" s="6" t="s">
        <v>25</v>
      </c>
      <c r="B20" s="12">
        <f>SUM('ANEXO VII JULIO'!B20+'ANEXO VII AGOSTO'!B20+'ANEXO VII SEPTIEMBRE'!B20)</f>
        <v>8625880</v>
      </c>
      <c r="C20" s="12">
        <f>SUM('ANEXO VII JULIO'!C20+'ANEXO VII AGOSTO'!C20+'ANEXO VII SEPTIEMBRE'!C20)</f>
        <v>2740083</v>
      </c>
      <c r="D20" s="12">
        <f>SUM('ANEXO VII JULIO'!D20+'ANEXO VII AGOSTO'!D20+'ANEXO VII SEPTIEMBRE'!D20)</f>
        <v>114004</v>
      </c>
      <c r="E20" s="12">
        <f>SUM('ANEXO VII JULIO'!E20+'ANEXO VII AGOSTO'!E20+'ANEXO VII SEPTIEMBRE'!E20)</f>
        <v>19</v>
      </c>
      <c r="F20" s="12">
        <f>SUM('ANEXO VII JULIO'!F20+'ANEXO VII AGOSTO'!F20+'ANEXO VII SEPTIEMBRE'!F20)</f>
        <v>83765</v>
      </c>
      <c r="G20" s="12">
        <f>SUM('ANEXO VII JULIO'!G20+'ANEXO VII AGOSTO'!G20+'ANEXO VII SEPTIEMBRE'!G20)</f>
        <v>276677</v>
      </c>
      <c r="H20" s="12">
        <f>SUM('ANEXO VII JULIO'!H20+'ANEXO VII AGOSTO'!H20+'ANEXO VII SEPTIEMBRE'!H20)</f>
        <v>2473</v>
      </c>
      <c r="I20" s="12">
        <f>SUM('ANEXO VII JULIO'!I20+'ANEXO VII AGOSTO'!I20+'ANEXO VII SEPTIEMBRE'!I20)</f>
        <v>22608</v>
      </c>
      <c r="J20" s="10">
        <f>SUM('ANEXO VII JULIO'!J20+'ANEXO VII AGOSTO'!J20+'ANEXO VII SEPTIEMBRE'!J20)</f>
        <v>212865</v>
      </c>
      <c r="K20" s="12">
        <f>SUM('ANEXO VII JULIO'!K20+'ANEXO VII AGOSTO'!K20+'ANEXO VII SEPTIEMBRE'!K20)</f>
        <v>213369</v>
      </c>
      <c r="L20" s="10">
        <f>+'ANEXO VII JULIO'!L20+'ANEXO VII AGOSTO'!L20+'ANEXO VII SEPTIEMBRE'!L20</f>
        <v>83567</v>
      </c>
      <c r="M20" s="11">
        <f t="shared" si="0"/>
        <v>12375310</v>
      </c>
      <c r="P20" s="19"/>
    </row>
    <row r="21" spans="1:16" x14ac:dyDescent="0.25">
      <c r="A21" s="6" t="s">
        <v>26</v>
      </c>
      <c r="B21" s="12">
        <f>SUM('ANEXO VII JULIO'!B21+'ANEXO VII AGOSTO'!B21+'ANEXO VII SEPTIEMBRE'!B21)</f>
        <v>8119119</v>
      </c>
      <c r="C21" s="12">
        <f>SUM('ANEXO VII JULIO'!C21+'ANEXO VII AGOSTO'!C21+'ANEXO VII SEPTIEMBRE'!C21)</f>
        <v>2579106</v>
      </c>
      <c r="D21" s="12">
        <f>SUM('ANEXO VII JULIO'!D21+'ANEXO VII AGOSTO'!D21+'ANEXO VII SEPTIEMBRE'!D21)</f>
        <v>107306</v>
      </c>
      <c r="E21" s="12">
        <f>SUM('ANEXO VII JULIO'!E21+'ANEXO VII AGOSTO'!E21+'ANEXO VII SEPTIEMBRE'!E21)</f>
        <v>17</v>
      </c>
      <c r="F21" s="12">
        <f>SUM('ANEXO VII JULIO'!F21+'ANEXO VII AGOSTO'!F21+'ANEXO VII SEPTIEMBRE'!F21)</f>
        <v>78845</v>
      </c>
      <c r="G21" s="12">
        <f>SUM('ANEXO VII JULIO'!G21+'ANEXO VII AGOSTO'!G21+'ANEXO VII SEPTIEMBRE'!G21)</f>
        <v>260598</v>
      </c>
      <c r="H21" s="12">
        <f>SUM('ANEXO VII JULIO'!H21+'ANEXO VII AGOSTO'!H21+'ANEXO VII SEPTIEMBRE'!H21)</f>
        <v>1720</v>
      </c>
      <c r="I21" s="12">
        <f>SUM('ANEXO VII JULIO'!I21+'ANEXO VII AGOSTO'!I21+'ANEXO VII SEPTIEMBRE'!I21)</f>
        <v>21279</v>
      </c>
      <c r="J21" s="10">
        <f>SUM('ANEXO VII JULIO'!J21+'ANEXO VII AGOSTO'!J21+'ANEXO VII SEPTIEMBRE'!J21)</f>
        <v>200494</v>
      </c>
      <c r="K21" s="12">
        <f>SUM('ANEXO VII JULIO'!K21+'ANEXO VII AGOSTO'!K21+'ANEXO VII SEPTIEMBRE'!K21)</f>
        <v>148407</v>
      </c>
      <c r="L21" s="10">
        <f>+'ANEXO VII JULIO'!L21+'ANEXO VII AGOSTO'!L21+'ANEXO VII SEPTIEMBRE'!L21</f>
        <v>1199219</v>
      </c>
      <c r="M21" s="11">
        <f t="shared" si="0"/>
        <v>12716110</v>
      </c>
      <c r="P21" s="19"/>
    </row>
    <row r="22" spans="1:16" x14ac:dyDescent="0.25">
      <c r="A22" s="6" t="s">
        <v>27</v>
      </c>
      <c r="B22" s="12">
        <f>SUM('ANEXO VII JULIO'!B22+'ANEXO VII AGOSTO'!B22+'ANEXO VII SEPTIEMBRE'!B22)</f>
        <v>13157815</v>
      </c>
      <c r="C22" s="12">
        <f>SUM('ANEXO VII JULIO'!C22+'ANEXO VII AGOSTO'!C22+'ANEXO VII SEPTIEMBRE'!C22)</f>
        <v>4179690</v>
      </c>
      <c r="D22" s="12">
        <f>SUM('ANEXO VII JULIO'!D22+'ANEXO VII AGOSTO'!D22+'ANEXO VII SEPTIEMBRE'!D22)</f>
        <v>173900</v>
      </c>
      <c r="E22" s="12">
        <f>SUM('ANEXO VII JULIO'!E22+'ANEXO VII AGOSTO'!E22+'ANEXO VII SEPTIEMBRE'!E22)</f>
        <v>28</v>
      </c>
      <c r="F22" s="12">
        <f>SUM('ANEXO VII JULIO'!F22+'ANEXO VII AGOSTO'!F22+'ANEXO VII SEPTIEMBRE'!F22)</f>
        <v>127775</v>
      </c>
      <c r="G22" s="12">
        <f>SUM('ANEXO VII JULIO'!G22+'ANEXO VII AGOSTO'!G22+'ANEXO VII SEPTIEMBRE'!G22)</f>
        <v>428319</v>
      </c>
      <c r="H22" s="12">
        <f>SUM('ANEXO VII JULIO'!H22+'ANEXO VII AGOSTO'!H22+'ANEXO VII SEPTIEMBRE'!H22)</f>
        <v>6150</v>
      </c>
      <c r="I22" s="12">
        <f>SUM('ANEXO VII JULIO'!I22+'ANEXO VII AGOSTO'!I22+'ANEXO VII SEPTIEMBRE'!I22)</f>
        <v>34485</v>
      </c>
      <c r="J22" s="10">
        <f>SUM('ANEXO VII JULIO'!J22+'ANEXO VII AGOSTO'!J22+'ANEXO VII SEPTIEMBRE'!J22)</f>
        <v>329532</v>
      </c>
      <c r="K22" s="12">
        <f>SUM('ANEXO VII JULIO'!K22+'ANEXO VII AGOSTO'!K22+'ANEXO VII SEPTIEMBRE'!K22)</f>
        <v>530648</v>
      </c>
      <c r="L22" s="10">
        <f>+'ANEXO VII JULIO'!L22+'ANEXO VII AGOSTO'!L22+'ANEXO VII SEPTIEMBRE'!L22</f>
        <v>56182</v>
      </c>
      <c r="M22" s="11">
        <f t="shared" si="0"/>
        <v>19024524</v>
      </c>
      <c r="P22" s="19"/>
    </row>
    <row r="23" spans="1:16" x14ac:dyDescent="0.25">
      <c r="A23" s="6" t="s">
        <v>28</v>
      </c>
      <c r="B23" s="12">
        <f>SUM('ANEXO VII JULIO'!B23+'ANEXO VII AGOSTO'!B23+'ANEXO VII SEPTIEMBRE'!B23)</f>
        <v>22348228</v>
      </c>
      <c r="C23" s="12">
        <f>SUM('ANEXO VII JULIO'!C23+'ANEXO VII AGOSTO'!C23+'ANEXO VII SEPTIEMBRE'!C23)</f>
        <v>7099101</v>
      </c>
      <c r="D23" s="12">
        <f>SUM('ANEXO VII JULIO'!D23+'ANEXO VII AGOSTO'!D23+'ANEXO VII SEPTIEMBRE'!D23)</f>
        <v>295364</v>
      </c>
      <c r="E23" s="12">
        <f>SUM('ANEXO VII JULIO'!E23+'ANEXO VII AGOSTO'!E23+'ANEXO VII SEPTIEMBRE'!E23)</f>
        <v>48</v>
      </c>
      <c r="F23" s="12">
        <f>SUM('ANEXO VII JULIO'!F23+'ANEXO VII AGOSTO'!F23+'ANEXO VII SEPTIEMBRE'!F23)</f>
        <v>217024</v>
      </c>
      <c r="G23" s="12">
        <f>SUM('ANEXO VII JULIO'!G23+'ANEXO VII AGOSTO'!G23+'ANEXO VII SEPTIEMBRE'!G23)</f>
        <v>756912</v>
      </c>
      <c r="H23" s="12">
        <f>SUM('ANEXO VII JULIO'!H23+'ANEXO VII AGOSTO'!H23+'ANEXO VII SEPTIEMBRE'!H23)</f>
        <v>10753</v>
      </c>
      <c r="I23" s="12">
        <f>SUM('ANEXO VII JULIO'!I23+'ANEXO VII AGOSTO'!I23+'ANEXO VII SEPTIEMBRE'!I23)</f>
        <v>58572</v>
      </c>
      <c r="J23" s="10">
        <f>SUM('ANEXO VII JULIO'!J23+'ANEXO VII AGOSTO'!J23+'ANEXO VII SEPTIEMBRE'!J23)</f>
        <v>582341</v>
      </c>
      <c r="K23" s="12">
        <f>SUM('ANEXO VII JULIO'!K23+'ANEXO VII AGOSTO'!K23+'ANEXO VII SEPTIEMBRE'!K23)</f>
        <v>927690</v>
      </c>
      <c r="L23" s="10">
        <f>+'ANEXO VII JULIO'!L23+'ANEXO VII AGOSTO'!L23+'ANEXO VII SEPTIEMBRE'!L23</f>
        <v>6019585</v>
      </c>
      <c r="M23" s="11">
        <f t="shared" si="0"/>
        <v>38315618</v>
      </c>
      <c r="P23" s="19"/>
    </row>
    <row r="24" spans="1:16" x14ac:dyDescent="0.25">
      <c r="A24" s="6" t="s">
        <v>29</v>
      </c>
      <c r="B24" s="12">
        <f>SUM('ANEXO VII JULIO'!B24+'ANEXO VII AGOSTO'!B24+'ANEXO VII SEPTIEMBRE'!B24)</f>
        <v>7441657</v>
      </c>
      <c r="C24" s="12">
        <f>SUM('ANEXO VII JULIO'!C24+'ANEXO VII AGOSTO'!C24+'ANEXO VII SEPTIEMBRE'!C24)</f>
        <v>2363905</v>
      </c>
      <c r="D24" s="12">
        <f>SUM('ANEXO VII JULIO'!D24+'ANEXO VII AGOSTO'!D24+'ANEXO VII SEPTIEMBRE'!D24)</f>
        <v>98352</v>
      </c>
      <c r="E24" s="12">
        <f>SUM('ANEXO VII JULIO'!E24+'ANEXO VII AGOSTO'!E24+'ANEXO VII SEPTIEMBRE'!E24)</f>
        <v>16</v>
      </c>
      <c r="F24" s="12">
        <f>SUM('ANEXO VII JULIO'!F24+'ANEXO VII AGOSTO'!F24+'ANEXO VII SEPTIEMBRE'!F24)</f>
        <v>72266</v>
      </c>
      <c r="G24" s="12">
        <f>SUM('ANEXO VII JULIO'!G24+'ANEXO VII AGOSTO'!G24+'ANEXO VII SEPTIEMBRE'!G24)</f>
        <v>249678</v>
      </c>
      <c r="H24" s="12">
        <f>SUM('ANEXO VII JULIO'!H24+'ANEXO VII AGOSTO'!H24+'ANEXO VII SEPTIEMBRE'!H24)</f>
        <v>1467</v>
      </c>
      <c r="I24" s="12">
        <f>SUM('ANEXO VII JULIO'!I24+'ANEXO VII AGOSTO'!I24+'ANEXO VII SEPTIEMBRE'!I24)</f>
        <v>19503</v>
      </c>
      <c r="J24" s="10">
        <f>SUM('ANEXO VII JULIO'!J24+'ANEXO VII AGOSTO'!J24+'ANEXO VII SEPTIEMBRE'!J24)</f>
        <v>192094</v>
      </c>
      <c r="K24" s="12">
        <f>SUM('ANEXO VII JULIO'!K24+'ANEXO VII AGOSTO'!K24+'ANEXO VII SEPTIEMBRE'!K24)</f>
        <v>126554</v>
      </c>
      <c r="L24" s="10">
        <f>+'ANEXO VII JULIO'!L24+'ANEXO VII AGOSTO'!L24+'ANEXO VII SEPTIEMBRE'!L24</f>
        <v>191908</v>
      </c>
      <c r="M24" s="11">
        <f t="shared" si="0"/>
        <v>10757400</v>
      </c>
      <c r="P24" s="19"/>
    </row>
    <row r="25" spans="1:16" x14ac:dyDescent="0.25">
      <c r="A25" s="6" t="s">
        <v>30</v>
      </c>
      <c r="B25" s="12">
        <f>SUM('ANEXO VII JULIO'!B25+'ANEXO VII AGOSTO'!B25+'ANEXO VII SEPTIEMBRE'!B25)</f>
        <v>8802787</v>
      </c>
      <c r="C25" s="12">
        <f>SUM('ANEXO VII JULIO'!C25+'ANEXO VII AGOSTO'!C25+'ANEXO VII SEPTIEMBRE'!C25)</f>
        <v>2796279</v>
      </c>
      <c r="D25" s="12">
        <f>SUM('ANEXO VII JULIO'!D25+'ANEXO VII AGOSTO'!D25+'ANEXO VII SEPTIEMBRE'!D25)</f>
        <v>116341</v>
      </c>
      <c r="E25" s="12">
        <f>SUM('ANEXO VII JULIO'!E25+'ANEXO VII AGOSTO'!E25+'ANEXO VII SEPTIEMBRE'!E25)</f>
        <v>19</v>
      </c>
      <c r="F25" s="12">
        <f>SUM('ANEXO VII JULIO'!F25+'ANEXO VII AGOSTO'!F25+'ANEXO VII SEPTIEMBRE'!F25)</f>
        <v>85483</v>
      </c>
      <c r="G25" s="12">
        <f>SUM('ANEXO VII JULIO'!G25+'ANEXO VII AGOSTO'!G25+'ANEXO VII SEPTIEMBRE'!G25)</f>
        <v>291435</v>
      </c>
      <c r="H25" s="12">
        <f>SUM('ANEXO VII JULIO'!H25+'ANEXO VII AGOSTO'!H25+'ANEXO VII SEPTIEMBRE'!H25)</f>
        <v>2517</v>
      </c>
      <c r="I25" s="12">
        <f>SUM('ANEXO VII JULIO'!I25+'ANEXO VII AGOSTO'!I25+'ANEXO VII SEPTIEMBRE'!I25)</f>
        <v>23070</v>
      </c>
      <c r="J25" s="10">
        <f>SUM('ANEXO VII JULIO'!J25+'ANEXO VII AGOSTO'!J25+'ANEXO VII SEPTIEMBRE'!J25)</f>
        <v>224220</v>
      </c>
      <c r="K25" s="12">
        <f>SUM('ANEXO VII JULIO'!K25+'ANEXO VII AGOSTO'!K25+'ANEXO VII SEPTIEMBRE'!K25)</f>
        <v>217155</v>
      </c>
      <c r="L25" s="10">
        <f>+'ANEXO VII JULIO'!L25+'ANEXO VII AGOSTO'!L25+'ANEXO VII SEPTIEMBRE'!L25</f>
        <v>0</v>
      </c>
      <c r="M25" s="11">
        <f t="shared" si="0"/>
        <v>12559306</v>
      </c>
      <c r="P25" s="19"/>
    </row>
    <row r="26" spans="1:16" x14ac:dyDescent="0.25">
      <c r="A26" s="6" t="s">
        <v>31</v>
      </c>
      <c r="B26" s="12">
        <f>SUM('ANEXO VII JULIO'!B26+'ANEXO VII AGOSTO'!B26+'ANEXO VII SEPTIEMBRE'!B26)</f>
        <v>11128310</v>
      </c>
      <c r="C26" s="12">
        <f>SUM('ANEXO VII JULIO'!C26+'ANEXO VII AGOSTO'!C26+'ANEXO VII SEPTIEMBRE'!C26)</f>
        <v>3535000</v>
      </c>
      <c r="D26" s="12">
        <f>SUM('ANEXO VII JULIO'!D26+'ANEXO VII AGOSTO'!D26+'ANEXO VII SEPTIEMBRE'!D26)</f>
        <v>147076</v>
      </c>
      <c r="E26" s="12">
        <f>SUM('ANEXO VII JULIO'!E26+'ANEXO VII AGOSTO'!E26+'ANEXO VII SEPTIEMBRE'!E26)</f>
        <v>24</v>
      </c>
      <c r="F26" s="12">
        <f>SUM('ANEXO VII JULIO'!F26+'ANEXO VII AGOSTO'!F26+'ANEXO VII SEPTIEMBRE'!F26)</f>
        <v>108067</v>
      </c>
      <c r="G26" s="12">
        <f>SUM('ANEXO VII JULIO'!G26+'ANEXO VII AGOSTO'!G26+'ANEXO VII SEPTIEMBRE'!G26)</f>
        <v>333417</v>
      </c>
      <c r="H26" s="12">
        <f>SUM('ANEXO VII JULIO'!H26+'ANEXO VII AGOSTO'!H26+'ANEXO VII SEPTIEMBRE'!H26)</f>
        <v>4346</v>
      </c>
      <c r="I26" s="12">
        <f>SUM('ANEXO VII JULIO'!I26+'ANEXO VII AGOSTO'!I26+'ANEXO VII SEPTIEMBRE'!I26)</f>
        <v>29166</v>
      </c>
      <c r="J26" s="10">
        <f>SUM('ANEXO VII JULIO'!J26+'ANEXO VII AGOSTO'!J26+'ANEXO VII SEPTIEMBRE'!J26)</f>
        <v>256518</v>
      </c>
      <c r="K26" s="12">
        <f>SUM('ANEXO VII JULIO'!K26+'ANEXO VII AGOSTO'!K26+'ANEXO VII SEPTIEMBRE'!K26)</f>
        <v>374980</v>
      </c>
      <c r="L26" s="10">
        <f>+'ANEXO VII JULIO'!L26+'ANEXO VII AGOSTO'!L26+'ANEXO VII SEPTIEMBRE'!L26</f>
        <v>1649359</v>
      </c>
      <c r="M26" s="11">
        <f t="shared" si="0"/>
        <v>17566263</v>
      </c>
      <c r="P26" s="19"/>
    </row>
    <row r="27" spans="1:16" x14ac:dyDescent="0.25">
      <c r="A27" s="6" t="s">
        <v>32</v>
      </c>
      <c r="B27" s="12">
        <f>SUM('ANEXO VII JULIO'!B27+'ANEXO VII AGOSTO'!B27+'ANEXO VII SEPTIEMBRE'!B27)</f>
        <v>6851954</v>
      </c>
      <c r="C27" s="12">
        <f>SUM('ANEXO VII JULIO'!C27+'ANEXO VII AGOSTO'!C27+'ANEXO VII SEPTIEMBRE'!C27)</f>
        <v>2176580</v>
      </c>
      <c r="D27" s="12">
        <f>SUM('ANEXO VII JULIO'!D27+'ANEXO VII AGOSTO'!D27+'ANEXO VII SEPTIEMBRE'!D27)</f>
        <v>90559</v>
      </c>
      <c r="E27" s="12">
        <f>SUM('ANEXO VII JULIO'!E27+'ANEXO VII AGOSTO'!E27+'ANEXO VII SEPTIEMBRE'!E27)</f>
        <v>15</v>
      </c>
      <c r="F27" s="12">
        <f>SUM('ANEXO VII JULIO'!F27+'ANEXO VII AGOSTO'!F27+'ANEXO VII SEPTIEMBRE'!F27)</f>
        <v>66540</v>
      </c>
      <c r="G27" s="12">
        <f>SUM('ANEXO VII JULIO'!G27+'ANEXO VII AGOSTO'!G27+'ANEXO VII SEPTIEMBRE'!G27)</f>
        <v>221277</v>
      </c>
      <c r="H27" s="12">
        <f>SUM('ANEXO VII JULIO'!H27+'ANEXO VII AGOSTO'!H27+'ANEXO VII SEPTIEMBRE'!H27)</f>
        <v>720</v>
      </c>
      <c r="I27" s="12">
        <f>SUM('ANEXO VII JULIO'!I27+'ANEXO VII AGOSTO'!I27+'ANEXO VII SEPTIEMBRE'!I27)</f>
        <v>17958</v>
      </c>
      <c r="J27" s="10">
        <f>SUM('ANEXO VII JULIO'!J27+'ANEXO VII AGOSTO'!J27+'ANEXO VII SEPTIEMBRE'!J27)</f>
        <v>170243</v>
      </c>
      <c r="K27" s="12">
        <f>SUM('ANEXO VII JULIO'!K27+'ANEXO VII AGOSTO'!K27+'ANEXO VII SEPTIEMBRE'!K27)</f>
        <v>62079</v>
      </c>
      <c r="L27" s="10">
        <f>+'ANEXO VII JULIO'!L27+'ANEXO VII AGOSTO'!L27+'ANEXO VII SEPTIEMBRE'!L27</f>
        <v>0</v>
      </c>
      <c r="M27" s="11">
        <f t="shared" si="0"/>
        <v>9657925</v>
      </c>
      <c r="P27" s="19"/>
    </row>
    <row r="28" spans="1:16" x14ac:dyDescent="0.25">
      <c r="A28" s="6" t="s">
        <v>33</v>
      </c>
      <c r="B28" s="12">
        <f>SUM('ANEXO VII JULIO'!B28+'ANEXO VII AGOSTO'!B28+'ANEXO VII SEPTIEMBRE'!B28)</f>
        <v>7662425</v>
      </c>
      <c r="C28" s="12">
        <f>SUM('ANEXO VII JULIO'!C28+'ANEXO VII AGOSTO'!C28+'ANEXO VII SEPTIEMBRE'!C28)</f>
        <v>2434034</v>
      </c>
      <c r="D28" s="12">
        <f>SUM('ANEXO VII JULIO'!D28+'ANEXO VII AGOSTO'!D28+'ANEXO VII SEPTIEMBRE'!D28)</f>
        <v>101270</v>
      </c>
      <c r="E28" s="12">
        <f>SUM('ANEXO VII JULIO'!E28+'ANEXO VII AGOSTO'!E28+'ANEXO VII SEPTIEMBRE'!E28)</f>
        <v>16</v>
      </c>
      <c r="F28" s="12">
        <f>SUM('ANEXO VII JULIO'!F28+'ANEXO VII AGOSTO'!F28+'ANEXO VII SEPTIEMBRE'!F28)</f>
        <v>74410</v>
      </c>
      <c r="G28" s="12">
        <f>SUM('ANEXO VII JULIO'!G28+'ANEXO VII AGOSTO'!G28+'ANEXO VII SEPTIEMBRE'!G28)</f>
        <v>256209</v>
      </c>
      <c r="H28" s="12">
        <f>SUM('ANEXO VII JULIO'!H28+'ANEXO VII AGOSTO'!H28+'ANEXO VII SEPTIEMBRE'!H28)</f>
        <v>1917</v>
      </c>
      <c r="I28" s="12">
        <f>SUM('ANEXO VII JULIO'!I28+'ANEXO VII AGOSTO'!I28+'ANEXO VII SEPTIEMBRE'!I28)</f>
        <v>20082</v>
      </c>
      <c r="J28" s="10">
        <f>SUM('ANEXO VII JULIO'!J28+'ANEXO VII AGOSTO'!J28+'ANEXO VII SEPTIEMBRE'!J28)</f>
        <v>197118</v>
      </c>
      <c r="K28" s="12">
        <f>SUM('ANEXO VII JULIO'!K28+'ANEXO VII AGOSTO'!K28+'ANEXO VII SEPTIEMBRE'!K28)</f>
        <v>165325</v>
      </c>
      <c r="L28" s="10">
        <f>+'ANEXO VII JULIO'!L28+'ANEXO VII AGOSTO'!L28+'ANEXO VII SEPTIEMBRE'!L28</f>
        <v>246247</v>
      </c>
      <c r="M28" s="11">
        <f t="shared" si="0"/>
        <v>11159053</v>
      </c>
      <c r="P28" s="19"/>
    </row>
    <row r="29" spans="1:16" x14ac:dyDescent="0.25">
      <c r="A29" s="6" t="s">
        <v>34</v>
      </c>
      <c r="B29" s="12">
        <f>SUM('ANEXO VII JULIO'!B29+'ANEXO VII AGOSTO'!B29+'ANEXO VII SEPTIEMBRE'!B29)</f>
        <v>7483439</v>
      </c>
      <c r="C29" s="12">
        <f>SUM('ANEXO VII JULIO'!C29+'ANEXO VII AGOSTO'!C29+'ANEXO VII SEPTIEMBRE'!C29)</f>
        <v>2377177</v>
      </c>
      <c r="D29" s="12">
        <f>SUM('ANEXO VII JULIO'!D29+'ANEXO VII AGOSTO'!D29+'ANEXO VII SEPTIEMBRE'!D29)</f>
        <v>98905</v>
      </c>
      <c r="E29" s="12">
        <f>SUM('ANEXO VII JULIO'!E29+'ANEXO VII AGOSTO'!E29+'ANEXO VII SEPTIEMBRE'!E29)</f>
        <v>16</v>
      </c>
      <c r="F29" s="12">
        <f>SUM('ANEXO VII JULIO'!F29+'ANEXO VII AGOSTO'!F29+'ANEXO VII SEPTIEMBRE'!F29)</f>
        <v>72672</v>
      </c>
      <c r="G29" s="12">
        <f>SUM('ANEXO VII JULIO'!G29+'ANEXO VII AGOSTO'!G29+'ANEXO VII SEPTIEMBRE'!G29)</f>
        <v>239682</v>
      </c>
      <c r="H29" s="12">
        <f>SUM('ANEXO VII JULIO'!H29+'ANEXO VII AGOSTO'!H29+'ANEXO VII SEPTIEMBRE'!H29)</f>
        <v>664</v>
      </c>
      <c r="I29" s="12">
        <f>SUM('ANEXO VII JULIO'!I29+'ANEXO VII AGOSTO'!I29+'ANEXO VII SEPTIEMBRE'!I29)</f>
        <v>19614</v>
      </c>
      <c r="J29" s="10">
        <f>SUM('ANEXO VII JULIO'!J29+'ANEXO VII AGOSTO'!J29+'ANEXO VII SEPTIEMBRE'!J29)</f>
        <v>184402</v>
      </c>
      <c r="K29" s="12">
        <f>SUM('ANEXO VII JULIO'!K29+'ANEXO VII AGOSTO'!K29+'ANEXO VII SEPTIEMBRE'!K29)</f>
        <v>57239</v>
      </c>
      <c r="L29" s="10">
        <f>+'ANEXO VII JULIO'!L29+'ANEXO VII AGOSTO'!L29+'ANEXO VII SEPTIEMBRE'!L29</f>
        <v>0</v>
      </c>
      <c r="M29" s="11">
        <f t="shared" si="0"/>
        <v>10533810</v>
      </c>
      <c r="P29" s="19"/>
    </row>
    <row r="30" spans="1:16" x14ac:dyDescent="0.25">
      <c r="A30" s="6" t="s">
        <v>35</v>
      </c>
      <c r="B30" s="12">
        <f>SUM('ANEXO VII JULIO'!B30+'ANEXO VII AGOSTO'!B30+'ANEXO VII SEPTIEMBRE'!B30)</f>
        <v>11224222</v>
      </c>
      <c r="C30" s="12">
        <f>SUM('ANEXO VII JULIO'!C30+'ANEXO VII AGOSTO'!C30+'ANEXO VII SEPTIEMBRE'!C30)</f>
        <v>3565467</v>
      </c>
      <c r="D30" s="12">
        <f>SUM('ANEXO VII JULIO'!D30+'ANEXO VII AGOSTO'!D30+'ANEXO VII SEPTIEMBRE'!D30)</f>
        <v>148344</v>
      </c>
      <c r="E30" s="12">
        <f>SUM('ANEXO VII JULIO'!E30+'ANEXO VII AGOSTO'!E30+'ANEXO VII SEPTIEMBRE'!E30)</f>
        <v>24</v>
      </c>
      <c r="F30" s="12">
        <f>SUM('ANEXO VII JULIO'!F30+'ANEXO VII AGOSTO'!F30+'ANEXO VII SEPTIEMBRE'!F30)</f>
        <v>108998</v>
      </c>
      <c r="G30" s="12">
        <f>SUM('ANEXO VII JULIO'!G30+'ANEXO VII AGOSTO'!G30+'ANEXO VII SEPTIEMBRE'!G30)</f>
        <v>367907</v>
      </c>
      <c r="H30" s="12">
        <f>SUM('ANEXO VII JULIO'!H30+'ANEXO VII AGOSTO'!H30+'ANEXO VII SEPTIEMBRE'!H30)</f>
        <v>4823</v>
      </c>
      <c r="I30" s="12">
        <f>SUM('ANEXO VII JULIO'!I30+'ANEXO VII AGOSTO'!I30+'ANEXO VII SEPTIEMBRE'!I30)</f>
        <v>29418</v>
      </c>
      <c r="J30" s="10">
        <f>SUM('ANEXO VII JULIO'!J30+'ANEXO VII AGOSTO'!J30+'ANEXO VII SEPTIEMBRE'!J30)</f>
        <v>283054</v>
      </c>
      <c r="K30" s="12">
        <f>SUM('ANEXO VII JULIO'!K30+'ANEXO VII AGOSTO'!K30+'ANEXO VII SEPTIEMBRE'!K30)</f>
        <v>416228</v>
      </c>
      <c r="L30" s="10">
        <f>+'ANEXO VII JULIO'!L30+'ANEXO VII AGOSTO'!L30+'ANEXO VII SEPTIEMBRE'!L30</f>
        <v>0</v>
      </c>
      <c r="M30" s="11">
        <f t="shared" si="0"/>
        <v>16148485</v>
      </c>
      <c r="P30" s="19"/>
    </row>
    <row r="31" spans="1:16" x14ac:dyDescent="0.25">
      <c r="A31" s="6" t="s">
        <v>36</v>
      </c>
      <c r="B31" s="12">
        <f>SUM('ANEXO VII JULIO'!B31+'ANEXO VII AGOSTO'!B31+'ANEXO VII SEPTIEMBRE'!B31)</f>
        <v>8888886</v>
      </c>
      <c r="C31" s="12">
        <f>SUM('ANEXO VII JULIO'!C31+'ANEXO VII AGOSTO'!C31+'ANEXO VII SEPTIEMBRE'!C31)</f>
        <v>2823629</v>
      </c>
      <c r="D31" s="12">
        <f>SUM('ANEXO VII JULIO'!D31+'ANEXO VII AGOSTO'!D31+'ANEXO VII SEPTIEMBRE'!D31)</f>
        <v>117479</v>
      </c>
      <c r="E31" s="12">
        <f>SUM('ANEXO VII JULIO'!E31+'ANEXO VII AGOSTO'!E31+'ANEXO VII SEPTIEMBRE'!E31)</f>
        <v>19</v>
      </c>
      <c r="F31" s="12">
        <f>SUM('ANEXO VII JULIO'!F31+'ANEXO VII AGOSTO'!F31+'ANEXO VII SEPTIEMBRE'!F31)</f>
        <v>86320</v>
      </c>
      <c r="G31" s="12">
        <f>SUM('ANEXO VII JULIO'!G31+'ANEXO VII AGOSTO'!G31+'ANEXO VII SEPTIEMBRE'!G31)</f>
        <v>289862</v>
      </c>
      <c r="H31" s="12">
        <f>SUM('ANEXO VII JULIO'!H31+'ANEXO VII AGOSTO'!H31+'ANEXO VII SEPTIEMBRE'!H31)</f>
        <v>3133</v>
      </c>
      <c r="I31" s="12">
        <f>SUM('ANEXO VII JULIO'!I31+'ANEXO VII AGOSTO'!I31+'ANEXO VII SEPTIEMBRE'!I31)</f>
        <v>23298</v>
      </c>
      <c r="J31" s="10">
        <f>SUM('ANEXO VII JULIO'!J31+'ANEXO VII AGOSTO'!J31+'ANEXO VII SEPTIEMBRE'!J31)</f>
        <v>223009</v>
      </c>
      <c r="K31" s="12">
        <f>SUM('ANEXO VII JULIO'!K31+'ANEXO VII AGOSTO'!K31+'ANEXO VII SEPTIEMBRE'!K31)</f>
        <v>270329</v>
      </c>
      <c r="L31" s="10">
        <f>+'ANEXO VII JULIO'!L31+'ANEXO VII AGOSTO'!L31+'ANEXO VII SEPTIEMBRE'!L31</f>
        <v>0</v>
      </c>
      <c r="M31" s="11">
        <f t="shared" si="0"/>
        <v>12725964</v>
      </c>
      <c r="P31" s="19"/>
    </row>
    <row r="32" spans="1:16" x14ac:dyDescent="0.25">
      <c r="A32" s="6" t="s">
        <v>37</v>
      </c>
      <c r="B32" s="12">
        <f>SUM('ANEXO VII JULIO'!B32+'ANEXO VII AGOSTO'!B32+'ANEXO VII SEPTIEMBRE'!B32)</f>
        <v>7557658</v>
      </c>
      <c r="C32" s="12">
        <f>SUM('ANEXO VII JULIO'!C32+'ANEXO VII AGOSTO'!C32+'ANEXO VII SEPTIEMBRE'!C32)</f>
        <v>2400753</v>
      </c>
      <c r="D32" s="12">
        <f>SUM('ANEXO VII JULIO'!D32+'ANEXO VII AGOSTO'!D32+'ANEXO VII SEPTIEMBRE'!D32)</f>
        <v>99885</v>
      </c>
      <c r="E32" s="12">
        <f>SUM('ANEXO VII JULIO'!E32+'ANEXO VII AGOSTO'!E32+'ANEXO VII SEPTIEMBRE'!E32)</f>
        <v>16</v>
      </c>
      <c r="F32" s="12">
        <f>SUM('ANEXO VII JULIO'!F32+'ANEXO VII AGOSTO'!F32+'ANEXO VII SEPTIEMBRE'!F32)</f>
        <v>73393</v>
      </c>
      <c r="G32" s="12">
        <f>SUM('ANEXO VII JULIO'!G32+'ANEXO VII AGOSTO'!G32+'ANEXO VII SEPTIEMBRE'!G32)</f>
        <v>239673</v>
      </c>
      <c r="H32" s="12">
        <f>SUM('ANEXO VII JULIO'!H32+'ANEXO VII AGOSTO'!H32+'ANEXO VII SEPTIEMBRE'!H32)</f>
        <v>1640</v>
      </c>
      <c r="I32" s="12">
        <f>SUM('ANEXO VII JULIO'!I32+'ANEXO VII AGOSTO'!I32+'ANEXO VII SEPTIEMBRE'!I32)</f>
        <v>19809</v>
      </c>
      <c r="J32" s="10">
        <f>SUM('ANEXO VII JULIO'!J32+'ANEXO VII AGOSTO'!J32+'ANEXO VII SEPTIEMBRE'!J32)</f>
        <v>184396</v>
      </c>
      <c r="K32" s="12">
        <f>SUM('ANEXO VII JULIO'!K32+'ANEXO VII AGOSTO'!K32+'ANEXO VII SEPTIEMBRE'!K32)</f>
        <v>141491</v>
      </c>
      <c r="L32" s="10">
        <f>+'ANEXO VII JULIO'!L32+'ANEXO VII AGOSTO'!L32+'ANEXO VII SEPTIEMBRE'!L32</f>
        <v>111782</v>
      </c>
      <c r="M32" s="11">
        <f t="shared" si="0"/>
        <v>10830496</v>
      </c>
      <c r="P32" s="19"/>
    </row>
    <row r="33" spans="1:16" x14ac:dyDescent="0.25">
      <c r="A33" s="6" t="s">
        <v>38</v>
      </c>
      <c r="B33" s="12">
        <f>SUM('ANEXO VII JULIO'!B33+'ANEXO VII AGOSTO'!B33+'ANEXO VII SEPTIEMBRE'!B33)</f>
        <v>7451068</v>
      </c>
      <c r="C33" s="12">
        <f>SUM('ANEXO VII JULIO'!C33+'ANEXO VII AGOSTO'!C33+'ANEXO VII SEPTIEMBRE'!C33)</f>
        <v>2366894</v>
      </c>
      <c r="D33" s="12">
        <f>SUM('ANEXO VII JULIO'!D33+'ANEXO VII AGOSTO'!D33+'ANEXO VII SEPTIEMBRE'!D33)</f>
        <v>98476</v>
      </c>
      <c r="E33" s="12">
        <f>SUM('ANEXO VII JULIO'!E33+'ANEXO VII AGOSTO'!E33+'ANEXO VII SEPTIEMBRE'!E33)</f>
        <v>16</v>
      </c>
      <c r="F33" s="12">
        <f>SUM('ANEXO VII JULIO'!F33+'ANEXO VII AGOSTO'!F33+'ANEXO VII SEPTIEMBRE'!F33)</f>
        <v>72357</v>
      </c>
      <c r="G33" s="12">
        <f>SUM('ANEXO VII JULIO'!G33+'ANEXO VII AGOSTO'!G33+'ANEXO VII SEPTIEMBRE'!G33)</f>
        <v>238570</v>
      </c>
      <c r="H33" s="12">
        <f>SUM('ANEXO VII JULIO'!H33+'ANEXO VII AGOSTO'!H33+'ANEXO VII SEPTIEMBRE'!H33)</f>
        <v>1111</v>
      </c>
      <c r="I33" s="12">
        <f>SUM('ANEXO VII JULIO'!I33+'ANEXO VII AGOSTO'!I33+'ANEXO VII SEPTIEMBRE'!I33)</f>
        <v>19527</v>
      </c>
      <c r="J33" s="10">
        <f>SUM('ANEXO VII JULIO'!J33+'ANEXO VII AGOSTO'!J33+'ANEXO VII SEPTIEMBRE'!J33)</f>
        <v>183547</v>
      </c>
      <c r="K33" s="12">
        <f>SUM('ANEXO VII JULIO'!K33+'ANEXO VII AGOSTO'!K33+'ANEXO VII SEPTIEMBRE'!K33)</f>
        <v>95786</v>
      </c>
      <c r="L33" s="10">
        <f>+'ANEXO VII JULIO'!L33+'ANEXO VII AGOSTO'!L33+'ANEXO VII SEPTIEMBRE'!L33</f>
        <v>0</v>
      </c>
      <c r="M33" s="11">
        <f t="shared" si="0"/>
        <v>10527352</v>
      </c>
      <c r="P33" s="19"/>
    </row>
    <row r="34" spans="1:16" x14ac:dyDescent="0.25">
      <c r="A34" s="6" t="s">
        <v>39</v>
      </c>
      <c r="B34" s="12">
        <f>SUM('ANEXO VII JULIO'!B34+'ANEXO VII AGOSTO'!B34+'ANEXO VII SEPTIEMBRE'!B34)</f>
        <v>14428301</v>
      </c>
      <c r="C34" s="12">
        <f>SUM('ANEXO VII JULIO'!C34+'ANEXO VII AGOSTO'!C34+'ANEXO VII SEPTIEMBRE'!C34)</f>
        <v>4583269</v>
      </c>
      <c r="D34" s="12">
        <f>SUM('ANEXO VII JULIO'!D34+'ANEXO VII AGOSTO'!D34+'ANEXO VII SEPTIEMBRE'!D34)</f>
        <v>190691</v>
      </c>
      <c r="E34" s="12">
        <f>SUM('ANEXO VII JULIO'!E34+'ANEXO VII AGOSTO'!E34+'ANEXO VII SEPTIEMBRE'!E34)</f>
        <v>31</v>
      </c>
      <c r="F34" s="12">
        <f>SUM('ANEXO VII JULIO'!F34+'ANEXO VII AGOSTO'!F34+'ANEXO VII SEPTIEMBRE'!F34)</f>
        <v>140113</v>
      </c>
      <c r="G34" s="12">
        <f>SUM('ANEXO VII JULIO'!G34+'ANEXO VII AGOSTO'!G34+'ANEXO VII SEPTIEMBRE'!G34)</f>
        <v>485042</v>
      </c>
      <c r="H34" s="12">
        <f>SUM('ANEXO VII JULIO'!H34+'ANEXO VII AGOSTO'!H34+'ANEXO VII SEPTIEMBRE'!H34)</f>
        <v>6387</v>
      </c>
      <c r="I34" s="12">
        <f>SUM('ANEXO VII JULIO'!I34+'ANEXO VII AGOSTO'!I34+'ANEXO VII SEPTIEMBRE'!I34)</f>
        <v>37815</v>
      </c>
      <c r="J34" s="10">
        <f>SUM('ANEXO VII JULIO'!J34+'ANEXO VII AGOSTO'!J34+'ANEXO VII SEPTIEMBRE'!J34)</f>
        <v>373173</v>
      </c>
      <c r="K34" s="12">
        <f>SUM('ANEXO VII JULIO'!K34+'ANEXO VII AGOSTO'!K34+'ANEXO VII SEPTIEMBRE'!K34)</f>
        <v>551008</v>
      </c>
      <c r="L34" s="10">
        <f>+'ANEXO VII JULIO'!L34+'ANEXO VII AGOSTO'!L34+'ANEXO VII SEPTIEMBRE'!L34</f>
        <v>2677847</v>
      </c>
      <c r="M34" s="11">
        <f t="shared" si="0"/>
        <v>23473677</v>
      </c>
      <c r="P34" s="19"/>
    </row>
    <row r="35" spans="1:16" x14ac:dyDescent="0.25">
      <c r="A35" s="6" t="s">
        <v>40</v>
      </c>
      <c r="B35" s="12">
        <f>SUM('ANEXO VII JULIO'!B35+'ANEXO VII AGOSTO'!B35+'ANEXO VII SEPTIEMBRE'!B35)</f>
        <v>19081043</v>
      </c>
      <c r="C35" s="12">
        <f>SUM('ANEXO VII JULIO'!C35+'ANEXO VII AGOSTO'!C35+'ANEXO VII SEPTIEMBRE'!C35)</f>
        <v>6061252</v>
      </c>
      <c r="D35" s="12">
        <f>SUM('ANEXO VII JULIO'!D35+'ANEXO VII AGOSTO'!D35+'ANEXO VII SEPTIEMBRE'!D35)</f>
        <v>252184</v>
      </c>
      <c r="E35" s="12">
        <f>SUM('ANEXO VII JULIO'!E35+'ANEXO VII AGOSTO'!E35+'ANEXO VII SEPTIEMBRE'!E35)</f>
        <v>41</v>
      </c>
      <c r="F35" s="12">
        <f>SUM('ANEXO VII JULIO'!F35+'ANEXO VII AGOSTO'!F35+'ANEXO VII SEPTIEMBRE'!F35)</f>
        <v>185296</v>
      </c>
      <c r="G35" s="12">
        <f>SUM('ANEXO VII JULIO'!G35+'ANEXO VII AGOSTO'!G35+'ANEXO VII SEPTIEMBRE'!G35)</f>
        <v>605322</v>
      </c>
      <c r="H35" s="12">
        <f>SUM('ANEXO VII JULIO'!H35+'ANEXO VII AGOSTO'!H35+'ANEXO VII SEPTIEMBRE'!H35)</f>
        <v>9507</v>
      </c>
      <c r="I35" s="12">
        <f>SUM('ANEXO VII JULIO'!I35+'ANEXO VII AGOSTO'!I35+'ANEXO VII SEPTIEMBRE'!I35)</f>
        <v>50010</v>
      </c>
      <c r="J35" s="10">
        <f>SUM('ANEXO VII JULIO'!J35+'ANEXO VII AGOSTO'!J35+'ANEXO VII SEPTIEMBRE'!J35)</f>
        <v>465712</v>
      </c>
      <c r="K35" s="12">
        <f>SUM('ANEXO VII JULIO'!K35+'ANEXO VII AGOSTO'!K35+'ANEXO VII SEPTIEMBRE'!K35)</f>
        <v>820234</v>
      </c>
      <c r="L35" s="10">
        <f>+'ANEXO VII JULIO'!L35+'ANEXO VII AGOSTO'!L35+'ANEXO VII SEPTIEMBRE'!L35</f>
        <v>2422809</v>
      </c>
      <c r="M35" s="11">
        <f t="shared" si="0"/>
        <v>29953410</v>
      </c>
      <c r="P35" s="19"/>
    </row>
    <row r="36" spans="1:16" x14ac:dyDescent="0.25">
      <c r="A36" s="6" t="s">
        <v>41</v>
      </c>
      <c r="B36" s="12">
        <f>SUM('ANEXO VII JULIO'!B36+'ANEXO VII AGOSTO'!B36+'ANEXO VII SEPTIEMBRE'!B36)</f>
        <v>11636036</v>
      </c>
      <c r="C36" s="12">
        <f>SUM('ANEXO VII JULIO'!C36+'ANEXO VII AGOSTO'!C36+'ANEXO VII SEPTIEMBRE'!C36)</f>
        <v>3696283</v>
      </c>
      <c r="D36" s="12">
        <f>SUM('ANEXO VII JULIO'!D36+'ANEXO VII AGOSTO'!D36+'ANEXO VII SEPTIEMBRE'!D36)</f>
        <v>153787</v>
      </c>
      <c r="E36" s="12">
        <f>SUM('ANEXO VII JULIO'!E36+'ANEXO VII AGOSTO'!E36+'ANEXO VII SEPTIEMBRE'!E36)</f>
        <v>25</v>
      </c>
      <c r="F36" s="12">
        <f>SUM('ANEXO VII JULIO'!F36+'ANEXO VII AGOSTO'!F36+'ANEXO VII SEPTIEMBRE'!F36)</f>
        <v>112997</v>
      </c>
      <c r="G36" s="12">
        <f>SUM('ANEXO VII JULIO'!G36+'ANEXO VII AGOSTO'!G36+'ANEXO VII SEPTIEMBRE'!G36)</f>
        <v>369404</v>
      </c>
      <c r="H36" s="12">
        <f>SUM('ANEXO VII JULIO'!H36+'ANEXO VII AGOSTO'!H36+'ANEXO VII SEPTIEMBRE'!H36)</f>
        <v>4875</v>
      </c>
      <c r="I36" s="12">
        <f>SUM('ANEXO VII JULIO'!I36+'ANEXO VII AGOSTO'!I36+'ANEXO VII SEPTIEMBRE'!I36)</f>
        <v>30498</v>
      </c>
      <c r="J36" s="10">
        <f>SUM('ANEXO VII JULIO'!J36+'ANEXO VII AGOSTO'!J36+'ANEXO VII SEPTIEMBRE'!J36)</f>
        <v>284206</v>
      </c>
      <c r="K36" s="12">
        <f>SUM('ANEXO VII JULIO'!K36+'ANEXO VII AGOSTO'!K36+'ANEXO VII SEPTIEMBRE'!K36)</f>
        <v>420549</v>
      </c>
      <c r="L36" s="10">
        <f>+'ANEXO VII JULIO'!L36+'ANEXO VII AGOSTO'!L36+'ANEXO VII SEPTIEMBRE'!L36</f>
        <v>0</v>
      </c>
      <c r="M36" s="11">
        <f t="shared" si="0"/>
        <v>16708660</v>
      </c>
      <c r="P36" s="19"/>
    </row>
    <row r="37" spans="1:16" x14ac:dyDescent="0.25">
      <c r="A37" s="6" t="s">
        <v>42</v>
      </c>
      <c r="B37" s="12">
        <f>SUM('ANEXO VII JULIO'!B37+'ANEXO VII AGOSTO'!B37+'ANEXO VII SEPTIEMBRE'!B37)</f>
        <v>8256391</v>
      </c>
      <c r="C37" s="12">
        <f>SUM('ANEXO VII JULIO'!C37+'ANEXO VII AGOSTO'!C37+'ANEXO VII SEPTIEMBRE'!C37)</f>
        <v>2622711</v>
      </c>
      <c r="D37" s="12">
        <f>SUM('ANEXO VII JULIO'!D37+'ANEXO VII AGOSTO'!D37+'ANEXO VII SEPTIEMBRE'!D37)</f>
        <v>109119</v>
      </c>
      <c r="E37" s="12">
        <f>SUM('ANEXO VII JULIO'!E37+'ANEXO VII AGOSTO'!E37+'ANEXO VII SEPTIEMBRE'!E37)</f>
        <v>18</v>
      </c>
      <c r="F37" s="12">
        <f>SUM('ANEXO VII JULIO'!F37+'ANEXO VII AGOSTO'!F37+'ANEXO VII SEPTIEMBRE'!F37)</f>
        <v>80178</v>
      </c>
      <c r="G37" s="12">
        <f>SUM('ANEXO VII JULIO'!G37+'ANEXO VII AGOSTO'!G37+'ANEXO VII SEPTIEMBRE'!G37)</f>
        <v>269987</v>
      </c>
      <c r="H37" s="12">
        <f>SUM('ANEXO VII JULIO'!H37+'ANEXO VII AGOSTO'!H37+'ANEXO VII SEPTIEMBRE'!H37)</f>
        <v>3348</v>
      </c>
      <c r="I37" s="12">
        <f>SUM('ANEXO VII JULIO'!I37+'ANEXO VII AGOSTO'!I37+'ANEXO VII SEPTIEMBRE'!I37)</f>
        <v>21639</v>
      </c>
      <c r="J37" s="10">
        <f>SUM('ANEXO VII JULIO'!J37+'ANEXO VII AGOSTO'!J37+'ANEXO VII SEPTIEMBRE'!J37)</f>
        <v>207718</v>
      </c>
      <c r="K37" s="12">
        <f>SUM('ANEXO VII JULIO'!K37+'ANEXO VII AGOSTO'!K37+'ANEXO VII SEPTIEMBRE'!K37)</f>
        <v>288820</v>
      </c>
      <c r="L37" s="10">
        <f>+'ANEXO VII JULIO'!L37+'ANEXO VII AGOSTO'!L37+'ANEXO VII SEPTIEMBRE'!L37</f>
        <v>2097</v>
      </c>
      <c r="M37" s="11">
        <f t="shared" si="0"/>
        <v>11862026</v>
      </c>
      <c r="P37" s="19"/>
    </row>
    <row r="38" spans="1:16" x14ac:dyDescent="0.25">
      <c r="A38" s="6" t="s">
        <v>43</v>
      </c>
      <c r="B38" s="12">
        <f>SUM('ANEXO VII JULIO'!B38+'ANEXO VII AGOSTO'!B38+'ANEXO VII SEPTIEMBRE'!B38)</f>
        <v>6722654</v>
      </c>
      <c r="C38" s="12">
        <f>SUM('ANEXO VII JULIO'!C38+'ANEXO VII AGOSTO'!C38+'ANEXO VII SEPTIEMBRE'!C38)</f>
        <v>2135507</v>
      </c>
      <c r="D38" s="12">
        <f>SUM('ANEXO VII JULIO'!D38+'ANEXO VII AGOSTO'!D38+'ANEXO VII SEPTIEMBRE'!D38)</f>
        <v>88849</v>
      </c>
      <c r="E38" s="12">
        <f>SUM('ANEXO VII JULIO'!E38+'ANEXO VII AGOSTO'!E38+'ANEXO VII SEPTIEMBRE'!E38)</f>
        <v>14</v>
      </c>
      <c r="F38" s="12">
        <f>SUM('ANEXO VII JULIO'!F38+'ANEXO VII AGOSTO'!F38+'ANEXO VII SEPTIEMBRE'!F38)</f>
        <v>65283</v>
      </c>
      <c r="G38" s="12">
        <f>SUM('ANEXO VII JULIO'!G38+'ANEXO VII AGOSTO'!G38+'ANEXO VII SEPTIEMBRE'!G38)</f>
        <v>226690</v>
      </c>
      <c r="H38" s="12">
        <f>SUM('ANEXO VII JULIO'!H38+'ANEXO VII AGOSTO'!H38+'ANEXO VII SEPTIEMBRE'!H38)</f>
        <v>867</v>
      </c>
      <c r="I38" s="12">
        <f>SUM('ANEXO VII JULIO'!I38+'ANEXO VII AGOSTO'!I38+'ANEXO VII SEPTIEMBRE'!I38)</f>
        <v>17619</v>
      </c>
      <c r="J38" s="10">
        <f>SUM('ANEXO VII JULIO'!J38+'ANEXO VII AGOSTO'!J38+'ANEXO VII SEPTIEMBRE'!J38)</f>
        <v>174406</v>
      </c>
      <c r="K38" s="12">
        <f>SUM('ANEXO VII JULIO'!K38+'ANEXO VII AGOSTO'!K38+'ANEXO VII SEPTIEMBRE'!K38)</f>
        <v>74843</v>
      </c>
      <c r="L38" s="10">
        <f>+'ANEXO VII JULIO'!L38+'ANEXO VII AGOSTO'!L38+'ANEXO VII SEPTIEMBRE'!L38</f>
        <v>0</v>
      </c>
      <c r="M38" s="11">
        <f t="shared" si="0"/>
        <v>9506732</v>
      </c>
      <c r="P38" s="19"/>
    </row>
    <row r="39" spans="1:16" ht="15.75" thickBot="1" x14ac:dyDescent="0.3">
      <c r="A39" s="7" t="s">
        <v>44</v>
      </c>
      <c r="B39" s="13">
        <f>SUM(B6:B38)</f>
        <v>440728954</v>
      </c>
      <c r="C39" s="13">
        <f t="shared" ref="C39:M39" si="1">SUM(C6:C38)</f>
        <v>140001221</v>
      </c>
      <c r="D39" s="13">
        <f t="shared" si="1"/>
        <v>5824864</v>
      </c>
      <c r="E39" s="13">
        <f t="shared" si="1"/>
        <v>946</v>
      </c>
      <c r="F39" s="13">
        <f t="shared" si="1"/>
        <v>4279914</v>
      </c>
      <c r="G39" s="13">
        <f t="shared" si="1"/>
        <v>14127045</v>
      </c>
      <c r="H39" s="13">
        <f t="shared" si="1"/>
        <v>176259</v>
      </c>
      <c r="I39" s="13">
        <f t="shared" si="1"/>
        <v>1155108</v>
      </c>
      <c r="J39" s="13">
        <f t="shared" si="1"/>
        <v>10868826</v>
      </c>
      <c r="K39" s="13">
        <f t="shared" si="1"/>
        <v>15206652</v>
      </c>
      <c r="L39" s="13">
        <f t="shared" si="1"/>
        <v>25108845</v>
      </c>
      <c r="M39" s="14">
        <f t="shared" si="1"/>
        <v>657478634</v>
      </c>
    </row>
    <row r="40" spans="1:16" ht="15.75" thickTop="1" x14ac:dyDescent="0.25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  <row r="41" spans="1:16" x14ac:dyDescent="0.25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6" x14ac:dyDescent="0.25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16" x14ac:dyDescent="0.25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</sheetData>
  <pageMargins left="1.3385826771653544" right="0.15748031496062992" top="1.1811023622047245" bottom="0.74803149606299213" header="0.62992125984251968" footer="0.31496062992125984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="90" zoomScaleNormal="90" workbookViewId="0">
      <selection activeCell="A5" sqref="A5"/>
    </sheetView>
  </sheetViews>
  <sheetFormatPr baseColWidth="10" defaultRowHeight="15" x14ac:dyDescent="0.25"/>
  <cols>
    <col min="1" max="1" width="23.42578125" customWidth="1"/>
    <col min="2" max="5" width="21" customWidth="1"/>
    <col min="6" max="10" width="23.42578125" customWidth="1"/>
    <col min="11" max="13" width="21" customWidth="1"/>
  </cols>
  <sheetData>
    <row r="1" spans="1:15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5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ht="18.75" x14ac:dyDescent="0.3">
      <c r="A3" s="4" t="s">
        <v>52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5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5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5" ht="21" customHeight="1" x14ac:dyDescent="0.25">
      <c r="A6" s="6" t="s">
        <v>11</v>
      </c>
      <c r="B6" s="9">
        <v>2759037</v>
      </c>
      <c r="C6" s="9">
        <v>877588</v>
      </c>
      <c r="D6" s="9">
        <v>35406</v>
      </c>
      <c r="E6" s="9">
        <v>0</v>
      </c>
      <c r="F6" s="9">
        <v>0</v>
      </c>
      <c r="G6" s="9">
        <v>78681</v>
      </c>
      <c r="H6" s="9">
        <v>1053</v>
      </c>
      <c r="I6" s="9">
        <v>6551</v>
      </c>
      <c r="J6" s="9">
        <v>187790</v>
      </c>
      <c r="K6" s="9">
        <v>49304</v>
      </c>
      <c r="L6" s="9">
        <v>0</v>
      </c>
      <c r="M6" s="11">
        <f>SUM(B6:L6)</f>
        <v>3995410</v>
      </c>
      <c r="O6" s="19"/>
    </row>
    <row r="7" spans="1:15" x14ac:dyDescent="0.25">
      <c r="A7" s="6" t="s">
        <v>12</v>
      </c>
      <c r="B7" s="12">
        <v>3279176</v>
      </c>
      <c r="C7" s="12">
        <v>1043033</v>
      </c>
      <c r="D7" s="12">
        <v>42080</v>
      </c>
      <c r="E7" s="12">
        <v>0</v>
      </c>
      <c r="F7" s="12">
        <v>0</v>
      </c>
      <c r="G7" s="12">
        <v>85968</v>
      </c>
      <c r="H7" s="12">
        <v>1309</v>
      </c>
      <c r="I7" s="12">
        <v>7786</v>
      </c>
      <c r="J7" s="12">
        <v>205183</v>
      </c>
      <c r="K7" s="12">
        <v>61253</v>
      </c>
      <c r="L7" s="12">
        <v>0</v>
      </c>
      <c r="M7" s="11">
        <f t="shared" ref="M7:M38" si="0">SUM(B7:L7)</f>
        <v>4725788</v>
      </c>
      <c r="O7" s="19"/>
    </row>
    <row r="8" spans="1:15" x14ac:dyDescent="0.25">
      <c r="A8" s="6" t="s">
        <v>13</v>
      </c>
      <c r="B8" s="12">
        <v>4033761</v>
      </c>
      <c r="C8" s="12">
        <v>1283050</v>
      </c>
      <c r="D8" s="12">
        <v>51763</v>
      </c>
      <c r="E8" s="12">
        <v>0</v>
      </c>
      <c r="F8" s="12">
        <v>0</v>
      </c>
      <c r="G8" s="12">
        <v>108684</v>
      </c>
      <c r="H8" s="12">
        <v>2115</v>
      </c>
      <c r="I8" s="12">
        <v>9577</v>
      </c>
      <c r="J8" s="12">
        <v>259399</v>
      </c>
      <c r="K8" s="12">
        <v>99011</v>
      </c>
      <c r="L8" s="12">
        <v>0</v>
      </c>
      <c r="M8" s="11">
        <f t="shared" si="0"/>
        <v>5847360</v>
      </c>
      <c r="O8" s="19"/>
    </row>
    <row r="9" spans="1:15" x14ac:dyDescent="0.25">
      <c r="A9" s="6" t="s">
        <v>14</v>
      </c>
      <c r="B9" s="12">
        <v>6024327</v>
      </c>
      <c r="C9" s="12">
        <v>1916204</v>
      </c>
      <c r="D9" s="12">
        <v>77308</v>
      </c>
      <c r="E9" s="12">
        <v>0</v>
      </c>
      <c r="F9" s="12">
        <v>0</v>
      </c>
      <c r="G9" s="12">
        <v>170334</v>
      </c>
      <c r="H9" s="12">
        <v>5069</v>
      </c>
      <c r="I9" s="12">
        <v>14303</v>
      </c>
      <c r="J9" s="12">
        <v>406540</v>
      </c>
      <c r="K9" s="12">
        <v>237259</v>
      </c>
      <c r="L9" s="12">
        <v>0</v>
      </c>
      <c r="M9" s="11">
        <f t="shared" si="0"/>
        <v>8851344</v>
      </c>
      <c r="O9" s="19"/>
    </row>
    <row r="10" spans="1:15" x14ac:dyDescent="0.25">
      <c r="A10" s="6" t="s">
        <v>15</v>
      </c>
      <c r="B10" s="12">
        <v>2683902</v>
      </c>
      <c r="C10" s="12">
        <v>853689</v>
      </c>
      <c r="D10" s="12">
        <v>34441</v>
      </c>
      <c r="E10" s="12">
        <v>0</v>
      </c>
      <c r="F10" s="12">
        <v>0</v>
      </c>
      <c r="G10" s="12">
        <v>77298</v>
      </c>
      <c r="H10" s="12">
        <v>579</v>
      </c>
      <c r="I10" s="12">
        <v>6372</v>
      </c>
      <c r="J10" s="12">
        <v>184488</v>
      </c>
      <c r="K10" s="12">
        <v>27099</v>
      </c>
      <c r="L10" s="12">
        <v>412008</v>
      </c>
      <c r="M10" s="11">
        <f t="shared" si="0"/>
        <v>4279876</v>
      </c>
      <c r="O10" s="19"/>
    </row>
    <row r="11" spans="1:15" x14ac:dyDescent="0.25">
      <c r="A11" s="6" t="s">
        <v>16</v>
      </c>
      <c r="B11" s="12">
        <v>11648936</v>
      </c>
      <c r="C11" s="12">
        <v>3705267</v>
      </c>
      <c r="D11" s="12">
        <v>149486</v>
      </c>
      <c r="E11" s="12">
        <v>0</v>
      </c>
      <c r="F11" s="12">
        <v>0</v>
      </c>
      <c r="G11" s="12">
        <v>314612</v>
      </c>
      <c r="H11" s="12">
        <v>11545</v>
      </c>
      <c r="I11" s="12">
        <v>27658</v>
      </c>
      <c r="J11" s="12">
        <v>750891</v>
      </c>
      <c r="K11" s="12">
        <v>540390</v>
      </c>
      <c r="L11" s="12">
        <v>0</v>
      </c>
      <c r="M11" s="11">
        <f t="shared" si="0"/>
        <v>17148785</v>
      </c>
      <c r="O11" s="19"/>
    </row>
    <row r="12" spans="1:15" x14ac:dyDescent="0.25">
      <c r="A12" s="6" t="s">
        <v>17</v>
      </c>
      <c r="B12" s="12">
        <v>24656646</v>
      </c>
      <c r="C12" s="12">
        <v>7842730</v>
      </c>
      <c r="D12" s="12">
        <v>316408</v>
      </c>
      <c r="E12" s="12">
        <v>0</v>
      </c>
      <c r="F12" s="12">
        <v>0</v>
      </c>
      <c r="G12" s="12">
        <v>693769</v>
      </c>
      <c r="H12" s="12">
        <v>21711</v>
      </c>
      <c r="I12" s="12">
        <v>58542</v>
      </c>
      <c r="J12" s="12">
        <v>1655832</v>
      </c>
      <c r="K12" s="12">
        <v>1016276</v>
      </c>
      <c r="L12" s="12">
        <v>777130</v>
      </c>
      <c r="M12" s="11">
        <f t="shared" si="0"/>
        <v>37039044</v>
      </c>
      <c r="O12" s="19"/>
    </row>
    <row r="13" spans="1:15" x14ac:dyDescent="0.25">
      <c r="A13" s="6" t="s">
        <v>18</v>
      </c>
      <c r="B13" s="12">
        <v>6831596</v>
      </c>
      <c r="C13" s="12">
        <v>2172979</v>
      </c>
      <c r="D13" s="12">
        <v>87667</v>
      </c>
      <c r="E13" s="12">
        <v>0</v>
      </c>
      <c r="F13" s="12">
        <v>0</v>
      </c>
      <c r="G13" s="12">
        <v>186155</v>
      </c>
      <c r="H13" s="12">
        <v>5897</v>
      </c>
      <c r="I13" s="12">
        <v>16220</v>
      </c>
      <c r="J13" s="12">
        <v>444300</v>
      </c>
      <c r="K13" s="12">
        <v>276021</v>
      </c>
      <c r="L13" s="12">
        <v>0</v>
      </c>
      <c r="M13" s="11">
        <f t="shared" si="0"/>
        <v>10020835</v>
      </c>
      <c r="O13" s="19"/>
    </row>
    <row r="14" spans="1:15" x14ac:dyDescent="0.25">
      <c r="A14" s="6" t="s">
        <v>19</v>
      </c>
      <c r="B14" s="12">
        <v>2713910</v>
      </c>
      <c r="C14" s="12">
        <v>863234</v>
      </c>
      <c r="D14" s="12">
        <v>34826</v>
      </c>
      <c r="E14" s="12">
        <v>0</v>
      </c>
      <c r="F14" s="12">
        <v>0</v>
      </c>
      <c r="G14" s="12">
        <v>74683</v>
      </c>
      <c r="H14" s="12">
        <v>1140</v>
      </c>
      <c r="I14" s="12">
        <v>6443</v>
      </c>
      <c r="J14" s="12">
        <v>178248</v>
      </c>
      <c r="K14" s="12">
        <v>53352</v>
      </c>
      <c r="L14" s="12">
        <v>0</v>
      </c>
      <c r="M14" s="11">
        <f t="shared" si="0"/>
        <v>3925836</v>
      </c>
      <c r="O14" s="19"/>
    </row>
    <row r="15" spans="1:15" x14ac:dyDescent="0.25">
      <c r="A15" s="6" t="s">
        <v>20</v>
      </c>
      <c r="B15" s="12">
        <v>2753507</v>
      </c>
      <c r="C15" s="12">
        <v>875829</v>
      </c>
      <c r="D15" s="12">
        <v>35335</v>
      </c>
      <c r="E15" s="12">
        <v>0</v>
      </c>
      <c r="F15" s="12">
        <v>0</v>
      </c>
      <c r="G15" s="12">
        <v>77849</v>
      </c>
      <c r="H15" s="12">
        <v>1022</v>
      </c>
      <c r="I15" s="12">
        <v>6538</v>
      </c>
      <c r="J15" s="12">
        <v>185805</v>
      </c>
      <c r="K15" s="12">
        <v>47823</v>
      </c>
      <c r="L15" s="12">
        <v>0</v>
      </c>
      <c r="M15" s="11">
        <f t="shared" si="0"/>
        <v>3983708</v>
      </c>
      <c r="O15" s="19"/>
    </row>
    <row r="16" spans="1:15" x14ac:dyDescent="0.25">
      <c r="A16" s="6" t="s">
        <v>21</v>
      </c>
      <c r="B16" s="12">
        <v>12837955</v>
      </c>
      <c r="C16" s="12">
        <v>4083468</v>
      </c>
      <c r="D16" s="12">
        <v>164744</v>
      </c>
      <c r="E16" s="12">
        <v>0</v>
      </c>
      <c r="F16" s="12">
        <v>0</v>
      </c>
      <c r="G16" s="12">
        <v>351131</v>
      </c>
      <c r="H16" s="12">
        <v>12692</v>
      </c>
      <c r="I16" s="12">
        <v>30481</v>
      </c>
      <c r="J16" s="12">
        <v>838052</v>
      </c>
      <c r="K16" s="12">
        <v>594075</v>
      </c>
      <c r="L16" s="12">
        <v>597343</v>
      </c>
      <c r="M16" s="11">
        <f t="shared" si="0"/>
        <v>19509941</v>
      </c>
      <c r="O16" s="19"/>
    </row>
    <row r="17" spans="1:15" x14ac:dyDescent="0.25">
      <c r="A17" s="6" t="s">
        <v>22</v>
      </c>
      <c r="B17" s="12">
        <v>4352313</v>
      </c>
      <c r="C17" s="12">
        <v>1384374</v>
      </c>
      <c r="D17" s="12">
        <v>55851</v>
      </c>
      <c r="E17" s="12">
        <v>0</v>
      </c>
      <c r="F17" s="12">
        <v>0</v>
      </c>
      <c r="G17" s="12">
        <v>120383</v>
      </c>
      <c r="H17" s="12">
        <v>3385</v>
      </c>
      <c r="I17" s="12">
        <v>10334</v>
      </c>
      <c r="J17" s="12">
        <v>287320</v>
      </c>
      <c r="K17" s="12">
        <v>158469</v>
      </c>
      <c r="L17" s="12">
        <v>32945</v>
      </c>
      <c r="M17" s="11">
        <f t="shared" si="0"/>
        <v>6405374</v>
      </c>
      <c r="O17" s="19"/>
    </row>
    <row r="18" spans="1:15" x14ac:dyDescent="0.25">
      <c r="A18" s="6" t="s">
        <v>23</v>
      </c>
      <c r="B18" s="12">
        <v>2606979</v>
      </c>
      <c r="C18" s="12">
        <v>829222</v>
      </c>
      <c r="D18" s="12">
        <v>33454</v>
      </c>
      <c r="E18" s="12">
        <v>0</v>
      </c>
      <c r="F18" s="12">
        <v>0</v>
      </c>
      <c r="G18" s="12">
        <v>77553</v>
      </c>
      <c r="H18" s="12">
        <v>930</v>
      </c>
      <c r="I18" s="12">
        <v>6190</v>
      </c>
      <c r="J18" s="12">
        <v>185097</v>
      </c>
      <c r="K18" s="12">
        <v>43528</v>
      </c>
      <c r="L18" s="12">
        <v>0</v>
      </c>
      <c r="M18" s="11">
        <f t="shared" si="0"/>
        <v>3782953</v>
      </c>
      <c r="O18" s="19"/>
    </row>
    <row r="19" spans="1:15" x14ac:dyDescent="0.25">
      <c r="A19" s="6" t="s">
        <v>24</v>
      </c>
      <c r="B19" s="12">
        <v>2548514</v>
      </c>
      <c r="C19" s="12">
        <v>810626</v>
      </c>
      <c r="D19" s="12">
        <v>32704</v>
      </c>
      <c r="E19" s="12">
        <v>0</v>
      </c>
      <c r="F19" s="12">
        <v>0</v>
      </c>
      <c r="G19" s="12">
        <v>71576</v>
      </c>
      <c r="H19" s="12">
        <v>591</v>
      </c>
      <c r="I19" s="12">
        <v>6051</v>
      </c>
      <c r="J19" s="12">
        <v>170833</v>
      </c>
      <c r="K19" s="12">
        <v>27651</v>
      </c>
      <c r="L19" s="12">
        <v>0</v>
      </c>
      <c r="M19" s="11">
        <f t="shared" si="0"/>
        <v>3668546</v>
      </c>
      <c r="O19" s="19"/>
    </row>
    <row r="20" spans="1:15" x14ac:dyDescent="0.25">
      <c r="A20" s="6" t="s">
        <v>25</v>
      </c>
      <c r="B20" s="12">
        <v>3173959</v>
      </c>
      <c r="C20" s="12">
        <v>1009566</v>
      </c>
      <c r="D20" s="12">
        <v>40730</v>
      </c>
      <c r="E20" s="12">
        <v>0</v>
      </c>
      <c r="F20" s="12">
        <v>0</v>
      </c>
      <c r="G20" s="12">
        <v>89187</v>
      </c>
      <c r="H20" s="12">
        <v>1583</v>
      </c>
      <c r="I20" s="12">
        <v>7536</v>
      </c>
      <c r="J20" s="12">
        <v>212865</v>
      </c>
      <c r="K20" s="12">
        <v>74109</v>
      </c>
      <c r="L20" s="12">
        <v>11824</v>
      </c>
      <c r="M20" s="11">
        <f t="shared" si="0"/>
        <v>4621359</v>
      </c>
      <c r="O20" s="19"/>
    </row>
    <row r="21" spans="1:15" x14ac:dyDescent="0.25">
      <c r="A21" s="6" t="s">
        <v>26</v>
      </c>
      <c r="B21" s="12">
        <v>2987492</v>
      </c>
      <c r="C21" s="12">
        <v>950255</v>
      </c>
      <c r="D21" s="12">
        <v>38337</v>
      </c>
      <c r="E21" s="12">
        <v>0</v>
      </c>
      <c r="F21" s="12">
        <v>0</v>
      </c>
      <c r="G21" s="12">
        <v>84004</v>
      </c>
      <c r="H21" s="12">
        <v>1101</v>
      </c>
      <c r="I21" s="12">
        <v>7093</v>
      </c>
      <c r="J21" s="12">
        <v>200494</v>
      </c>
      <c r="K21" s="12">
        <v>51546</v>
      </c>
      <c r="L21" s="12">
        <v>483369</v>
      </c>
      <c r="M21" s="11">
        <f t="shared" si="0"/>
        <v>4803691</v>
      </c>
      <c r="O21" s="19"/>
    </row>
    <row r="22" spans="1:15" x14ac:dyDescent="0.25">
      <c r="A22" s="6" t="s">
        <v>27</v>
      </c>
      <c r="B22" s="12">
        <v>4841519</v>
      </c>
      <c r="C22" s="12">
        <v>1539980</v>
      </c>
      <c r="D22" s="12">
        <v>62129</v>
      </c>
      <c r="E22" s="12">
        <v>0</v>
      </c>
      <c r="F22" s="12">
        <v>0</v>
      </c>
      <c r="G22" s="12">
        <v>138069</v>
      </c>
      <c r="H22" s="12">
        <v>3937</v>
      </c>
      <c r="I22" s="12">
        <v>11495</v>
      </c>
      <c r="J22" s="12">
        <v>329532</v>
      </c>
      <c r="K22" s="12">
        <v>184309</v>
      </c>
      <c r="L22" s="12">
        <v>0</v>
      </c>
      <c r="M22" s="11">
        <f t="shared" si="0"/>
        <v>7110970</v>
      </c>
      <c r="O22" s="19"/>
    </row>
    <row r="23" spans="1:15" x14ac:dyDescent="0.25">
      <c r="A23" s="6" t="s">
        <v>28</v>
      </c>
      <c r="B23" s="12">
        <v>8223202</v>
      </c>
      <c r="C23" s="12">
        <v>2615618</v>
      </c>
      <c r="D23" s="12">
        <v>105525</v>
      </c>
      <c r="E23" s="12">
        <v>0</v>
      </c>
      <c r="F23" s="12">
        <v>0</v>
      </c>
      <c r="G23" s="12">
        <v>243992</v>
      </c>
      <c r="H23" s="12">
        <v>6884</v>
      </c>
      <c r="I23" s="12">
        <v>19524</v>
      </c>
      <c r="J23" s="12">
        <v>582341</v>
      </c>
      <c r="K23" s="12">
        <v>322213</v>
      </c>
      <c r="L23" s="12">
        <v>2437538</v>
      </c>
      <c r="M23" s="11">
        <f t="shared" si="0"/>
        <v>14556837</v>
      </c>
      <c r="O23" s="19"/>
    </row>
    <row r="24" spans="1:15" x14ac:dyDescent="0.25">
      <c r="A24" s="6" t="s">
        <v>29</v>
      </c>
      <c r="B24" s="12">
        <v>2738215</v>
      </c>
      <c r="C24" s="12">
        <v>870965</v>
      </c>
      <c r="D24" s="12">
        <v>35138</v>
      </c>
      <c r="E24" s="12">
        <v>0</v>
      </c>
      <c r="F24" s="12">
        <v>0</v>
      </c>
      <c r="G24" s="12">
        <v>80484</v>
      </c>
      <c r="H24" s="12">
        <v>939</v>
      </c>
      <c r="I24" s="12">
        <v>6501</v>
      </c>
      <c r="J24" s="12">
        <v>192094</v>
      </c>
      <c r="K24" s="12">
        <v>43956</v>
      </c>
      <c r="L24" s="12">
        <v>191908</v>
      </c>
      <c r="M24" s="11">
        <f t="shared" si="0"/>
        <v>4160200</v>
      </c>
      <c r="O24" s="19"/>
    </row>
    <row r="25" spans="1:15" x14ac:dyDescent="0.25">
      <c r="A25" s="6" t="s">
        <v>30</v>
      </c>
      <c r="B25" s="12">
        <v>3239053</v>
      </c>
      <c r="C25" s="12">
        <v>1030271</v>
      </c>
      <c r="D25" s="12">
        <v>41565</v>
      </c>
      <c r="E25" s="12">
        <v>0</v>
      </c>
      <c r="F25" s="12">
        <v>0</v>
      </c>
      <c r="G25" s="12">
        <v>93945</v>
      </c>
      <c r="H25" s="12">
        <v>1611</v>
      </c>
      <c r="I25" s="12">
        <v>7690</v>
      </c>
      <c r="J25" s="12">
        <v>224220</v>
      </c>
      <c r="K25" s="12">
        <v>75424</v>
      </c>
      <c r="L25" s="12">
        <v>0</v>
      </c>
      <c r="M25" s="11">
        <f t="shared" si="0"/>
        <v>4713779</v>
      </c>
      <c r="O25" s="19"/>
    </row>
    <row r="26" spans="1:15" x14ac:dyDescent="0.25">
      <c r="A26" s="6" t="s">
        <v>31</v>
      </c>
      <c r="B26" s="12">
        <v>4094747</v>
      </c>
      <c r="C26" s="12">
        <v>1302448</v>
      </c>
      <c r="D26" s="12">
        <v>52546</v>
      </c>
      <c r="E26" s="12">
        <v>0</v>
      </c>
      <c r="F26" s="12">
        <v>0</v>
      </c>
      <c r="G26" s="12">
        <v>107477</v>
      </c>
      <c r="H26" s="12">
        <v>2782</v>
      </c>
      <c r="I26" s="12">
        <v>9722</v>
      </c>
      <c r="J26" s="12">
        <v>256518</v>
      </c>
      <c r="K26" s="12">
        <v>130241</v>
      </c>
      <c r="L26" s="12">
        <v>160170</v>
      </c>
      <c r="M26" s="11">
        <f t="shared" si="0"/>
        <v>6116651</v>
      </c>
      <c r="O26" s="19"/>
    </row>
    <row r="27" spans="1:15" x14ac:dyDescent="0.25">
      <c r="A27" s="6" t="s">
        <v>32</v>
      </c>
      <c r="B27" s="12">
        <v>2521229</v>
      </c>
      <c r="C27" s="12">
        <v>801947</v>
      </c>
      <c r="D27" s="12">
        <v>32354</v>
      </c>
      <c r="E27" s="12">
        <v>0</v>
      </c>
      <c r="F27" s="12">
        <v>0</v>
      </c>
      <c r="G27" s="12">
        <v>71329</v>
      </c>
      <c r="H27" s="12">
        <v>461</v>
      </c>
      <c r="I27" s="12">
        <v>5986</v>
      </c>
      <c r="J27" s="12">
        <v>170243</v>
      </c>
      <c r="K27" s="12">
        <v>21562</v>
      </c>
      <c r="L27" s="12">
        <v>0</v>
      </c>
      <c r="M27" s="11">
        <f t="shared" si="0"/>
        <v>3625111</v>
      </c>
      <c r="O27" s="19"/>
    </row>
    <row r="28" spans="1:15" x14ac:dyDescent="0.25">
      <c r="A28" s="6" t="s">
        <v>33</v>
      </c>
      <c r="B28" s="12">
        <v>2819448</v>
      </c>
      <c r="C28" s="12">
        <v>896804</v>
      </c>
      <c r="D28" s="12">
        <v>36181</v>
      </c>
      <c r="E28" s="12">
        <v>0</v>
      </c>
      <c r="F28" s="12">
        <v>0</v>
      </c>
      <c r="G28" s="12">
        <v>82589</v>
      </c>
      <c r="H28" s="12">
        <v>1227</v>
      </c>
      <c r="I28" s="12">
        <v>6694</v>
      </c>
      <c r="J28" s="12">
        <v>197118</v>
      </c>
      <c r="K28" s="12">
        <v>57422</v>
      </c>
      <c r="L28" s="12">
        <v>0</v>
      </c>
      <c r="M28" s="11">
        <f t="shared" si="0"/>
        <v>4097483</v>
      </c>
      <c r="O28" s="19"/>
    </row>
    <row r="29" spans="1:15" x14ac:dyDescent="0.25">
      <c r="A29" s="6" t="s">
        <v>34</v>
      </c>
      <c r="B29" s="12">
        <v>2753589</v>
      </c>
      <c r="C29" s="12">
        <v>875855</v>
      </c>
      <c r="D29" s="12">
        <v>35336</v>
      </c>
      <c r="E29" s="12">
        <v>0</v>
      </c>
      <c r="F29" s="12">
        <v>0</v>
      </c>
      <c r="G29" s="12">
        <v>77262</v>
      </c>
      <c r="H29" s="12">
        <v>425</v>
      </c>
      <c r="I29" s="12">
        <v>6538</v>
      </c>
      <c r="J29" s="12">
        <v>184402</v>
      </c>
      <c r="K29" s="12">
        <v>19881</v>
      </c>
      <c r="L29" s="12">
        <v>0</v>
      </c>
      <c r="M29" s="11">
        <f t="shared" si="0"/>
        <v>3953288</v>
      </c>
      <c r="O29" s="19"/>
    </row>
    <row r="30" spans="1:15" x14ac:dyDescent="0.25">
      <c r="A30" s="6" t="s">
        <v>35</v>
      </c>
      <c r="B30" s="12">
        <v>4130039</v>
      </c>
      <c r="C30" s="12">
        <v>1313673</v>
      </c>
      <c r="D30" s="12">
        <v>52999</v>
      </c>
      <c r="E30" s="12">
        <v>0</v>
      </c>
      <c r="F30" s="12">
        <v>0</v>
      </c>
      <c r="G30" s="12">
        <v>118595</v>
      </c>
      <c r="H30" s="12">
        <v>3088</v>
      </c>
      <c r="I30" s="12">
        <v>9806</v>
      </c>
      <c r="J30" s="12">
        <v>283054</v>
      </c>
      <c r="K30" s="12">
        <v>144568</v>
      </c>
      <c r="L30" s="12">
        <v>0</v>
      </c>
      <c r="M30" s="11">
        <f t="shared" si="0"/>
        <v>6055822</v>
      </c>
      <c r="O30" s="19"/>
    </row>
    <row r="31" spans="1:15" x14ac:dyDescent="0.25">
      <c r="A31" s="6" t="s">
        <v>36</v>
      </c>
      <c r="B31" s="12">
        <v>3270734</v>
      </c>
      <c r="C31" s="12">
        <v>1040348</v>
      </c>
      <c r="D31" s="12">
        <v>41972</v>
      </c>
      <c r="E31" s="12">
        <v>0</v>
      </c>
      <c r="F31" s="12">
        <v>0</v>
      </c>
      <c r="G31" s="12">
        <v>93438</v>
      </c>
      <c r="H31" s="12">
        <v>2006</v>
      </c>
      <c r="I31" s="12">
        <v>7766</v>
      </c>
      <c r="J31" s="12">
        <v>223009</v>
      </c>
      <c r="K31" s="12">
        <v>93893</v>
      </c>
      <c r="L31" s="12">
        <v>0</v>
      </c>
      <c r="M31" s="11">
        <f t="shared" si="0"/>
        <v>4773166</v>
      </c>
      <c r="O31" s="19"/>
    </row>
    <row r="32" spans="1:15" x14ac:dyDescent="0.25">
      <c r="A32" s="6" t="s">
        <v>37</v>
      </c>
      <c r="B32" s="12">
        <v>2780898</v>
      </c>
      <c r="C32" s="12">
        <v>884542</v>
      </c>
      <c r="D32" s="12">
        <v>35686</v>
      </c>
      <c r="E32" s="12">
        <v>0</v>
      </c>
      <c r="F32" s="12">
        <v>0</v>
      </c>
      <c r="G32" s="12">
        <v>77259</v>
      </c>
      <c r="H32" s="12">
        <v>1050</v>
      </c>
      <c r="I32" s="12">
        <v>6603</v>
      </c>
      <c r="J32" s="12">
        <v>184396</v>
      </c>
      <c r="K32" s="12">
        <v>49144</v>
      </c>
      <c r="L32" s="12">
        <v>0</v>
      </c>
      <c r="M32" s="11">
        <f t="shared" si="0"/>
        <v>4019578</v>
      </c>
      <c r="O32" s="19"/>
    </row>
    <row r="33" spans="1:15" x14ac:dyDescent="0.25">
      <c r="A33" s="6" t="s">
        <v>38</v>
      </c>
      <c r="B33" s="12">
        <v>2741678</v>
      </c>
      <c r="C33" s="12">
        <v>872067</v>
      </c>
      <c r="D33" s="12">
        <v>35183</v>
      </c>
      <c r="E33" s="12">
        <v>0</v>
      </c>
      <c r="F33" s="12">
        <v>0</v>
      </c>
      <c r="G33" s="12">
        <v>76904</v>
      </c>
      <c r="H33" s="12">
        <v>711</v>
      </c>
      <c r="I33" s="12">
        <v>6509</v>
      </c>
      <c r="J33" s="12">
        <v>183547</v>
      </c>
      <c r="K33" s="12">
        <v>33269</v>
      </c>
      <c r="L33" s="12">
        <v>0</v>
      </c>
      <c r="M33" s="11">
        <f t="shared" si="0"/>
        <v>3949868</v>
      </c>
      <c r="O33" s="19"/>
    </row>
    <row r="34" spans="1:15" x14ac:dyDescent="0.25">
      <c r="A34" s="6" t="s">
        <v>39</v>
      </c>
      <c r="B34" s="12">
        <v>5309004</v>
      </c>
      <c r="C34" s="12">
        <v>1688676</v>
      </c>
      <c r="D34" s="12">
        <v>68128</v>
      </c>
      <c r="E34" s="12">
        <v>0</v>
      </c>
      <c r="F34" s="12">
        <v>0</v>
      </c>
      <c r="G34" s="12">
        <v>156354</v>
      </c>
      <c r="H34" s="12">
        <v>4089</v>
      </c>
      <c r="I34" s="12">
        <v>12605</v>
      </c>
      <c r="J34" s="12">
        <v>373173</v>
      </c>
      <c r="K34" s="12">
        <v>191381</v>
      </c>
      <c r="L34" s="12">
        <v>0</v>
      </c>
      <c r="M34" s="11">
        <f t="shared" si="0"/>
        <v>7803410</v>
      </c>
      <c r="O34" s="19"/>
    </row>
    <row r="35" spans="1:15" x14ac:dyDescent="0.25">
      <c r="A35" s="6" t="s">
        <v>40</v>
      </c>
      <c r="B35" s="12">
        <v>7021016</v>
      </c>
      <c r="C35" s="12">
        <v>2233229</v>
      </c>
      <c r="D35" s="12">
        <v>90098</v>
      </c>
      <c r="E35" s="12">
        <v>0</v>
      </c>
      <c r="F35" s="12">
        <v>0</v>
      </c>
      <c r="G35" s="12">
        <v>195126</v>
      </c>
      <c r="H35" s="12">
        <v>6086</v>
      </c>
      <c r="I35" s="12">
        <v>16670</v>
      </c>
      <c r="J35" s="12">
        <v>465712</v>
      </c>
      <c r="K35" s="12">
        <v>284891</v>
      </c>
      <c r="L35" s="12">
        <v>1452456</v>
      </c>
      <c r="M35" s="11">
        <f t="shared" si="0"/>
        <v>11765284</v>
      </c>
      <c r="O35" s="19"/>
    </row>
    <row r="36" spans="1:15" x14ac:dyDescent="0.25">
      <c r="A36" s="6" t="s">
        <v>41</v>
      </c>
      <c r="B36" s="12">
        <v>4281569</v>
      </c>
      <c r="C36" s="12">
        <v>1361872</v>
      </c>
      <c r="D36" s="12">
        <v>54944</v>
      </c>
      <c r="E36" s="12">
        <v>0</v>
      </c>
      <c r="F36" s="12">
        <v>0</v>
      </c>
      <c r="G36" s="12">
        <v>119078</v>
      </c>
      <c r="H36" s="12">
        <v>3121</v>
      </c>
      <c r="I36" s="12">
        <v>10166</v>
      </c>
      <c r="J36" s="12">
        <v>284206</v>
      </c>
      <c r="K36" s="12">
        <v>146068</v>
      </c>
      <c r="L36" s="12">
        <v>0</v>
      </c>
      <c r="M36" s="11">
        <f t="shared" si="0"/>
        <v>6261024</v>
      </c>
      <c r="O36" s="19"/>
    </row>
    <row r="37" spans="1:15" x14ac:dyDescent="0.25">
      <c r="A37" s="6" t="s">
        <v>42</v>
      </c>
      <c r="B37" s="12">
        <v>3038002</v>
      </c>
      <c r="C37" s="12">
        <v>966321</v>
      </c>
      <c r="D37" s="12">
        <v>38985</v>
      </c>
      <c r="E37" s="12">
        <v>0</v>
      </c>
      <c r="F37" s="12">
        <v>0</v>
      </c>
      <c r="G37" s="12">
        <v>87031</v>
      </c>
      <c r="H37" s="12">
        <v>2143</v>
      </c>
      <c r="I37" s="12">
        <v>7213</v>
      </c>
      <c r="J37" s="12">
        <v>207718</v>
      </c>
      <c r="K37" s="12">
        <v>100315</v>
      </c>
      <c r="L37" s="12">
        <v>2097</v>
      </c>
      <c r="M37" s="11">
        <f t="shared" si="0"/>
        <v>4449825</v>
      </c>
      <c r="O37" s="19"/>
    </row>
    <row r="38" spans="1:15" x14ac:dyDescent="0.25">
      <c r="A38" s="6" t="s">
        <v>43</v>
      </c>
      <c r="B38" s="12">
        <v>2473652</v>
      </c>
      <c r="C38" s="12">
        <v>786814</v>
      </c>
      <c r="D38" s="12">
        <v>31743</v>
      </c>
      <c r="E38" s="12">
        <v>0</v>
      </c>
      <c r="F38" s="12">
        <v>0</v>
      </c>
      <c r="G38" s="12">
        <v>73074</v>
      </c>
      <c r="H38" s="12">
        <v>555</v>
      </c>
      <c r="I38" s="12">
        <v>5873</v>
      </c>
      <c r="J38" s="12">
        <v>174406</v>
      </c>
      <c r="K38" s="12">
        <v>25995</v>
      </c>
      <c r="L38" s="12">
        <v>0</v>
      </c>
      <c r="M38" s="11">
        <f t="shared" si="0"/>
        <v>3572112</v>
      </c>
      <c r="O38" s="19"/>
    </row>
    <row r="39" spans="1:15" ht="15.75" thickBot="1" x14ac:dyDescent="0.3">
      <c r="A39" s="7" t="s">
        <v>44</v>
      </c>
      <c r="B39" s="13">
        <f>SUM(B6:B38)</f>
        <v>162169604</v>
      </c>
      <c r="C39" s="13">
        <f t="shared" ref="C39:M39" si="1">SUM(C6:C38)</f>
        <v>51582544</v>
      </c>
      <c r="D39" s="13">
        <f t="shared" si="1"/>
        <v>2081052</v>
      </c>
      <c r="E39" s="13">
        <f t="shared" si="1"/>
        <v>0</v>
      </c>
      <c r="F39" s="13">
        <f t="shared" si="1"/>
        <v>0</v>
      </c>
      <c r="G39" s="13">
        <f t="shared" si="1"/>
        <v>4553873</v>
      </c>
      <c r="H39" s="13">
        <f t="shared" si="1"/>
        <v>112837</v>
      </c>
      <c r="I39" s="13">
        <f t="shared" si="1"/>
        <v>385036</v>
      </c>
      <c r="J39" s="13">
        <f t="shared" si="1"/>
        <v>10868826</v>
      </c>
      <c r="K39" s="13">
        <f t="shared" si="1"/>
        <v>5281698</v>
      </c>
      <c r="L39" s="13">
        <f t="shared" si="1"/>
        <v>6558788</v>
      </c>
      <c r="M39" s="14">
        <f t="shared" si="1"/>
        <v>243594258</v>
      </c>
    </row>
    <row r="40" spans="1:15" ht="15.75" thickTop="1" x14ac:dyDescent="0.25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811023622047245" right="0.15748031496062992" top="1.3779527559055118" bottom="0.74803149606299213" header="0.62992125984251968" footer="0.31496062992125984"/>
  <pageSetup paperSize="5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90" zoomScaleNormal="90" workbookViewId="0">
      <selection activeCell="A5" sqref="A5"/>
    </sheetView>
  </sheetViews>
  <sheetFormatPr baseColWidth="10" defaultRowHeight="15" x14ac:dyDescent="0.25"/>
  <cols>
    <col min="1" max="1" width="23.42578125" customWidth="1"/>
    <col min="2" max="6" width="21.140625" customWidth="1"/>
    <col min="7" max="10" width="23.42578125" customWidth="1"/>
    <col min="11" max="13" width="20.7109375" customWidth="1"/>
  </cols>
  <sheetData>
    <row r="1" spans="1:13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.75" x14ac:dyDescent="0.3">
      <c r="A3" s="4" t="s">
        <v>53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3" ht="21" customHeight="1" x14ac:dyDescent="0.25">
      <c r="A6" s="6" t="s">
        <v>11</v>
      </c>
      <c r="B6" s="9">
        <v>2508817</v>
      </c>
      <c r="C6" s="9">
        <v>778882</v>
      </c>
      <c r="D6" s="9">
        <v>32315</v>
      </c>
      <c r="E6" s="9">
        <v>0</v>
      </c>
      <c r="F6" s="9">
        <v>28903</v>
      </c>
      <c r="G6" s="9">
        <v>82702</v>
      </c>
      <c r="H6" s="9">
        <v>324</v>
      </c>
      <c r="I6" s="9">
        <v>6551</v>
      </c>
      <c r="J6" s="10">
        <v>0</v>
      </c>
      <c r="K6" s="9">
        <v>47023</v>
      </c>
      <c r="L6" s="10">
        <v>0</v>
      </c>
      <c r="M6" s="17">
        <f>SUM(B6:L6)</f>
        <v>3485517</v>
      </c>
    </row>
    <row r="7" spans="1:13" x14ac:dyDescent="0.25">
      <c r="A7" s="6" t="s">
        <v>12</v>
      </c>
      <c r="B7" s="12">
        <v>2981784</v>
      </c>
      <c r="C7" s="12">
        <v>925718</v>
      </c>
      <c r="D7" s="12">
        <v>38407</v>
      </c>
      <c r="E7" s="12">
        <v>0</v>
      </c>
      <c r="F7" s="12">
        <v>34352</v>
      </c>
      <c r="G7" s="12">
        <v>90362</v>
      </c>
      <c r="H7" s="12">
        <v>403</v>
      </c>
      <c r="I7" s="12">
        <v>7786</v>
      </c>
      <c r="J7" s="10">
        <v>0</v>
      </c>
      <c r="K7" s="12">
        <v>58419</v>
      </c>
      <c r="L7" s="10">
        <v>0</v>
      </c>
      <c r="M7" s="17">
        <f t="shared" ref="M7:M38" si="0">SUM(B7:L7)</f>
        <v>4137231</v>
      </c>
    </row>
    <row r="8" spans="1:13" x14ac:dyDescent="0.25">
      <c r="A8" s="6" t="s">
        <v>13</v>
      </c>
      <c r="B8" s="12">
        <v>3667935</v>
      </c>
      <c r="C8" s="12">
        <v>1138739</v>
      </c>
      <c r="D8" s="12">
        <v>47245</v>
      </c>
      <c r="E8" s="12">
        <v>0</v>
      </c>
      <c r="F8" s="12">
        <v>42256</v>
      </c>
      <c r="G8" s="12">
        <v>114238</v>
      </c>
      <c r="H8" s="12">
        <v>651</v>
      </c>
      <c r="I8" s="12">
        <v>9577</v>
      </c>
      <c r="J8" s="10">
        <v>0</v>
      </c>
      <c r="K8" s="12">
        <v>94430</v>
      </c>
      <c r="L8" s="10">
        <v>0</v>
      </c>
      <c r="M8" s="17">
        <f t="shared" si="0"/>
        <v>5115071</v>
      </c>
    </row>
    <row r="9" spans="1:13" x14ac:dyDescent="0.25">
      <c r="A9" s="6" t="s">
        <v>14</v>
      </c>
      <c r="B9" s="12">
        <v>5477975</v>
      </c>
      <c r="C9" s="12">
        <v>1700680</v>
      </c>
      <c r="D9" s="12">
        <v>70559</v>
      </c>
      <c r="E9" s="12">
        <v>0</v>
      </c>
      <c r="F9" s="12">
        <v>63109</v>
      </c>
      <c r="G9" s="12">
        <v>179038</v>
      </c>
      <c r="H9" s="12">
        <v>1560</v>
      </c>
      <c r="I9" s="12">
        <v>14303</v>
      </c>
      <c r="J9" s="10">
        <v>0</v>
      </c>
      <c r="K9" s="12">
        <v>226281</v>
      </c>
      <c r="L9" s="10">
        <v>0</v>
      </c>
      <c r="M9" s="17">
        <f t="shared" si="0"/>
        <v>7733505</v>
      </c>
    </row>
    <row r="10" spans="1:13" x14ac:dyDescent="0.25">
      <c r="A10" s="6" t="s">
        <v>15</v>
      </c>
      <c r="B10" s="12">
        <v>2440496</v>
      </c>
      <c r="C10" s="12">
        <v>757671</v>
      </c>
      <c r="D10" s="12">
        <v>31435</v>
      </c>
      <c r="E10" s="12">
        <v>0</v>
      </c>
      <c r="F10" s="12">
        <v>28116</v>
      </c>
      <c r="G10" s="12">
        <v>81248</v>
      </c>
      <c r="H10" s="12">
        <v>178</v>
      </c>
      <c r="I10" s="12">
        <v>6372</v>
      </c>
      <c r="J10" s="10">
        <v>0</v>
      </c>
      <c r="K10" s="12">
        <v>25845</v>
      </c>
      <c r="L10" s="10">
        <v>86987</v>
      </c>
      <c r="M10" s="17">
        <f t="shared" si="0"/>
        <v>3458348</v>
      </c>
    </row>
    <row r="11" spans="1:13" x14ac:dyDescent="0.25">
      <c r="A11" s="6" t="s">
        <v>16</v>
      </c>
      <c r="B11" s="12">
        <v>10592482</v>
      </c>
      <c r="C11" s="12">
        <v>3288518</v>
      </c>
      <c r="D11" s="12">
        <v>136437</v>
      </c>
      <c r="E11" s="12">
        <v>0</v>
      </c>
      <c r="F11" s="12">
        <v>122030</v>
      </c>
      <c r="G11" s="12">
        <v>330689</v>
      </c>
      <c r="H11" s="12">
        <v>3553</v>
      </c>
      <c r="I11" s="12">
        <v>27658</v>
      </c>
      <c r="J11" s="10">
        <v>0</v>
      </c>
      <c r="K11" s="12">
        <v>515386</v>
      </c>
      <c r="L11" s="10">
        <v>0</v>
      </c>
      <c r="M11" s="17">
        <f t="shared" si="0"/>
        <v>15016753</v>
      </c>
    </row>
    <row r="12" spans="1:13" x14ac:dyDescent="0.25">
      <c r="A12" s="6" t="s">
        <v>17</v>
      </c>
      <c r="B12" s="12">
        <v>22420508</v>
      </c>
      <c r="C12" s="12">
        <v>6960620</v>
      </c>
      <c r="D12" s="12">
        <v>288788</v>
      </c>
      <c r="E12" s="12">
        <v>0</v>
      </c>
      <c r="F12" s="12">
        <v>258295</v>
      </c>
      <c r="G12" s="12">
        <v>729222</v>
      </c>
      <c r="H12" s="12">
        <v>6682</v>
      </c>
      <c r="I12" s="12">
        <v>58542</v>
      </c>
      <c r="J12" s="10">
        <v>0</v>
      </c>
      <c r="K12" s="12">
        <v>969252</v>
      </c>
      <c r="L12" s="10">
        <v>1143863</v>
      </c>
      <c r="M12" s="17">
        <f t="shared" si="0"/>
        <v>32835772</v>
      </c>
    </row>
    <row r="13" spans="1:13" x14ac:dyDescent="0.25">
      <c r="A13" s="6" t="s">
        <v>18</v>
      </c>
      <c r="B13" s="12">
        <v>6212031</v>
      </c>
      <c r="C13" s="12">
        <v>1928573</v>
      </c>
      <c r="D13" s="12">
        <v>80014</v>
      </c>
      <c r="E13" s="12">
        <v>0</v>
      </c>
      <c r="F13" s="12">
        <v>71565</v>
      </c>
      <c r="G13" s="12">
        <v>195668</v>
      </c>
      <c r="H13" s="12">
        <v>1815</v>
      </c>
      <c r="I13" s="12">
        <v>16220</v>
      </c>
      <c r="J13" s="10">
        <v>0</v>
      </c>
      <c r="K13" s="12">
        <v>263249</v>
      </c>
      <c r="L13" s="10">
        <v>60623</v>
      </c>
      <c r="M13" s="17">
        <f t="shared" si="0"/>
        <v>8829758</v>
      </c>
    </row>
    <row r="14" spans="1:13" x14ac:dyDescent="0.25">
      <c r="A14" s="6" t="s">
        <v>19</v>
      </c>
      <c r="B14" s="12">
        <v>2467782</v>
      </c>
      <c r="C14" s="12">
        <v>766142</v>
      </c>
      <c r="D14" s="12">
        <v>31786</v>
      </c>
      <c r="E14" s="12">
        <v>0</v>
      </c>
      <c r="F14" s="12">
        <v>28430</v>
      </c>
      <c r="G14" s="12">
        <v>78500</v>
      </c>
      <c r="H14" s="12">
        <v>351</v>
      </c>
      <c r="I14" s="12">
        <v>6443</v>
      </c>
      <c r="J14" s="10">
        <v>0</v>
      </c>
      <c r="K14" s="12">
        <v>50884</v>
      </c>
      <c r="L14" s="10">
        <v>0</v>
      </c>
      <c r="M14" s="17">
        <f t="shared" si="0"/>
        <v>3430318</v>
      </c>
    </row>
    <row r="15" spans="1:13" x14ac:dyDescent="0.25">
      <c r="A15" s="6" t="s">
        <v>20</v>
      </c>
      <c r="B15" s="12">
        <v>2503788</v>
      </c>
      <c r="C15" s="12">
        <v>777320</v>
      </c>
      <c r="D15" s="12">
        <v>32250</v>
      </c>
      <c r="E15" s="12">
        <v>0</v>
      </c>
      <c r="F15" s="12">
        <v>28845</v>
      </c>
      <c r="G15" s="12">
        <v>81828</v>
      </c>
      <c r="H15" s="12">
        <v>314</v>
      </c>
      <c r="I15" s="12">
        <v>6538</v>
      </c>
      <c r="J15" s="10">
        <v>0</v>
      </c>
      <c r="K15" s="12">
        <v>45610</v>
      </c>
      <c r="L15" s="10">
        <v>0</v>
      </c>
      <c r="M15" s="17">
        <f t="shared" si="0"/>
        <v>3476493</v>
      </c>
    </row>
    <row r="16" spans="1:13" x14ac:dyDescent="0.25">
      <c r="A16" s="6" t="s">
        <v>21</v>
      </c>
      <c r="B16" s="12">
        <v>11673667</v>
      </c>
      <c r="C16" s="12">
        <v>3624180</v>
      </c>
      <c r="D16" s="12">
        <v>150363</v>
      </c>
      <c r="E16" s="12">
        <v>0</v>
      </c>
      <c r="F16" s="12">
        <v>134486</v>
      </c>
      <c r="G16" s="12">
        <v>369074</v>
      </c>
      <c r="H16" s="12">
        <v>3906</v>
      </c>
      <c r="I16" s="12">
        <v>30481</v>
      </c>
      <c r="J16" s="10">
        <v>0</v>
      </c>
      <c r="K16" s="12">
        <v>566587</v>
      </c>
      <c r="L16" s="10">
        <v>80976</v>
      </c>
      <c r="M16" s="17">
        <f t="shared" si="0"/>
        <v>16633720</v>
      </c>
    </row>
    <row r="17" spans="1:13" x14ac:dyDescent="0.25">
      <c r="A17" s="6" t="s">
        <v>22</v>
      </c>
      <c r="B17" s="12">
        <v>3957596</v>
      </c>
      <c r="C17" s="12">
        <v>1228666</v>
      </c>
      <c r="D17" s="12">
        <v>50976</v>
      </c>
      <c r="E17" s="12">
        <v>0</v>
      </c>
      <c r="F17" s="12">
        <v>45593</v>
      </c>
      <c r="G17" s="12">
        <v>126535</v>
      </c>
      <c r="H17" s="12">
        <v>1042</v>
      </c>
      <c r="I17" s="12">
        <v>10334</v>
      </c>
      <c r="J17" s="10">
        <v>0</v>
      </c>
      <c r="K17" s="12">
        <v>151137</v>
      </c>
      <c r="L17" s="10">
        <v>1962932</v>
      </c>
      <c r="M17" s="17">
        <f t="shared" si="0"/>
        <v>7534811</v>
      </c>
    </row>
    <row r="18" spans="1:13" x14ac:dyDescent="0.25">
      <c r="A18" s="6" t="s">
        <v>23</v>
      </c>
      <c r="B18" s="12">
        <v>2370549</v>
      </c>
      <c r="C18" s="12">
        <v>735955</v>
      </c>
      <c r="D18" s="12">
        <v>30534</v>
      </c>
      <c r="E18" s="12">
        <v>0</v>
      </c>
      <c r="F18" s="12">
        <v>27310</v>
      </c>
      <c r="G18" s="12">
        <v>81516</v>
      </c>
      <c r="H18" s="12">
        <v>286</v>
      </c>
      <c r="I18" s="12">
        <v>6190</v>
      </c>
      <c r="J18" s="10">
        <v>0</v>
      </c>
      <c r="K18" s="12">
        <v>41514</v>
      </c>
      <c r="L18" s="10">
        <v>43534</v>
      </c>
      <c r="M18" s="17">
        <f t="shared" si="0"/>
        <v>3337388</v>
      </c>
    </row>
    <row r="19" spans="1:13" x14ac:dyDescent="0.25">
      <c r="A19" s="6" t="s">
        <v>24</v>
      </c>
      <c r="B19" s="12">
        <v>2317386</v>
      </c>
      <c r="C19" s="12">
        <v>719451</v>
      </c>
      <c r="D19" s="12">
        <v>29849</v>
      </c>
      <c r="E19" s="12">
        <v>0</v>
      </c>
      <c r="F19" s="12">
        <v>26697</v>
      </c>
      <c r="G19" s="12">
        <v>75234</v>
      </c>
      <c r="H19" s="12">
        <v>182</v>
      </c>
      <c r="I19" s="12">
        <v>6051</v>
      </c>
      <c r="J19" s="10">
        <v>0</v>
      </c>
      <c r="K19" s="12">
        <v>26372</v>
      </c>
      <c r="L19" s="10">
        <v>0</v>
      </c>
      <c r="M19" s="17">
        <f t="shared" si="0"/>
        <v>3201222</v>
      </c>
    </row>
    <row r="20" spans="1:13" x14ac:dyDescent="0.25">
      <c r="A20" s="6" t="s">
        <v>25</v>
      </c>
      <c r="B20" s="12">
        <v>2886109</v>
      </c>
      <c r="C20" s="12">
        <v>896015</v>
      </c>
      <c r="D20" s="12">
        <v>37175</v>
      </c>
      <c r="E20" s="12">
        <v>0</v>
      </c>
      <c r="F20" s="12">
        <v>33249</v>
      </c>
      <c r="G20" s="12">
        <v>93745</v>
      </c>
      <c r="H20" s="12">
        <v>487</v>
      </c>
      <c r="I20" s="12">
        <v>7536</v>
      </c>
      <c r="J20" s="10">
        <v>0</v>
      </c>
      <c r="K20" s="12">
        <v>70680</v>
      </c>
      <c r="L20" s="10">
        <v>34841</v>
      </c>
      <c r="M20" s="17">
        <f t="shared" si="0"/>
        <v>4059837</v>
      </c>
    </row>
    <row r="21" spans="1:13" x14ac:dyDescent="0.25">
      <c r="A21" s="6" t="s">
        <v>26</v>
      </c>
      <c r="B21" s="12">
        <v>2716553</v>
      </c>
      <c r="C21" s="12">
        <v>843375</v>
      </c>
      <c r="D21" s="12">
        <v>34991</v>
      </c>
      <c r="E21" s="12">
        <v>0</v>
      </c>
      <c r="F21" s="12">
        <v>31296</v>
      </c>
      <c r="G21" s="12">
        <v>88297</v>
      </c>
      <c r="H21" s="12">
        <v>339</v>
      </c>
      <c r="I21" s="12">
        <v>7093</v>
      </c>
      <c r="J21" s="10">
        <v>0</v>
      </c>
      <c r="K21" s="12">
        <v>49161</v>
      </c>
      <c r="L21" s="10">
        <v>0</v>
      </c>
      <c r="M21" s="17">
        <f t="shared" si="0"/>
        <v>3771105</v>
      </c>
    </row>
    <row r="22" spans="1:13" x14ac:dyDescent="0.25">
      <c r="A22" s="6" t="s">
        <v>27</v>
      </c>
      <c r="B22" s="12">
        <v>4402437</v>
      </c>
      <c r="C22" s="12">
        <v>1366770</v>
      </c>
      <c r="D22" s="12">
        <v>56706</v>
      </c>
      <c r="E22" s="12">
        <v>0</v>
      </c>
      <c r="F22" s="12">
        <v>50718</v>
      </c>
      <c r="G22" s="12">
        <v>145125</v>
      </c>
      <c r="H22" s="12">
        <v>1212</v>
      </c>
      <c r="I22" s="12">
        <v>11495</v>
      </c>
      <c r="J22" s="10">
        <v>0</v>
      </c>
      <c r="K22" s="12">
        <v>175781</v>
      </c>
      <c r="L22" s="10">
        <v>0</v>
      </c>
      <c r="M22" s="17">
        <f t="shared" si="0"/>
        <v>6210244</v>
      </c>
    </row>
    <row r="23" spans="1:13" x14ac:dyDescent="0.25">
      <c r="A23" s="6" t="s">
        <v>28</v>
      </c>
      <c r="B23" s="12">
        <v>7477431</v>
      </c>
      <c r="C23" s="12">
        <v>2321426</v>
      </c>
      <c r="D23" s="12">
        <v>96313</v>
      </c>
      <c r="E23" s="12">
        <v>0</v>
      </c>
      <c r="F23" s="12">
        <v>86144</v>
      </c>
      <c r="G23" s="12">
        <v>256460</v>
      </c>
      <c r="H23" s="12">
        <v>2119</v>
      </c>
      <c r="I23" s="12">
        <v>19524</v>
      </c>
      <c r="J23" s="10">
        <v>0</v>
      </c>
      <c r="K23" s="12">
        <v>307304</v>
      </c>
      <c r="L23" s="10">
        <v>1422370</v>
      </c>
      <c r="M23" s="17">
        <f t="shared" si="0"/>
        <v>11989091</v>
      </c>
    </row>
    <row r="24" spans="1:13" x14ac:dyDescent="0.25">
      <c r="A24" s="6" t="s">
        <v>29</v>
      </c>
      <c r="B24" s="12">
        <v>2489883</v>
      </c>
      <c r="C24" s="12">
        <v>773004</v>
      </c>
      <c r="D24" s="12">
        <v>32071</v>
      </c>
      <c r="E24" s="12">
        <v>0</v>
      </c>
      <c r="F24" s="12">
        <v>28685</v>
      </c>
      <c r="G24" s="12">
        <v>84597</v>
      </c>
      <c r="H24" s="12">
        <v>289</v>
      </c>
      <c r="I24" s="12">
        <v>6501</v>
      </c>
      <c r="J24" s="10">
        <v>0</v>
      </c>
      <c r="K24" s="12">
        <v>41922</v>
      </c>
      <c r="L24" s="10">
        <v>0</v>
      </c>
      <c r="M24" s="17">
        <f t="shared" si="0"/>
        <v>3456952</v>
      </c>
    </row>
    <row r="25" spans="1:13" x14ac:dyDescent="0.25">
      <c r="A25" s="6" t="s">
        <v>30</v>
      </c>
      <c r="B25" s="12">
        <v>2945300</v>
      </c>
      <c r="C25" s="12">
        <v>914391</v>
      </c>
      <c r="D25" s="12">
        <v>37937</v>
      </c>
      <c r="E25" s="12">
        <v>0</v>
      </c>
      <c r="F25" s="12">
        <v>33931</v>
      </c>
      <c r="G25" s="12">
        <v>98745</v>
      </c>
      <c r="H25" s="12">
        <v>496</v>
      </c>
      <c r="I25" s="12">
        <v>7690</v>
      </c>
      <c r="J25" s="10">
        <v>0</v>
      </c>
      <c r="K25" s="12">
        <v>71934</v>
      </c>
      <c r="L25" s="10">
        <v>0</v>
      </c>
      <c r="M25" s="17">
        <f t="shared" si="0"/>
        <v>4110424</v>
      </c>
    </row>
    <row r="26" spans="1:13" x14ac:dyDescent="0.25">
      <c r="A26" s="6" t="s">
        <v>31</v>
      </c>
      <c r="B26" s="12">
        <v>3723390</v>
      </c>
      <c r="C26" s="12">
        <v>1155955</v>
      </c>
      <c r="D26" s="12">
        <v>47959</v>
      </c>
      <c r="E26" s="12">
        <v>0</v>
      </c>
      <c r="F26" s="12">
        <v>42895</v>
      </c>
      <c r="G26" s="12">
        <v>112970</v>
      </c>
      <c r="H26" s="12">
        <v>856</v>
      </c>
      <c r="I26" s="12">
        <v>9722</v>
      </c>
      <c r="J26" s="10">
        <v>0</v>
      </c>
      <c r="K26" s="12">
        <v>124215</v>
      </c>
      <c r="L26" s="10">
        <v>1087856</v>
      </c>
      <c r="M26" s="17">
        <f t="shared" si="0"/>
        <v>6305818</v>
      </c>
    </row>
    <row r="27" spans="1:13" x14ac:dyDescent="0.25">
      <c r="A27" s="6" t="s">
        <v>32</v>
      </c>
      <c r="B27" s="12">
        <v>2292576</v>
      </c>
      <c r="C27" s="12">
        <v>711748</v>
      </c>
      <c r="D27" s="12">
        <v>29530</v>
      </c>
      <c r="E27" s="12">
        <v>0</v>
      </c>
      <c r="F27" s="12">
        <v>26412</v>
      </c>
      <c r="G27" s="12">
        <v>74974</v>
      </c>
      <c r="H27" s="12">
        <v>142</v>
      </c>
      <c r="I27" s="12">
        <v>5986</v>
      </c>
      <c r="J27" s="10">
        <v>0</v>
      </c>
      <c r="K27" s="12">
        <v>20564</v>
      </c>
      <c r="L27" s="10">
        <v>0</v>
      </c>
      <c r="M27" s="17">
        <f t="shared" si="0"/>
        <v>3161932</v>
      </c>
    </row>
    <row r="28" spans="1:13" x14ac:dyDescent="0.25">
      <c r="A28" s="6" t="s">
        <v>33</v>
      </c>
      <c r="B28" s="12">
        <v>2563749</v>
      </c>
      <c r="C28" s="12">
        <v>795936</v>
      </c>
      <c r="D28" s="12">
        <v>33022</v>
      </c>
      <c r="E28" s="12">
        <v>0</v>
      </c>
      <c r="F28" s="12">
        <v>29536</v>
      </c>
      <c r="G28" s="12">
        <v>86810</v>
      </c>
      <c r="H28" s="12">
        <v>378</v>
      </c>
      <c r="I28" s="12">
        <v>6694</v>
      </c>
      <c r="J28" s="10">
        <v>0</v>
      </c>
      <c r="K28" s="12">
        <v>54765</v>
      </c>
      <c r="L28" s="10">
        <v>0</v>
      </c>
      <c r="M28" s="17">
        <f t="shared" si="0"/>
        <v>3570890</v>
      </c>
    </row>
    <row r="29" spans="1:13" x14ac:dyDescent="0.25">
      <c r="A29" s="6" t="s">
        <v>34</v>
      </c>
      <c r="B29" s="12">
        <v>2503863</v>
      </c>
      <c r="C29" s="12">
        <v>777344</v>
      </c>
      <c r="D29" s="12">
        <v>32251</v>
      </c>
      <c r="E29" s="12">
        <v>0</v>
      </c>
      <c r="F29" s="12">
        <v>28846</v>
      </c>
      <c r="G29" s="12">
        <v>81210</v>
      </c>
      <c r="H29" s="12">
        <v>131</v>
      </c>
      <c r="I29" s="12">
        <v>6538</v>
      </c>
      <c r="J29" s="10">
        <v>0</v>
      </c>
      <c r="K29" s="12">
        <v>18961</v>
      </c>
      <c r="L29" s="10">
        <v>0</v>
      </c>
      <c r="M29" s="17">
        <f t="shared" si="0"/>
        <v>3449144</v>
      </c>
    </row>
    <row r="30" spans="1:13" x14ac:dyDescent="0.25">
      <c r="A30" s="6" t="s">
        <v>35</v>
      </c>
      <c r="B30" s="12">
        <v>3755481</v>
      </c>
      <c r="C30" s="12">
        <v>1165918</v>
      </c>
      <c r="D30" s="12">
        <v>48372</v>
      </c>
      <c r="E30" s="12">
        <v>0</v>
      </c>
      <c r="F30" s="12">
        <v>43265</v>
      </c>
      <c r="G30" s="12">
        <v>124656</v>
      </c>
      <c r="H30" s="12">
        <v>950</v>
      </c>
      <c r="I30" s="12">
        <v>9806</v>
      </c>
      <c r="J30" s="10">
        <v>0</v>
      </c>
      <c r="K30" s="12">
        <v>137878</v>
      </c>
      <c r="L30" s="10">
        <v>0</v>
      </c>
      <c r="M30" s="17">
        <f t="shared" si="0"/>
        <v>5286326</v>
      </c>
    </row>
    <row r="31" spans="1:13" x14ac:dyDescent="0.25">
      <c r="A31" s="6" t="s">
        <v>36</v>
      </c>
      <c r="B31" s="12">
        <v>2974107</v>
      </c>
      <c r="C31" s="12">
        <v>923335</v>
      </c>
      <c r="D31" s="12">
        <v>38308</v>
      </c>
      <c r="E31" s="12">
        <v>0</v>
      </c>
      <c r="F31" s="12">
        <v>34263</v>
      </c>
      <c r="G31" s="12">
        <v>98212</v>
      </c>
      <c r="H31" s="12">
        <v>617</v>
      </c>
      <c r="I31" s="12">
        <v>7766</v>
      </c>
      <c r="J31" s="10">
        <v>0</v>
      </c>
      <c r="K31" s="12">
        <v>89548</v>
      </c>
      <c r="L31" s="10">
        <v>0</v>
      </c>
      <c r="M31" s="17">
        <f t="shared" si="0"/>
        <v>4166156</v>
      </c>
    </row>
    <row r="32" spans="1:13" x14ac:dyDescent="0.25">
      <c r="A32" s="6" t="s">
        <v>37</v>
      </c>
      <c r="B32" s="12">
        <v>2528696</v>
      </c>
      <c r="C32" s="12">
        <v>785053</v>
      </c>
      <c r="D32" s="12">
        <v>32571</v>
      </c>
      <c r="E32" s="12">
        <v>0</v>
      </c>
      <c r="F32" s="12">
        <v>29132</v>
      </c>
      <c r="G32" s="12">
        <v>81207</v>
      </c>
      <c r="H32" s="12">
        <v>323</v>
      </c>
      <c r="I32" s="12">
        <v>6603</v>
      </c>
      <c r="J32" s="10">
        <v>0</v>
      </c>
      <c r="K32" s="12">
        <v>46870</v>
      </c>
      <c r="L32" s="10">
        <v>0</v>
      </c>
      <c r="M32" s="17">
        <f t="shared" si="0"/>
        <v>3510455</v>
      </c>
    </row>
    <row r="33" spans="1:13" x14ac:dyDescent="0.25">
      <c r="A33" s="6" t="s">
        <v>38</v>
      </c>
      <c r="B33" s="12">
        <v>2493032</v>
      </c>
      <c r="C33" s="12">
        <v>773981</v>
      </c>
      <c r="D33" s="12">
        <v>32111</v>
      </c>
      <c r="E33" s="12">
        <v>0</v>
      </c>
      <c r="F33" s="12">
        <v>28721</v>
      </c>
      <c r="G33" s="12">
        <v>80833</v>
      </c>
      <c r="H33" s="12">
        <v>219</v>
      </c>
      <c r="I33" s="12">
        <v>6509</v>
      </c>
      <c r="J33" s="10">
        <v>0</v>
      </c>
      <c r="K33" s="12">
        <v>31730</v>
      </c>
      <c r="L33" s="10">
        <v>0</v>
      </c>
      <c r="M33" s="17">
        <f t="shared" si="0"/>
        <v>3447136</v>
      </c>
    </row>
    <row r="34" spans="1:13" x14ac:dyDescent="0.25">
      <c r="A34" s="6" t="s">
        <v>39</v>
      </c>
      <c r="B34" s="12">
        <v>4827525</v>
      </c>
      <c r="C34" s="12">
        <v>1498742</v>
      </c>
      <c r="D34" s="12">
        <v>62181</v>
      </c>
      <c r="E34" s="12">
        <v>0</v>
      </c>
      <c r="F34" s="12">
        <v>55615</v>
      </c>
      <c r="G34" s="12">
        <v>164344</v>
      </c>
      <c r="H34" s="12">
        <v>1258</v>
      </c>
      <c r="I34" s="12">
        <v>12605</v>
      </c>
      <c r="J34" s="10">
        <v>0</v>
      </c>
      <c r="K34" s="12">
        <v>182525</v>
      </c>
      <c r="L34" s="10">
        <v>1080340</v>
      </c>
      <c r="M34" s="17">
        <f t="shared" si="0"/>
        <v>7885135</v>
      </c>
    </row>
    <row r="35" spans="1:13" x14ac:dyDescent="0.25">
      <c r="A35" s="6" t="s">
        <v>40</v>
      </c>
      <c r="B35" s="12">
        <v>6384273</v>
      </c>
      <c r="C35" s="12">
        <v>1982047</v>
      </c>
      <c r="D35" s="12">
        <v>82233</v>
      </c>
      <c r="E35" s="12">
        <v>0</v>
      </c>
      <c r="F35" s="12">
        <v>73550</v>
      </c>
      <c r="G35" s="12">
        <v>205098</v>
      </c>
      <c r="H35" s="12">
        <v>1873</v>
      </c>
      <c r="I35" s="12">
        <v>16670</v>
      </c>
      <c r="J35" s="10">
        <v>0</v>
      </c>
      <c r="K35" s="12">
        <v>271708</v>
      </c>
      <c r="L35" s="10">
        <v>803438</v>
      </c>
      <c r="M35" s="17">
        <f t="shared" si="0"/>
        <v>9820890</v>
      </c>
    </row>
    <row r="36" spans="1:13" x14ac:dyDescent="0.25">
      <c r="A36" s="6" t="s">
        <v>41</v>
      </c>
      <c r="B36" s="12">
        <v>3893269</v>
      </c>
      <c r="C36" s="12">
        <v>1208695</v>
      </c>
      <c r="D36" s="12">
        <v>50147</v>
      </c>
      <c r="E36" s="12">
        <v>0</v>
      </c>
      <c r="F36" s="12">
        <v>44852</v>
      </c>
      <c r="G36" s="12">
        <v>125163</v>
      </c>
      <c r="H36" s="12">
        <v>960</v>
      </c>
      <c r="I36" s="12">
        <v>10166</v>
      </c>
      <c r="J36" s="10">
        <v>0</v>
      </c>
      <c r="K36" s="12">
        <v>139310</v>
      </c>
      <c r="L36" s="10">
        <v>0</v>
      </c>
      <c r="M36" s="17">
        <f t="shared" si="0"/>
        <v>5472562</v>
      </c>
    </row>
    <row r="37" spans="1:13" x14ac:dyDescent="0.25">
      <c r="A37" s="6" t="s">
        <v>42</v>
      </c>
      <c r="B37" s="12">
        <v>2762483</v>
      </c>
      <c r="C37" s="12">
        <v>857634</v>
      </c>
      <c r="D37" s="12">
        <v>35582</v>
      </c>
      <c r="E37" s="12">
        <v>0</v>
      </c>
      <c r="F37" s="12">
        <v>31825</v>
      </c>
      <c r="G37" s="12">
        <v>91478</v>
      </c>
      <c r="H37" s="12">
        <v>660</v>
      </c>
      <c r="I37" s="12">
        <v>7213</v>
      </c>
      <c r="J37" s="10">
        <v>0</v>
      </c>
      <c r="K37" s="12">
        <v>95674</v>
      </c>
      <c r="L37" s="10">
        <v>0</v>
      </c>
      <c r="M37" s="17">
        <f t="shared" si="0"/>
        <v>3882549</v>
      </c>
    </row>
    <row r="38" spans="1:13" x14ac:dyDescent="0.25">
      <c r="A38" s="6" t="s">
        <v>43</v>
      </c>
      <c r="B38" s="12">
        <v>2249314</v>
      </c>
      <c r="C38" s="12">
        <v>698317</v>
      </c>
      <c r="D38" s="12">
        <v>28972</v>
      </c>
      <c r="E38" s="12">
        <v>0</v>
      </c>
      <c r="F38" s="12">
        <v>25913</v>
      </c>
      <c r="G38" s="12">
        <v>76808</v>
      </c>
      <c r="H38" s="12">
        <v>171</v>
      </c>
      <c r="I38" s="12">
        <v>5873</v>
      </c>
      <c r="J38" s="10">
        <v>0</v>
      </c>
      <c r="K38" s="12">
        <v>24792</v>
      </c>
      <c r="L38" s="10">
        <v>0</v>
      </c>
      <c r="M38" s="17">
        <f t="shared" si="0"/>
        <v>3110160</v>
      </c>
    </row>
    <row r="39" spans="1:13" ht="15.75" thickBot="1" x14ac:dyDescent="0.3">
      <c r="A39" s="7" t="s">
        <v>44</v>
      </c>
      <c r="B39" s="13">
        <f>SUM(B6:B38)</f>
        <v>147462267</v>
      </c>
      <c r="C39" s="13">
        <f t="shared" ref="C39:M39" si="1">SUM(C6:C38)</f>
        <v>45780801</v>
      </c>
      <c r="D39" s="13">
        <f t="shared" si="1"/>
        <v>1899390</v>
      </c>
      <c r="E39" s="13">
        <f t="shared" si="1"/>
        <v>0</v>
      </c>
      <c r="F39" s="13">
        <f t="shared" si="1"/>
        <v>1698835</v>
      </c>
      <c r="G39" s="13">
        <f t="shared" si="1"/>
        <v>4786586</v>
      </c>
      <c r="H39" s="13">
        <f t="shared" si="1"/>
        <v>34727</v>
      </c>
      <c r="I39" s="13">
        <f t="shared" si="1"/>
        <v>385036</v>
      </c>
      <c r="J39" s="13">
        <f t="shared" si="1"/>
        <v>0</v>
      </c>
      <c r="K39" s="13">
        <f t="shared" si="1"/>
        <v>5037311</v>
      </c>
      <c r="L39" s="13">
        <f t="shared" si="1"/>
        <v>7807760</v>
      </c>
      <c r="M39" s="18">
        <f t="shared" si="1"/>
        <v>214892713</v>
      </c>
    </row>
    <row r="40" spans="1:13" ht="15.75" thickTop="1" x14ac:dyDescent="0.25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811023622047245" right="0.15748031496062992" top="1.3779527559055118" bottom="0.74803149606299213" header="0.62992125984251968" footer="0.31496062992125984"/>
  <pageSetup paperSize="5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90" zoomScaleNormal="90" workbookViewId="0">
      <selection activeCell="A5" sqref="A5"/>
    </sheetView>
  </sheetViews>
  <sheetFormatPr baseColWidth="10" defaultRowHeight="15" x14ac:dyDescent="0.25"/>
  <cols>
    <col min="1" max="1" width="23.42578125" customWidth="1"/>
    <col min="2" max="6" width="21.140625" customWidth="1"/>
    <col min="7" max="10" width="23.42578125" customWidth="1"/>
    <col min="11" max="13" width="20.42578125" customWidth="1"/>
  </cols>
  <sheetData>
    <row r="1" spans="1:13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.75" x14ac:dyDescent="0.3">
      <c r="A3" s="4" t="s">
        <v>54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3" ht="21" customHeight="1" x14ac:dyDescent="0.25">
      <c r="A6" s="6" t="s">
        <v>11</v>
      </c>
      <c r="B6" s="9">
        <v>2230391</v>
      </c>
      <c r="C6" s="9">
        <v>725410</v>
      </c>
      <c r="D6" s="9">
        <v>31380</v>
      </c>
      <c r="E6" s="9">
        <v>16</v>
      </c>
      <c r="F6" s="9">
        <v>43913</v>
      </c>
      <c r="G6" s="9">
        <v>82702</v>
      </c>
      <c r="H6" s="9">
        <v>268</v>
      </c>
      <c r="I6" s="9">
        <v>6551</v>
      </c>
      <c r="J6" s="10">
        <v>0</v>
      </c>
      <c r="K6" s="9">
        <v>45626</v>
      </c>
      <c r="L6" s="10">
        <v>0</v>
      </c>
      <c r="M6" s="17">
        <f>SUM(B6:L6)</f>
        <v>3166257</v>
      </c>
    </row>
    <row r="7" spans="1:13" x14ac:dyDescent="0.25">
      <c r="A7" s="6" t="s">
        <v>12</v>
      </c>
      <c r="B7" s="12">
        <v>2650869</v>
      </c>
      <c r="C7" s="12">
        <v>862166</v>
      </c>
      <c r="D7" s="12">
        <v>37295</v>
      </c>
      <c r="E7" s="12">
        <v>19</v>
      </c>
      <c r="F7" s="12">
        <v>52191</v>
      </c>
      <c r="G7" s="12">
        <v>90362</v>
      </c>
      <c r="H7" s="12">
        <v>333</v>
      </c>
      <c r="I7" s="12">
        <v>7786</v>
      </c>
      <c r="J7" s="10">
        <v>0</v>
      </c>
      <c r="K7" s="12">
        <v>56683</v>
      </c>
      <c r="L7" s="10">
        <v>659292</v>
      </c>
      <c r="M7" s="17">
        <f t="shared" ref="M7:M38" si="0">SUM(B7:L7)</f>
        <v>4416996</v>
      </c>
    </row>
    <row r="8" spans="1:13" x14ac:dyDescent="0.25">
      <c r="A8" s="6" t="s">
        <v>13</v>
      </c>
      <c r="B8" s="12">
        <v>3260872</v>
      </c>
      <c r="C8" s="12">
        <v>1060562</v>
      </c>
      <c r="D8" s="12">
        <v>45878</v>
      </c>
      <c r="E8" s="12">
        <v>24</v>
      </c>
      <c r="F8" s="12">
        <v>64201</v>
      </c>
      <c r="G8" s="12">
        <v>114238</v>
      </c>
      <c r="H8" s="12">
        <v>538</v>
      </c>
      <c r="I8" s="12">
        <v>9577</v>
      </c>
      <c r="J8" s="10">
        <v>0</v>
      </c>
      <c r="K8" s="12">
        <v>91624</v>
      </c>
      <c r="L8" s="10">
        <v>0</v>
      </c>
      <c r="M8" s="17">
        <f t="shared" si="0"/>
        <v>4647514</v>
      </c>
    </row>
    <row r="9" spans="1:13" x14ac:dyDescent="0.25">
      <c r="A9" s="6" t="s">
        <v>14</v>
      </c>
      <c r="B9" s="12">
        <v>4870035</v>
      </c>
      <c r="C9" s="12">
        <v>1583925</v>
      </c>
      <c r="D9" s="12">
        <v>68517</v>
      </c>
      <c r="E9" s="12">
        <v>35</v>
      </c>
      <c r="F9" s="12">
        <v>95883</v>
      </c>
      <c r="G9" s="12">
        <v>179038</v>
      </c>
      <c r="H9" s="12">
        <v>1289</v>
      </c>
      <c r="I9" s="12">
        <v>14303</v>
      </c>
      <c r="J9" s="10">
        <v>0</v>
      </c>
      <c r="K9" s="12">
        <v>219558</v>
      </c>
      <c r="L9" s="10">
        <v>0</v>
      </c>
      <c r="M9" s="17">
        <f t="shared" si="0"/>
        <v>7032583</v>
      </c>
    </row>
    <row r="10" spans="1:13" x14ac:dyDescent="0.25">
      <c r="A10" s="6" t="s">
        <v>15</v>
      </c>
      <c r="B10" s="12">
        <v>2169653</v>
      </c>
      <c r="C10" s="12">
        <v>705656</v>
      </c>
      <c r="D10" s="12">
        <v>30525</v>
      </c>
      <c r="E10" s="12">
        <v>16</v>
      </c>
      <c r="F10" s="12">
        <v>42717</v>
      </c>
      <c r="G10" s="12">
        <v>81248</v>
      </c>
      <c r="H10" s="12">
        <v>147</v>
      </c>
      <c r="I10" s="12">
        <v>6372</v>
      </c>
      <c r="J10" s="10">
        <v>0</v>
      </c>
      <c r="K10" s="12">
        <v>25077</v>
      </c>
      <c r="L10" s="10">
        <v>356787</v>
      </c>
      <c r="M10" s="17">
        <f t="shared" si="0"/>
        <v>3418198</v>
      </c>
    </row>
    <row r="11" spans="1:13" x14ac:dyDescent="0.25">
      <c r="A11" s="6" t="s">
        <v>16</v>
      </c>
      <c r="B11" s="12">
        <v>9416941</v>
      </c>
      <c r="C11" s="12">
        <v>3062756</v>
      </c>
      <c r="D11" s="12">
        <v>132488</v>
      </c>
      <c r="E11" s="12">
        <v>68</v>
      </c>
      <c r="F11" s="12">
        <v>185404</v>
      </c>
      <c r="G11" s="12">
        <v>330689</v>
      </c>
      <c r="H11" s="12">
        <v>2936</v>
      </c>
      <c r="I11" s="12">
        <v>27658</v>
      </c>
      <c r="J11" s="10">
        <v>0</v>
      </c>
      <c r="K11" s="12">
        <v>500073</v>
      </c>
      <c r="L11" s="10">
        <v>0</v>
      </c>
      <c r="M11" s="17">
        <f t="shared" si="0"/>
        <v>13659013</v>
      </c>
    </row>
    <row r="12" spans="1:13" x14ac:dyDescent="0.25">
      <c r="A12" s="6" t="s">
        <v>17</v>
      </c>
      <c r="B12" s="12">
        <v>19932307</v>
      </c>
      <c r="C12" s="12">
        <v>6482762</v>
      </c>
      <c r="D12" s="12">
        <v>280430</v>
      </c>
      <c r="E12" s="12">
        <v>144</v>
      </c>
      <c r="F12" s="12">
        <v>392433</v>
      </c>
      <c r="G12" s="12">
        <v>729222</v>
      </c>
      <c r="H12" s="12">
        <v>5521</v>
      </c>
      <c r="I12" s="12">
        <v>58542</v>
      </c>
      <c r="J12" s="10">
        <v>0</v>
      </c>
      <c r="K12" s="12">
        <v>940454</v>
      </c>
      <c r="L12" s="10">
        <v>3701694</v>
      </c>
      <c r="M12" s="17">
        <f t="shared" si="0"/>
        <v>32523509</v>
      </c>
    </row>
    <row r="13" spans="1:13" x14ac:dyDescent="0.25">
      <c r="A13" s="6" t="s">
        <v>18</v>
      </c>
      <c r="B13" s="12">
        <v>5522627</v>
      </c>
      <c r="C13" s="12">
        <v>1796173</v>
      </c>
      <c r="D13" s="12">
        <v>77699</v>
      </c>
      <c r="E13" s="12">
        <v>40</v>
      </c>
      <c r="F13" s="12">
        <v>108731</v>
      </c>
      <c r="G13" s="12">
        <v>195668</v>
      </c>
      <c r="H13" s="12">
        <v>1500</v>
      </c>
      <c r="I13" s="12">
        <v>16220</v>
      </c>
      <c r="J13" s="10">
        <v>0</v>
      </c>
      <c r="K13" s="12">
        <v>255428</v>
      </c>
      <c r="L13" s="10">
        <v>37289</v>
      </c>
      <c r="M13" s="17">
        <f t="shared" si="0"/>
        <v>8011375</v>
      </c>
    </row>
    <row r="14" spans="1:13" x14ac:dyDescent="0.25">
      <c r="A14" s="6" t="s">
        <v>19</v>
      </c>
      <c r="B14" s="12">
        <v>2193911</v>
      </c>
      <c r="C14" s="12">
        <v>713545</v>
      </c>
      <c r="D14" s="12">
        <v>30866</v>
      </c>
      <c r="E14" s="12">
        <v>16</v>
      </c>
      <c r="F14" s="12">
        <v>43194</v>
      </c>
      <c r="G14" s="12">
        <v>78500</v>
      </c>
      <c r="H14" s="12">
        <v>290</v>
      </c>
      <c r="I14" s="12">
        <v>6443</v>
      </c>
      <c r="J14" s="10">
        <v>0</v>
      </c>
      <c r="K14" s="12">
        <v>49372</v>
      </c>
      <c r="L14" s="10">
        <v>0</v>
      </c>
      <c r="M14" s="17">
        <f t="shared" si="0"/>
        <v>3116137</v>
      </c>
    </row>
    <row r="15" spans="1:13" x14ac:dyDescent="0.25">
      <c r="A15" s="6" t="s">
        <v>20</v>
      </c>
      <c r="B15" s="12">
        <v>2225921</v>
      </c>
      <c r="C15" s="12">
        <v>723956</v>
      </c>
      <c r="D15" s="12">
        <v>31317</v>
      </c>
      <c r="E15" s="12">
        <v>16</v>
      </c>
      <c r="F15" s="12">
        <v>43825</v>
      </c>
      <c r="G15" s="12">
        <v>81828</v>
      </c>
      <c r="H15" s="12">
        <v>260</v>
      </c>
      <c r="I15" s="12">
        <v>6538</v>
      </c>
      <c r="J15" s="10">
        <v>0</v>
      </c>
      <c r="K15" s="12">
        <v>44255</v>
      </c>
      <c r="L15" s="10">
        <v>0</v>
      </c>
      <c r="M15" s="17">
        <f t="shared" si="0"/>
        <v>3157916</v>
      </c>
    </row>
    <row r="16" spans="1:13" x14ac:dyDescent="0.25">
      <c r="A16" s="6" t="s">
        <v>21</v>
      </c>
      <c r="B16" s="12">
        <v>10378138</v>
      </c>
      <c r="C16" s="12">
        <v>3375375</v>
      </c>
      <c r="D16" s="12">
        <v>146011</v>
      </c>
      <c r="E16" s="12">
        <v>75</v>
      </c>
      <c r="F16" s="12">
        <v>204328</v>
      </c>
      <c r="G16" s="12">
        <v>369074</v>
      </c>
      <c r="H16" s="12">
        <v>3227</v>
      </c>
      <c r="I16" s="12">
        <v>30481</v>
      </c>
      <c r="J16" s="10">
        <v>0</v>
      </c>
      <c r="K16" s="12">
        <v>549753</v>
      </c>
      <c r="L16" s="10">
        <v>0</v>
      </c>
      <c r="M16" s="17">
        <f t="shared" si="0"/>
        <v>15056462</v>
      </c>
    </row>
    <row r="17" spans="1:13" x14ac:dyDescent="0.25">
      <c r="A17" s="6" t="s">
        <v>22</v>
      </c>
      <c r="B17" s="12">
        <v>3518387</v>
      </c>
      <c r="C17" s="12">
        <v>1144317</v>
      </c>
      <c r="D17" s="12">
        <v>49501</v>
      </c>
      <c r="E17" s="12">
        <v>25</v>
      </c>
      <c r="F17" s="12">
        <v>69271</v>
      </c>
      <c r="G17" s="12">
        <v>126535</v>
      </c>
      <c r="H17" s="12">
        <v>861</v>
      </c>
      <c r="I17" s="12">
        <v>10334</v>
      </c>
      <c r="J17" s="10">
        <v>0</v>
      </c>
      <c r="K17" s="12">
        <v>146646</v>
      </c>
      <c r="L17" s="10">
        <v>400690</v>
      </c>
      <c r="M17" s="17">
        <f t="shared" si="0"/>
        <v>5466567</v>
      </c>
    </row>
    <row r="18" spans="1:13" x14ac:dyDescent="0.25">
      <c r="A18" s="6" t="s">
        <v>23</v>
      </c>
      <c r="B18" s="12">
        <v>2107468</v>
      </c>
      <c r="C18" s="12">
        <v>685431</v>
      </c>
      <c r="D18" s="12">
        <v>29650</v>
      </c>
      <c r="E18" s="12">
        <v>15</v>
      </c>
      <c r="F18" s="12">
        <v>41492</v>
      </c>
      <c r="G18" s="12">
        <v>81516</v>
      </c>
      <c r="H18" s="12">
        <v>236</v>
      </c>
      <c r="I18" s="12">
        <v>6190</v>
      </c>
      <c r="J18" s="10">
        <v>0</v>
      </c>
      <c r="K18" s="12">
        <v>40281</v>
      </c>
      <c r="L18" s="10">
        <v>94150</v>
      </c>
      <c r="M18" s="17">
        <f t="shared" si="0"/>
        <v>3086429</v>
      </c>
    </row>
    <row r="19" spans="1:13" x14ac:dyDescent="0.25">
      <c r="A19" s="6" t="s">
        <v>24</v>
      </c>
      <c r="B19" s="12">
        <v>2060206</v>
      </c>
      <c r="C19" s="12">
        <v>670059</v>
      </c>
      <c r="D19" s="12">
        <v>28985</v>
      </c>
      <c r="E19" s="12">
        <v>15</v>
      </c>
      <c r="F19" s="12">
        <v>40562</v>
      </c>
      <c r="G19" s="12">
        <v>75234</v>
      </c>
      <c r="H19" s="12">
        <v>150</v>
      </c>
      <c r="I19" s="12">
        <v>6051</v>
      </c>
      <c r="J19" s="10">
        <v>0</v>
      </c>
      <c r="K19" s="12">
        <v>25588</v>
      </c>
      <c r="L19" s="10">
        <v>0</v>
      </c>
      <c r="M19" s="17">
        <f t="shared" si="0"/>
        <v>2906850</v>
      </c>
    </row>
    <row r="20" spans="1:13" x14ac:dyDescent="0.25">
      <c r="A20" s="6" t="s">
        <v>25</v>
      </c>
      <c r="B20" s="12">
        <v>2565812</v>
      </c>
      <c r="C20" s="12">
        <v>834502</v>
      </c>
      <c r="D20" s="12">
        <v>36099</v>
      </c>
      <c r="E20" s="12">
        <v>19</v>
      </c>
      <c r="F20" s="12">
        <v>50516</v>
      </c>
      <c r="G20" s="12">
        <v>93745</v>
      </c>
      <c r="H20" s="12">
        <v>403</v>
      </c>
      <c r="I20" s="12">
        <v>7536</v>
      </c>
      <c r="J20" s="10">
        <v>0</v>
      </c>
      <c r="K20" s="12">
        <v>68580</v>
      </c>
      <c r="L20" s="10">
        <v>36902</v>
      </c>
      <c r="M20" s="17">
        <f t="shared" si="0"/>
        <v>3694114</v>
      </c>
    </row>
    <row r="21" spans="1:13" x14ac:dyDescent="0.25">
      <c r="A21" s="6" t="s">
        <v>26</v>
      </c>
      <c r="B21" s="12">
        <v>2415074</v>
      </c>
      <c r="C21" s="12">
        <v>785476</v>
      </c>
      <c r="D21" s="12">
        <v>33978</v>
      </c>
      <c r="E21" s="12">
        <v>17</v>
      </c>
      <c r="F21" s="12">
        <v>47549</v>
      </c>
      <c r="G21" s="12">
        <v>88297</v>
      </c>
      <c r="H21" s="12">
        <v>280</v>
      </c>
      <c r="I21" s="12">
        <v>7093</v>
      </c>
      <c r="J21" s="10">
        <v>0</v>
      </c>
      <c r="K21" s="12">
        <v>47700</v>
      </c>
      <c r="L21" s="10">
        <v>715850</v>
      </c>
      <c r="M21" s="17">
        <f t="shared" si="0"/>
        <v>4141314</v>
      </c>
    </row>
    <row r="22" spans="1:13" x14ac:dyDescent="0.25">
      <c r="A22" s="6" t="s">
        <v>27</v>
      </c>
      <c r="B22" s="12">
        <v>3913859</v>
      </c>
      <c r="C22" s="12">
        <v>1272940</v>
      </c>
      <c r="D22" s="12">
        <v>55065</v>
      </c>
      <c r="E22" s="12">
        <v>28</v>
      </c>
      <c r="F22" s="12">
        <v>77057</v>
      </c>
      <c r="G22" s="12">
        <v>145125</v>
      </c>
      <c r="H22" s="12">
        <v>1001</v>
      </c>
      <c r="I22" s="12">
        <v>11495</v>
      </c>
      <c r="J22" s="10">
        <v>0</v>
      </c>
      <c r="K22" s="12">
        <v>170558</v>
      </c>
      <c r="L22" s="10">
        <v>56182</v>
      </c>
      <c r="M22" s="17">
        <f t="shared" si="0"/>
        <v>5703310</v>
      </c>
    </row>
    <row r="23" spans="1:13" x14ac:dyDescent="0.25">
      <c r="A23" s="6" t="s">
        <v>28</v>
      </c>
      <c r="B23" s="12">
        <v>6647595</v>
      </c>
      <c r="C23" s="12">
        <v>2162057</v>
      </c>
      <c r="D23" s="12">
        <v>93526</v>
      </c>
      <c r="E23" s="12">
        <v>48</v>
      </c>
      <c r="F23" s="12">
        <v>130880</v>
      </c>
      <c r="G23" s="12">
        <v>256460</v>
      </c>
      <c r="H23" s="12">
        <v>1750</v>
      </c>
      <c r="I23" s="12">
        <v>19524</v>
      </c>
      <c r="J23" s="10">
        <v>0</v>
      </c>
      <c r="K23" s="12">
        <v>298173</v>
      </c>
      <c r="L23" s="10">
        <v>2159677</v>
      </c>
      <c r="M23" s="17">
        <f t="shared" si="0"/>
        <v>11769690</v>
      </c>
    </row>
    <row r="24" spans="1:13" x14ac:dyDescent="0.25">
      <c r="A24" s="6" t="s">
        <v>29</v>
      </c>
      <c r="B24" s="12">
        <v>2213559</v>
      </c>
      <c r="C24" s="12">
        <v>719936</v>
      </c>
      <c r="D24" s="12">
        <v>31143</v>
      </c>
      <c r="E24" s="12">
        <v>16</v>
      </c>
      <c r="F24" s="12">
        <v>43581</v>
      </c>
      <c r="G24" s="12">
        <v>84597</v>
      </c>
      <c r="H24" s="12">
        <v>239</v>
      </c>
      <c r="I24" s="12">
        <v>6501</v>
      </c>
      <c r="J24" s="10">
        <v>0</v>
      </c>
      <c r="K24" s="12">
        <v>40676</v>
      </c>
      <c r="L24" s="10">
        <v>0</v>
      </c>
      <c r="M24" s="17">
        <f t="shared" si="0"/>
        <v>3140248</v>
      </c>
    </row>
    <row r="25" spans="1:13" x14ac:dyDescent="0.25">
      <c r="A25" s="6" t="s">
        <v>30</v>
      </c>
      <c r="B25" s="12">
        <v>2618434</v>
      </c>
      <c r="C25" s="12">
        <v>851617</v>
      </c>
      <c r="D25" s="12">
        <v>36839</v>
      </c>
      <c r="E25" s="12">
        <v>19</v>
      </c>
      <c r="F25" s="12">
        <v>51552</v>
      </c>
      <c r="G25" s="12">
        <v>98745</v>
      </c>
      <c r="H25" s="12">
        <v>410</v>
      </c>
      <c r="I25" s="12">
        <v>7690</v>
      </c>
      <c r="J25" s="10">
        <v>0</v>
      </c>
      <c r="K25" s="12">
        <v>69797</v>
      </c>
      <c r="L25" s="10">
        <v>0</v>
      </c>
      <c r="M25" s="17">
        <f t="shared" si="0"/>
        <v>3735103</v>
      </c>
    </row>
    <row r="26" spans="1:13" x14ac:dyDescent="0.25">
      <c r="A26" s="6" t="s">
        <v>31</v>
      </c>
      <c r="B26" s="12">
        <v>3310173</v>
      </c>
      <c r="C26" s="12">
        <v>1076597</v>
      </c>
      <c r="D26" s="12">
        <v>46571</v>
      </c>
      <c r="E26" s="12">
        <v>24</v>
      </c>
      <c r="F26" s="12">
        <v>65172</v>
      </c>
      <c r="G26" s="12">
        <v>112970</v>
      </c>
      <c r="H26" s="12">
        <v>708</v>
      </c>
      <c r="I26" s="12">
        <v>9722</v>
      </c>
      <c r="J26" s="10">
        <v>0</v>
      </c>
      <c r="K26" s="12">
        <v>120524</v>
      </c>
      <c r="L26" s="10">
        <v>401333</v>
      </c>
      <c r="M26" s="17">
        <f t="shared" si="0"/>
        <v>5143794</v>
      </c>
    </row>
    <row r="27" spans="1:13" x14ac:dyDescent="0.25">
      <c r="A27" s="6" t="s">
        <v>32</v>
      </c>
      <c r="B27" s="12">
        <v>2038149</v>
      </c>
      <c r="C27" s="12">
        <v>662885</v>
      </c>
      <c r="D27" s="12">
        <v>28675</v>
      </c>
      <c r="E27" s="12">
        <v>15</v>
      </c>
      <c r="F27" s="12">
        <v>40128</v>
      </c>
      <c r="G27" s="12">
        <v>74974</v>
      </c>
      <c r="H27" s="12">
        <v>117</v>
      </c>
      <c r="I27" s="12">
        <v>5986</v>
      </c>
      <c r="J27" s="10">
        <v>0</v>
      </c>
      <c r="K27" s="12">
        <v>19953</v>
      </c>
      <c r="L27" s="10">
        <v>0</v>
      </c>
      <c r="M27" s="17">
        <f t="shared" si="0"/>
        <v>2870882</v>
      </c>
    </row>
    <row r="28" spans="1:13" x14ac:dyDescent="0.25">
      <c r="A28" s="6" t="s">
        <v>33</v>
      </c>
      <c r="B28" s="12">
        <v>2279228</v>
      </c>
      <c r="C28" s="12">
        <v>741294</v>
      </c>
      <c r="D28" s="12">
        <v>32067</v>
      </c>
      <c r="E28" s="12">
        <v>16</v>
      </c>
      <c r="F28" s="12">
        <v>44874</v>
      </c>
      <c r="G28" s="12">
        <v>86810</v>
      </c>
      <c r="H28" s="12">
        <v>312</v>
      </c>
      <c r="I28" s="12">
        <v>6694</v>
      </c>
      <c r="J28" s="10">
        <v>0</v>
      </c>
      <c r="K28" s="12">
        <v>53138</v>
      </c>
      <c r="L28" s="10">
        <v>246247</v>
      </c>
      <c r="M28" s="17">
        <f t="shared" si="0"/>
        <v>3490680</v>
      </c>
    </row>
    <row r="29" spans="1:13" x14ac:dyDescent="0.25">
      <c r="A29" s="6" t="s">
        <v>34</v>
      </c>
      <c r="B29" s="12">
        <v>2225987</v>
      </c>
      <c r="C29" s="12">
        <v>723978</v>
      </c>
      <c r="D29" s="12">
        <v>31318</v>
      </c>
      <c r="E29" s="12">
        <v>16</v>
      </c>
      <c r="F29" s="12">
        <v>43826</v>
      </c>
      <c r="G29" s="12">
        <v>81210</v>
      </c>
      <c r="H29" s="12">
        <v>108</v>
      </c>
      <c r="I29" s="12">
        <v>6538</v>
      </c>
      <c r="J29" s="10">
        <v>0</v>
      </c>
      <c r="K29" s="12">
        <v>18397</v>
      </c>
      <c r="L29" s="10">
        <v>0</v>
      </c>
      <c r="M29" s="17">
        <f t="shared" si="0"/>
        <v>3131378</v>
      </c>
    </row>
    <row r="30" spans="1:13" x14ac:dyDescent="0.25">
      <c r="A30" s="6" t="s">
        <v>35</v>
      </c>
      <c r="B30" s="12">
        <v>3338702</v>
      </c>
      <c r="C30" s="12">
        <v>1085876</v>
      </c>
      <c r="D30" s="12">
        <v>46973</v>
      </c>
      <c r="E30" s="12">
        <v>24</v>
      </c>
      <c r="F30" s="12">
        <v>65733</v>
      </c>
      <c r="G30" s="12">
        <v>124656</v>
      </c>
      <c r="H30" s="12">
        <v>785</v>
      </c>
      <c r="I30" s="12">
        <v>9806</v>
      </c>
      <c r="J30" s="10">
        <v>0</v>
      </c>
      <c r="K30" s="12">
        <v>133782</v>
      </c>
      <c r="L30" s="10">
        <v>0</v>
      </c>
      <c r="M30" s="17">
        <f t="shared" si="0"/>
        <v>4806337</v>
      </c>
    </row>
    <row r="31" spans="1:13" x14ac:dyDescent="0.25">
      <c r="A31" s="6" t="s">
        <v>36</v>
      </c>
      <c r="B31" s="12">
        <v>2644045</v>
      </c>
      <c r="C31" s="12">
        <v>859946</v>
      </c>
      <c r="D31" s="12">
        <v>37199</v>
      </c>
      <c r="E31" s="12">
        <v>19</v>
      </c>
      <c r="F31" s="12">
        <v>52057</v>
      </c>
      <c r="G31" s="12">
        <v>98212</v>
      </c>
      <c r="H31" s="12">
        <v>510</v>
      </c>
      <c r="I31" s="12">
        <v>7766</v>
      </c>
      <c r="J31" s="10">
        <v>0</v>
      </c>
      <c r="K31" s="12">
        <v>86888</v>
      </c>
      <c r="L31" s="10">
        <v>0</v>
      </c>
      <c r="M31" s="17">
        <f t="shared" si="0"/>
        <v>3786642</v>
      </c>
    </row>
    <row r="32" spans="1:13" x14ac:dyDescent="0.25">
      <c r="A32" s="6" t="s">
        <v>37</v>
      </c>
      <c r="B32" s="12">
        <v>2248064</v>
      </c>
      <c r="C32" s="12">
        <v>731158</v>
      </c>
      <c r="D32" s="12">
        <v>31628</v>
      </c>
      <c r="E32" s="12">
        <v>16</v>
      </c>
      <c r="F32" s="12">
        <v>44261</v>
      </c>
      <c r="G32" s="12">
        <v>81207</v>
      </c>
      <c r="H32" s="12">
        <v>267</v>
      </c>
      <c r="I32" s="12">
        <v>6603</v>
      </c>
      <c r="J32" s="10">
        <v>0</v>
      </c>
      <c r="K32" s="12">
        <v>45477</v>
      </c>
      <c r="L32" s="10">
        <v>111782</v>
      </c>
      <c r="M32" s="17">
        <f t="shared" si="0"/>
        <v>3300463</v>
      </c>
    </row>
    <row r="33" spans="1:13" x14ac:dyDescent="0.25">
      <c r="A33" s="6" t="s">
        <v>38</v>
      </c>
      <c r="B33" s="12">
        <v>2216358</v>
      </c>
      <c r="C33" s="12">
        <v>720846</v>
      </c>
      <c r="D33" s="12">
        <v>31182</v>
      </c>
      <c r="E33" s="12">
        <v>16</v>
      </c>
      <c r="F33" s="12">
        <v>43636</v>
      </c>
      <c r="G33" s="12">
        <v>80833</v>
      </c>
      <c r="H33" s="12">
        <v>181</v>
      </c>
      <c r="I33" s="12">
        <v>6509</v>
      </c>
      <c r="J33" s="10">
        <v>0</v>
      </c>
      <c r="K33" s="12">
        <v>30787</v>
      </c>
      <c r="L33" s="10">
        <v>0</v>
      </c>
      <c r="M33" s="17">
        <f t="shared" si="0"/>
        <v>3130348</v>
      </c>
    </row>
    <row r="34" spans="1:13" x14ac:dyDescent="0.25">
      <c r="A34" s="6" t="s">
        <v>39</v>
      </c>
      <c r="B34" s="12">
        <v>4291772</v>
      </c>
      <c r="C34" s="12">
        <v>1395851</v>
      </c>
      <c r="D34" s="12">
        <v>60382</v>
      </c>
      <c r="E34" s="12">
        <v>31</v>
      </c>
      <c r="F34" s="12">
        <v>84498</v>
      </c>
      <c r="G34" s="12">
        <v>164344</v>
      </c>
      <c r="H34" s="12">
        <v>1040</v>
      </c>
      <c r="I34" s="12">
        <v>12605</v>
      </c>
      <c r="J34" s="10">
        <v>0</v>
      </c>
      <c r="K34" s="12">
        <v>177102</v>
      </c>
      <c r="L34" s="10">
        <v>1597507</v>
      </c>
      <c r="M34" s="17">
        <f t="shared" si="0"/>
        <v>7785132</v>
      </c>
    </row>
    <row r="35" spans="1:13" x14ac:dyDescent="0.25">
      <c r="A35" s="6" t="s">
        <v>40</v>
      </c>
      <c r="B35" s="12">
        <v>5675754</v>
      </c>
      <c r="C35" s="12">
        <v>1845976</v>
      </c>
      <c r="D35" s="12">
        <v>79853</v>
      </c>
      <c r="E35" s="12">
        <v>41</v>
      </c>
      <c r="F35" s="12">
        <v>111746</v>
      </c>
      <c r="G35" s="12">
        <v>205098</v>
      </c>
      <c r="H35" s="12">
        <v>1548</v>
      </c>
      <c r="I35" s="12">
        <v>16670</v>
      </c>
      <c r="J35" s="10">
        <v>0</v>
      </c>
      <c r="K35" s="12">
        <v>263635</v>
      </c>
      <c r="L35" s="10">
        <v>166915</v>
      </c>
      <c r="M35" s="17">
        <f t="shared" si="0"/>
        <v>8367236</v>
      </c>
    </row>
    <row r="36" spans="1:13" x14ac:dyDescent="0.25">
      <c r="A36" s="6" t="s">
        <v>41</v>
      </c>
      <c r="B36" s="12">
        <v>3461198</v>
      </c>
      <c r="C36" s="12">
        <v>1125716</v>
      </c>
      <c r="D36" s="12">
        <v>48696</v>
      </c>
      <c r="E36" s="12">
        <v>25</v>
      </c>
      <c r="F36" s="12">
        <v>68145</v>
      </c>
      <c r="G36" s="12">
        <v>125163</v>
      </c>
      <c r="H36" s="12">
        <v>794</v>
      </c>
      <c r="I36" s="12">
        <v>10166</v>
      </c>
      <c r="J36" s="10">
        <v>0</v>
      </c>
      <c r="K36" s="12">
        <v>135171</v>
      </c>
      <c r="L36" s="10">
        <v>0</v>
      </c>
      <c r="M36" s="17">
        <f t="shared" si="0"/>
        <v>4975074</v>
      </c>
    </row>
    <row r="37" spans="1:13" x14ac:dyDescent="0.25">
      <c r="A37" s="6" t="s">
        <v>42</v>
      </c>
      <c r="B37" s="12">
        <v>2455906</v>
      </c>
      <c r="C37" s="12">
        <v>798756</v>
      </c>
      <c r="D37" s="12">
        <v>34552</v>
      </c>
      <c r="E37" s="12">
        <v>18</v>
      </c>
      <c r="F37" s="12">
        <v>48353</v>
      </c>
      <c r="G37" s="12">
        <v>91478</v>
      </c>
      <c r="H37" s="12">
        <v>545</v>
      </c>
      <c r="I37" s="12">
        <v>7213</v>
      </c>
      <c r="J37" s="10">
        <v>0</v>
      </c>
      <c r="K37" s="12">
        <v>92831</v>
      </c>
      <c r="L37" s="10">
        <v>0</v>
      </c>
      <c r="M37" s="17">
        <f t="shared" si="0"/>
        <v>3529652</v>
      </c>
    </row>
    <row r="38" spans="1:13" x14ac:dyDescent="0.25">
      <c r="A38" s="6" t="s">
        <v>43</v>
      </c>
      <c r="B38" s="12">
        <v>1999688</v>
      </c>
      <c r="C38" s="12">
        <v>650376</v>
      </c>
      <c r="D38" s="12">
        <v>28134</v>
      </c>
      <c r="E38" s="12">
        <v>14</v>
      </c>
      <c r="F38" s="12">
        <v>39370</v>
      </c>
      <c r="G38" s="12">
        <v>76808</v>
      </c>
      <c r="H38" s="12">
        <v>141</v>
      </c>
      <c r="I38" s="12">
        <v>5873</v>
      </c>
      <c r="J38" s="10">
        <v>0</v>
      </c>
      <c r="K38" s="12">
        <v>24056</v>
      </c>
      <c r="L38" s="10">
        <v>0</v>
      </c>
      <c r="M38" s="17">
        <f t="shared" si="0"/>
        <v>2824460</v>
      </c>
    </row>
    <row r="39" spans="1:13" ht="15.75" thickBot="1" x14ac:dyDescent="0.3">
      <c r="A39" s="7" t="s">
        <v>44</v>
      </c>
      <c r="B39" s="13">
        <f>SUM(B6:B38)</f>
        <v>131097083</v>
      </c>
      <c r="C39" s="13">
        <f t="shared" ref="C39:M39" si="1">SUM(C6:C38)</f>
        <v>42637876</v>
      </c>
      <c r="D39" s="13">
        <f t="shared" si="1"/>
        <v>1844422</v>
      </c>
      <c r="E39" s="13">
        <f t="shared" si="1"/>
        <v>946</v>
      </c>
      <c r="F39" s="13">
        <f t="shared" si="1"/>
        <v>2581079</v>
      </c>
      <c r="G39" s="13">
        <f t="shared" si="1"/>
        <v>4786586</v>
      </c>
      <c r="H39" s="13">
        <f t="shared" si="1"/>
        <v>28695</v>
      </c>
      <c r="I39" s="13">
        <f t="shared" si="1"/>
        <v>385036</v>
      </c>
      <c r="J39" s="13">
        <f t="shared" si="1"/>
        <v>0</v>
      </c>
      <c r="K39" s="13">
        <f t="shared" si="1"/>
        <v>4887643</v>
      </c>
      <c r="L39" s="13">
        <f t="shared" si="1"/>
        <v>10742297</v>
      </c>
      <c r="M39" s="18">
        <f t="shared" si="1"/>
        <v>198991663</v>
      </c>
    </row>
    <row r="40" spans="1:13" ht="15.75" thickTop="1" x14ac:dyDescent="0.25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811023622047245" right="0.15748031496062992" top="1.3779527559055118" bottom="0.74803149606299213" header="0.62992125984251968" footer="0.31496062992125984"/>
  <pageSetup paperSize="5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III</vt:lpstr>
      <vt:lpstr>ANEXO VII JULIO</vt:lpstr>
      <vt:lpstr>ANEXO VII AGOSTO</vt:lpstr>
      <vt:lpstr>ANEXO VII SEPTIEMBRE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RCBARRERA</dc:creator>
  <cp:lastModifiedBy>Ricardo Arzate</cp:lastModifiedBy>
  <cp:lastPrinted>2017-10-06T03:09:21Z</cp:lastPrinted>
  <dcterms:created xsi:type="dcterms:W3CDTF">2014-04-11T21:27:33Z</dcterms:created>
  <dcterms:modified xsi:type="dcterms:W3CDTF">2017-10-10T01:03:39Z</dcterms:modified>
</cp:coreProperties>
</file>