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16\FEDERAL\INGRESOS\PARTICIPACIONES\Participaciones Municipios\"/>
    </mc:Choice>
  </mc:AlternateContent>
  <bookViews>
    <workbookView xWindow="0" yWindow="0" windowWidth="17256" windowHeight="6084"/>
  </bookViews>
  <sheets>
    <sheet name="ANEXO III" sheetId="1" r:id="rId1"/>
    <sheet name="ANEXO VII ABRIL" sheetId="4" r:id="rId2"/>
    <sheet name="ANEXO VII MAYO" sheetId="7" r:id="rId3"/>
    <sheet name="ANEXO VII JUNIO" sheetId="8" r:id="rId4"/>
  </sheets>
  <calcPr calcId="152511"/>
</workbook>
</file>

<file path=xl/calcChain.xml><?xml version="1.0" encoding="utf-8"?>
<calcChain xmlns="http://schemas.openxmlformats.org/spreadsheetml/2006/main">
  <c r="H39" i="4" l="1"/>
  <c r="L38" i="1" l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L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L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L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39" i="8"/>
  <c r="K39" i="7" l="1"/>
  <c r="K39" i="1"/>
  <c r="K39" i="4" l="1"/>
  <c r="J39" i="7" l="1"/>
  <c r="J39" i="8"/>
  <c r="J39" i="4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4" i="1"/>
  <c r="I24" i="1"/>
  <c r="H24" i="1"/>
  <c r="G24" i="1"/>
  <c r="F24" i="1"/>
  <c r="E24" i="1"/>
  <c r="D24" i="1"/>
  <c r="C24" i="1"/>
  <c r="B24" i="1"/>
  <c r="J23" i="1"/>
  <c r="I23" i="1"/>
  <c r="H23" i="1"/>
  <c r="G23" i="1"/>
  <c r="F23" i="1"/>
  <c r="E23" i="1"/>
  <c r="D23" i="1"/>
  <c r="C23" i="1"/>
  <c r="B23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I39" i="8"/>
  <c r="H39" i="8"/>
  <c r="G39" i="8"/>
  <c r="F39" i="8"/>
  <c r="E39" i="8"/>
  <c r="D39" i="8"/>
  <c r="C39" i="8"/>
  <c r="B39" i="8"/>
  <c r="I39" i="7"/>
  <c r="H39" i="7"/>
  <c r="G39" i="7"/>
  <c r="F39" i="7"/>
  <c r="E39" i="7"/>
  <c r="D39" i="7"/>
  <c r="C39" i="7"/>
  <c r="B39" i="7"/>
  <c r="I39" i="4"/>
  <c r="G39" i="4"/>
  <c r="F39" i="4"/>
  <c r="E39" i="4"/>
  <c r="D39" i="4"/>
  <c r="C39" i="4"/>
  <c r="B39" i="4"/>
  <c r="M25" i="1" l="1"/>
  <c r="M29" i="1"/>
  <c r="M9" i="1"/>
  <c r="M13" i="1"/>
  <c r="M17" i="1"/>
  <c r="M21" i="1"/>
  <c r="M37" i="1"/>
  <c r="M33" i="1"/>
  <c r="M6" i="1"/>
  <c r="M10" i="1"/>
  <c r="M14" i="1"/>
  <c r="M18" i="1"/>
  <c r="M22" i="1"/>
  <c r="M26" i="1"/>
  <c r="M30" i="1"/>
  <c r="M34" i="1"/>
  <c r="M38" i="1"/>
  <c r="M20" i="1"/>
  <c r="M24" i="1"/>
  <c r="M28" i="1"/>
  <c r="M32" i="1"/>
  <c r="M36" i="1"/>
  <c r="M7" i="1"/>
  <c r="M11" i="1"/>
  <c r="M15" i="1"/>
  <c r="M19" i="1"/>
  <c r="M23" i="1"/>
  <c r="M27" i="1"/>
  <c r="M31" i="1"/>
  <c r="M35" i="1"/>
  <c r="M8" i="1"/>
  <c r="M12" i="1"/>
  <c r="M16" i="1"/>
  <c r="H39" i="1"/>
  <c r="M39" i="8"/>
  <c r="J39" i="1"/>
  <c r="M39" i="7"/>
  <c r="G39" i="1"/>
  <c r="F39" i="1"/>
  <c r="D39" i="1"/>
  <c r="B39" i="1"/>
  <c r="M39" i="4"/>
  <c r="E39" i="1"/>
  <c r="I39" i="1"/>
  <c r="C39" i="1"/>
  <c r="M39" i="1" l="1"/>
</calcChain>
</file>

<file path=xl/sharedStrings.xml><?xml version="1.0" encoding="utf-8"?>
<sst xmlns="http://schemas.openxmlformats.org/spreadsheetml/2006/main" count="200" uniqueCount="54">
  <si>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</si>
  <si>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</si>
  <si>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</si>
  <si>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</si>
  <si>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</si>
  <si>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</si>
  <si>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</si>
  <si>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</si>
  <si>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</si>
  <si>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</si>
  <si>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</si>
  <si>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</si>
  <si>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</si>
  <si>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</si>
  <si>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</si>
  <si>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</si>
  <si>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</si>
  <si>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</si>
  <si>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</si>
  <si>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</si>
  <si>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</si>
  <si>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</si>
  <si>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</si>
  <si>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</si>
  <si>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</si>
  <si>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</si>
  <si>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</si>
  <si>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</si>
  <si>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</si>
  <si>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</si>
  <si>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</si>
  <si>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</si>
  <si>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</si>
  <si>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</si>
  <si>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</si>
  <si>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</si>
  <si>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</si>
  <si>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</si>
  <si>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</si>
  <si>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</si>
  <si>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</si>
  <si>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</si>
  <si>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</si>
  <si>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</si>
  <si>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</si>
  <si>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</si>
  <si>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</si>
  <si>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</si>
  <si>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</si>
  <si>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</si>
  <si>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EN EL SEGUNDO TRIMESTRE DEL EJERCICIO FISCAL 2016</t>
  </si>
  <si>
    <t>EN EL MES DE ABRIL DEL EJERCICIO 2016</t>
  </si>
  <si>
    <t>EN EL MES DE JUNIO DEL EJERCICIO 2016</t>
  </si>
  <si>
    <t>EN EL MES DE MAYO DEL EJERCICIO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</si>
</sst>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P43"/>
  <sheetViews>
    <sheetView tabSelected="1"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" customWidth="1"/>
    <col min="7" max="10" width="23.44140625" customWidth="1"/>
    <col min="11" max="13" width="21.109375" customWidth="1"/>
  </cols>
  <sheetData>
    <row r="1" spans="1:16" ht="18" x14ac:dyDescent="0.3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ht="18" x14ac:dyDescent="0.35">
      <c r="A3" s="4" t="s">
        <v>50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6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6" ht="21" customHeight="1" x14ac:dyDescent="0.3">
      <c r="A6" s="6" t="s">
        <v>11</v>
      </c>
      <c r="B6" s="9">
        <f>SUM('ANEXO VII ABRIL'!B6+'ANEXO VII MAYO'!B6+'ANEXO VII JUNIO'!B6)</f>
        <v>8455625</v>
      </c>
      <c r="C6" s="9">
        <f>SUM('ANEXO VII ABRIL'!C6+'ANEXO VII MAYO'!C6+'ANEXO VII JUNIO'!C6)</f>
        <v>2409255</v>
      </c>
      <c r="D6" s="9">
        <f>SUM('ANEXO VII ABRIL'!D6+'ANEXO VII MAYO'!D6+'ANEXO VII JUNIO'!D6)</f>
        <v>68154</v>
      </c>
      <c r="E6" s="9">
        <f>SUM('ANEXO VII ABRIL'!E6+'ANEXO VII MAYO'!E6+'ANEXO VII JUNIO'!E6)</f>
        <v>1734</v>
      </c>
      <c r="F6" s="9">
        <f>SUM('ANEXO VII ABRIL'!F6+'ANEXO VII MAYO'!F6+'ANEXO VII JUNIO'!F6)</f>
        <v>118410</v>
      </c>
      <c r="G6" s="9">
        <f>SUM('ANEXO VII ABRIL'!G6+'ANEXO VII MAYO'!G6+'ANEXO VII JUNIO'!G6)</f>
        <v>290490</v>
      </c>
      <c r="H6" s="9">
        <f>SUM('ANEXO VII ABRIL'!H6+'ANEXO VII MAYO'!H6+'ANEXO VII JUNIO'!H6)</f>
        <v>157</v>
      </c>
      <c r="I6" s="9">
        <f>SUM('ANEXO VII ABRIL'!I6+'ANEXO VII MAYO'!I6+'ANEXO VII JUNIO'!I6)</f>
        <v>21468</v>
      </c>
      <c r="J6" s="10">
        <f>SUM('ANEXO VII ABRIL'!J6+'ANEXO VII MAYO'!J6+'ANEXO VII JUNIO'!J6)</f>
        <v>85806</v>
      </c>
      <c r="K6" s="10">
        <f>SUM('ANEXO VII ABRIL'!K6+'ANEXO VII MAYO'!K6+'ANEXO VII JUNIO'!K6)</f>
        <v>159855</v>
      </c>
      <c r="L6" s="10">
        <f>+'ANEXO VII ABRIL'!L6+'ANEXO VII MAYO'!L6+'ANEXO VII JUNIO'!L6</f>
        <v>0</v>
      </c>
      <c r="M6" s="11">
        <f>SUM(B6:L6)</f>
        <v>11610954</v>
      </c>
      <c r="P6" s="19"/>
    </row>
    <row r="7" spans="1:16" x14ac:dyDescent="0.3">
      <c r="A7" s="6" t="s">
        <v>12</v>
      </c>
      <c r="B7" s="12">
        <f>SUM('ANEXO VII ABRIL'!B7+'ANEXO VII MAYO'!B7+'ANEXO VII JUNIO'!B7)</f>
        <v>9285897</v>
      </c>
      <c r="C7" s="12">
        <f>SUM('ANEXO VII ABRIL'!C7+'ANEXO VII MAYO'!C7+'ANEXO VII JUNIO'!C7)</f>
        <v>2645823</v>
      </c>
      <c r="D7" s="12">
        <f>SUM('ANEXO VII ABRIL'!D7+'ANEXO VII MAYO'!D7+'ANEXO VII JUNIO'!D7)</f>
        <v>74846</v>
      </c>
      <c r="E7" s="12">
        <f>SUM('ANEXO VII ABRIL'!E7+'ANEXO VII MAYO'!E7+'ANEXO VII JUNIO'!E7)</f>
        <v>1904</v>
      </c>
      <c r="F7" s="12">
        <f>SUM('ANEXO VII ABRIL'!F7+'ANEXO VII MAYO'!F7+'ANEXO VII JUNIO'!F7)</f>
        <v>130036</v>
      </c>
      <c r="G7" s="12">
        <f>SUM('ANEXO VII ABRIL'!G7+'ANEXO VII MAYO'!G7+'ANEXO VII JUNIO'!G7)</f>
        <v>315249</v>
      </c>
      <c r="H7" s="12">
        <f>SUM('ANEXO VII ABRIL'!H7+'ANEXO VII MAYO'!H7+'ANEXO VII JUNIO'!H7)</f>
        <v>174</v>
      </c>
      <c r="I7" s="12">
        <f>SUM('ANEXO VII ABRIL'!I7+'ANEXO VII MAYO'!I7+'ANEXO VII JUNIO'!I7)</f>
        <v>23574</v>
      </c>
      <c r="J7" s="10">
        <f>SUM('ANEXO VII ABRIL'!J7+'ANEXO VII MAYO'!J7+'ANEXO VII JUNIO'!J7)</f>
        <v>93119</v>
      </c>
      <c r="K7" s="12">
        <f>SUM('ANEXO VII ABRIL'!K7+'ANEXO VII MAYO'!K7+'ANEXO VII JUNIO'!K7)</f>
        <v>177456</v>
      </c>
      <c r="L7" s="10">
        <f>+'ANEXO VII ABRIL'!L7+'ANEXO VII MAYO'!L7+'ANEXO VII JUNIO'!L7</f>
        <v>0</v>
      </c>
      <c r="M7" s="11">
        <f t="shared" ref="M7:M38" si="0">SUM(B7:L7)</f>
        <v>12748078</v>
      </c>
      <c r="P7" s="19"/>
    </row>
    <row r="8" spans="1:16" x14ac:dyDescent="0.3">
      <c r="A8" s="6" t="s">
        <v>13</v>
      </c>
      <c r="B8" s="12">
        <f>SUM('ANEXO VII ABRIL'!B8+'ANEXO VII MAYO'!B8+'ANEXO VII JUNIO'!B8)</f>
        <v>11643384</v>
      </c>
      <c r="C8" s="12">
        <f>SUM('ANEXO VII ABRIL'!C8+'ANEXO VII MAYO'!C8+'ANEXO VII JUNIO'!C8)</f>
        <v>3317539</v>
      </c>
      <c r="D8" s="12">
        <f>SUM('ANEXO VII ABRIL'!D8+'ANEXO VII MAYO'!D8+'ANEXO VII JUNIO'!D8)</f>
        <v>93847</v>
      </c>
      <c r="E8" s="12">
        <f>SUM('ANEXO VII ABRIL'!E8+'ANEXO VII MAYO'!E8+'ANEXO VII JUNIO'!E8)</f>
        <v>2387</v>
      </c>
      <c r="F8" s="12">
        <f>SUM('ANEXO VII ABRIL'!F8+'ANEXO VII MAYO'!F8+'ANEXO VII JUNIO'!F8)</f>
        <v>163051</v>
      </c>
      <c r="G8" s="12">
        <f>SUM('ANEXO VII ABRIL'!G8+'ANEXO VII MAYO'!G8+'ANEXO VII JUNIO'!G8)</f>
        <v>397014</v>
      </c>
      <c r="H8" s="12">
        <f>SUM('ANEXO VII ABRIL'!H8+'ANEXO VII MAYO'!H8+'ANEXO VII JUNIO'!H8)</f>
        <v>310</v>
      </c>
      <c r="I8" s="12">
        <f>SUM('ANEXO VII ABRIL'!I8+'ANEXO VII MAYO'!I8+'ANEXO VII JUNIO'!I8)</f>
        <v>29562</v>
      </c>
      <c r="J8" s="10">
        <f>SUM('ANEXO VII ABRIL'!J8+'ANEXO VII MAYO'!J8+'ANEXO VII JUNIO'!J8)</f>
        <v>117272</v>
      </c>
      <c r="K8" s="12">
        <f>SUM('ANEXO VII ABRIL'!K8+'ANEXO VII MAYO'!K8+'ANEXO VII JUNIO'!K8)</f>
        <v>316453</v>
      </c>
      <c r="L8" s="10">
        <f>+'ANEXO VII ABRIL'!L8+'ANEXO VII MAYO'!L8+'ANEXO VII JUNIO'!L8</f>
        <v>0</v>
      </c>
      <c r="M8" s="11">
        <f t="shared" si="0"/>
        <v>16080819</v>
      </c>
      <c r="P8" s="19"/>
    </row>
    <row r="9" spans="1:16" x14ac:dyDescent="0.3">
      <c r="A9" s="6" t="s">
        <v>14</v>
      </c>
      <c r="B9" s="12">
        <f>SUM('ANEXO VII ABRIL'!B9+'ANEXO VII MAYO'!B9+'ANEXO VII JUNIO'!B9)</f>
        <v>18462608</v>
      </c>
      <c r="C9" s="12">
        <f>SUM('ANEXO VII ABRIL'!C9+'ANEXO VII MAYO'!C9+'ANEXO VII JUNIO'!C9)</f>
        <v>5260535</v>
      </c>
      <c r="D9" s="12">
        <f>SUM('ANEXO VII ABRIL'!D9+'ANEXO VII MAYO'!D9+'ANEXO VII JUNIO'!D9)</f>
        <v>148811</v>
      </c>
      <c r="E9" s="12">
        <f>SUM('ANEXO VII ABRIL'!E9+'ANEXO VII MAYO'!E9+'ANEXO VII JUNIO'!E9)</f>
        <v>3786</v>
      </c>
      <c r="F9" s="12">
        <f>SUM('ANEXO VII ABRIL'!F9+'ANEXO VII MAYO'!F9+'ANEXO VII JUNIO'!F9)</f>
        <v>258545</v>
      </c>
      <c r="G9" s="12">
        <f>SUM('ANEXO VII ABRIL'!G9+'ANEXO VII MAYO'!G9+'ANEXO VII JUNIO'!G9)</f>
        <v>645056</v>
      </c>
      <c r="H9" s="12">
        <f>SUM('ANEXO VII ABRIL'!H9+'ANEXO VII MAYO'!H9+'ANEXO VII JUNIO'!H9)</f>
        <v>727</v>
      </c>
      <c r="I9" s="12">
        <f>SUM('ANEXO VII ABRIL'!I9+'ANEXO VII MAYO'!I9+'ANEXO VII JUNIO'!I9)</f>
        <v>46872</v>
      </c>
      <c r="J9" s="10">
        <f>SUM('ANEXO VII ABRIL'!J9+'ANEXO VII MAYO'!J9+'ANEXO VII JUNIO'!J9)</f>
        <v>190539</v>
      </c>
      <c r="K9" s="12">
        <f>SUM('ANEXO VII ABRIL'!K9+'ANEXO VII MAYO'!K9+'ANEXO VII JUNIO'!K9)</f>
        <v>740684</v>
      </c>
      <c r="L9" s="10">
        <f>+'ANEXO VII ABRIL'!L9+'ANEXO VII MAYO'!L9+'ANEXO VII JUNIO'!L9</f>
        <v>757263</v>
      </c>
      <c r="M9" s="11">
        <f t="shared" si="0"/>
        <v>26515426</v>
      </c>
      <c r="P9" s="19"/>
    </row>
    <row r="10" spans="1:16" x14ac:dyDescent="0.3">
      <c r="A10" s="6" t="s">
        <v>15</v>
      </c>
      <c r="B10" s="12">
        <f>SUM('ANEXO VII ABRIL'!B10+'ANEXO VII MAYO'!B10+'ANEXO VII JUNIO'!B10)</f>
        <v>8209469</v>
      </c>
      <c r="C10" s="12">
        <f>SUM('ANEXO VII ABRIL'!C10+'ANEXO VII MAYO'!C10+'ANEXO VII JUNIO'!C10)</f>
        <v>2339117</v>
      </c>
      <c r="D10" s="12">
        <f>SUM('ANEXO VII ABRIL'!D10+'ANEXO VII MAYO'!D10+'ANEXO VII JUNIO'!D10)</f>
        <v>66170</v>
      </c>
      <c r="E10" s="12">
        <f>SUM('ANEXO VII ABRIL'!E10+'ANEXO VII MAYO'!E10+'ANEXO VII JUNIO'!E10)</f>
        <v>1683</v>
      </c>
      <c r="F10" s="12">
        <f>SUM('ANEXO VII ABRIL'!F10+'ANEXO VII MAYO'!F10+'ANEXO VII JUNIO'!F10)</f>
        <v>114964</v>
      </c>
      <c r="G10" s="12">
        <f>SUM('ANEXO VII ABRIL'!G10+'ANEXO VII MAYO'!G10+'ANEXO VII JUNIO'!G10)</f>
        <v>279290</v>
      </c>
      <c r="H10" s="12">
        <f>SUM('ANEXO VII ABRIL'!H10+'ANEXO VII MAYO'!H10+'ANEXO VII JUNIO'!H10)</f>
        <v>87</v>
      </c>
      <c r="I10" s="12">
        <f>SUM('ANEXO VII ABRIL'!I10+'ANEXO VII MAYO'!I10+'ANEXO VII JUNIO'!I10)</f>
        <v>20841</v>
      </c>
      <c r="J10" s="10">
        <f>SUM('ANEXO VII ABRIL'!J10+'ANEXO VII MAYO'!J10+'ANEXO VII JUNIO'!J10)</f>
        <v>82497</v>
      </c>
      <c r="K10" s="12">
        <f>SUM('ANEXO VII ABRIL'!K10+'ANEXO VII MAYO'!K10+'ANEXO VII JUNIO'!K10)</f>
        <v>88948</v>
      </c>
      <c r="L10" s="10">
        <f>+'ANEXO VII ABRIL'!L10+'ANEXO VII MAYO'!L10+'ANEXO VII JUNIO'!L10</f>
        <v>31606</v>
      </c>
      <c r="M10" s="11">
        <f t="shared" si="0"/>
        <v>11234672</v>
      </c>
      <c r="P10" s="19"/>
    </row>
    <row r="11" spans="1:16" x14ac:dyDescent="0.3">
      <c r="A11" s="6" t="s">
        <v>16</v>
      </c>
      <c r="B11" s="12">
        <f>SUM('ANEXO VII ABRIL'!B11+'ANEXO VII MAYO'!B11+'ANEXO VII JUNIO'!B11)</f>
        <v>33926438</v>
      </c>
      <c r="C11" s="12">
        <f>SUM('ANEXO VII ABRIL'!C11+'ANEXO VII MAYO'!C11+'ANEXO VII JUNIO'!C11)</f>
        <v>9666631</v>
      </c>
      <c r="D11" s="12">
        <f>SUM('ANEXO VII ABRIL'!D11+'ANEXO VII MAYO'!D11+'ANEXO VII JUNIO'!D11)</f>
        <v>273452</v>
      </c>
      <c r="E11" s="12">
        <f>SUM('ANEXO VII ABRIL'!E11+'ANEXO VII MAYO'!E11+'ANEXO VII JUNIO'!E11)</f>
        <v>6957</v>
      </c>
      <c r="F11" s="12">
        <f>SUM('ANEXO VII ABRIL'!F11+'ANEXO VII MAYO'!F11+'ANEXO VII JUNIO'!F11)</f>
        <v>475097</v>
      </c>
      <c r="G11" s="12">
        <f>SUM('ANEXO VII ABRIL'!G11+'ANEXO VII MAYO'!G11+'ANEXO VII JUNIO'!G11)</f>
        <v>1152363</v>
      </c>
      <c r="H11" s="12">
        <f>SUM('ANEXO VII ABRIL'!H11+'ANEXO VII MAYO'!H11+'ANEXO VII JUNIO'!H11)</f>
        <v>1614</v>
      </c>
      <c r="I11" s="12">
        <f>SUM('ANEXO VII ABRIL'!I11+'ANEXO VII MAYO'!I11+'ANEXO VII JUNIO'!I11)</f>
        <v>86133</v>
      </c>
      <c r="J11" s="10">
        <f>SUM('ANEXO VII ABRIL'!J11+'ANEXO VII MAYO'!J11+'ANEXO VII JUNIO'!J11)</f>
        <v>340388</v>
      </c>
      <c r="K11" s="12">
        <f>SUM('ANEXO VII ABRIL'!K11+'ANEXO VII MAYO'!K11+'ANEXO VII JUNIO'!K11)</f>
        <v>1645487</v>
      </c>
      <c r="L11" s="10">
        <f>+'ANEXO VII ABRIL'!L11+'ANEXO VII MAYO'!L11+'ANEXO VII JUNIO'!L11</f>
        <v>0</v>
      </c>
      <c r="M11" s="11">
        <f t="shared" si="0"/>
        <v>47574560</v>
      </c>
      <c r="P11" s="19"/>
    </row>
    <row r="12" spans="1:16" x14ac:dyDescent="0.3">
      <c r="A12" s="6" t="s">
        <v>17</v>
      </c>
      <c r="B12" s="12">
        <f>SUM('ANEXO VII ABRIL'!B12+'ANEXO VII MAYO'!B12+'ANEXO VII JUNIO'!B12)</f>
        <v>75931034</v>
      </c>
      <c r="C12" s="12">
        <f>SUM('ANEXO VII ABRIL'!C12+'ANEXO VII MAYO'!C12+'ANEXO VII JUNIO'!C12)</f>
        <v>21634963</v>
      </c>
      <c r="D12" s="12">
        <f>SUM('ANEXO VII ABRIL'!D12+'ANEXO VII MAYO'!D12+'ANEXO VII JUNIO'!D12)</f>
        <v>612014</v>
      </c>
      <c r="E12" s="12">
        <f>SUM('ANEXO VII ABRIL'!E12+'ANEXO VII MAYO'!E12+'ANEXO VII JUNIO'!E12)</f>
        <v>15570</v>
      </c>
      <c r="F12" s="12">
        <f>SUM('ANEXO VII ABRIL'!F12+'ANEXO VII MAYO'!F12+'ANEXO VII JUNIO'!F12)</f>
        <v>1063317</v>
      </c>
      <c r="G12" s="12">
        <f>SUM('ANEXO VII ABRIL'!G12+'ANEXO VII MAYO'!G12+'ANEXO VII JUNIO'!G12)</f>
        <v>2534671</v>
      </c>
      <c r="H12" s="12">
        <f>SUM('ANEXO VII ABRIL'!H12+'ANEXO VII MAYO'!H12+'ANEXO VII JUNIO'!H12)</f>
        <v>3364</v>
      </c>
      <c r="I12" s="12">
        <f>SUM('ANEXO VII ABRIL'!I12+'ANEXO VII MAYO'!I12+'ANEXO VII JUNIO'!I12)</f>
        <v>192774</v>
      </c>
      <c r="J12" s="10">
        <f>SUM('ANEXO VII ABRIL'!J12+'ANEXO VII MAYO'!J12+'ANEXO VII JUNIO'!J12)</f>
        <v>748699</v>
      </c>
      <c r="K12" s="12">
        <f>SUM('ANEXO VII ABRIL'!K12+'ANEXO VII MAYO'!K12+'ANEXO VII JUNIO'!K12)</f>
        <v>3429538</v>
      </c>
      <c r="L12" s="10">
        <f>+'ANEXO VII ABRIL'!L12+'ANEXO VII MAYO'!L12+'ANEXO VII JUNIO'!L12</f>
        <v>290169</v>
      </c>
      <c r="M12" s="11">
        <f t="shared" si="0"/>
        <v>106456113</v>
      </c>
      <c r="P12" s="19"/>
    </row>
    <row r="13" spans="1:16" x14ac:dyDescent="0.3">
      <c r="A13" s="6" t="s">
        <v>18</v>
      </c>
      <c r="B13" s="12">
        <f>SUM('ANEXO VII ABRIL'!B13+'ANEXO VII MAYO'!B13+'ANEXO VII JUNIO'!B13)</f>
        <v>18847808</v>
      </c>
      <c r="C13" s="12">
        <f>SUM('ANEXO VII ABRIL'!C13+'ANEXO VII MAYO'!C13+'ANEXO VII JUNIO'!C13)</f>
        <v>5370289</v>
      </c>
      <c r="D13" s="12">
        <f>SUM('ANEXO VII ABRIL'!D13+'ANEXO VII MAYO'!D13+'ANEXO VII JUNIO'!D13)</f>
        <v>151916</v>
      </c>
      <c r="E13" s="12">
        <f>SUM('ANEXO VII ABRIL'!E13+'ANEXO VII MAYO'!E13+'ANEXO VII JUNIO'!E13)</f>
        <v>3866</v>
      </c>
      <c r="F13" s="12">
        <f>SUM('ANEXO VII ABRIL'!F13+'ANEXO VII MAYO'!F13+'ANEXO VII JUNIO'!F13)</f>
        <v>263940</v>
      </c>
      <c r="G13" s="12">
        <f>SUM('ANEXO VII ABRIL'!G13+'ANEXO VII MAYO'!G13+'ANEXO VII JUNIO'!G13)</f>
        <v>640330</v>
      </c>
      <c r="H13" s="12">
        <f>SUM('ANEXO VII ABRIL'!H13+'ANEXO VII MAYO'!H13+'ANEXO VII JUNIO'!H13)</f>
        <v>769</v>
      </c>
      <c r="I13" s="12">
        <f>SUM('ANEXO VII ABRIL'!I13+'ANEXO VII MAYO'!I13+'ANEXO VII JUNIO'!I13)</f>
        <v>47850</v>
      </c>
      <c r="J13" s="10">
        <f>SUM('ANEXO VII ABRIL'!J13+'ANEXO VII MAYO'!J13+'ANEXO VII JUNIO'!J13)</f>
        <v>189142</v>
      </c>
      <c r="K13" s="12">
        <f>SUM('ANEXO VII ABRIL'!K13+'ANEXO VII MAYO'!K13+'ANEXO VII JUNIO'!K13)</f>
        <v>784063</v>
      </c>
      <c r="L13" s="10">
        <f>+'ANEXO VII ABRIL'!L13+'ANEXO VII MAYO'!L13+'ANEXO VII JUNIO'!L13</f>
        <v>0</v>
      </c>
      <c r="M13" s="11">
        <f t="shared" si="0"/>
        <v>26299973</v>
      </c>
      <c r="P13" s="19"/>
    </row>
    <row r="14" spans="1:16" x14ac:dyDescent="0.3">
      <c r="A14" s="6" t="s">
        <v>19</v>
      </c>
      <c r="B14" s="12">
        <f>SUM('ANEXO VII ABRIL'!B14+'ANEXO VII MAYO'!B14+'ANEXO VII JUNIO'!B14)</f>
        <v>8006307</v>
      </c>
      <c r="C14" s="12">
        <f>SUM('ANEXO VII ABRIL'!C14+'ANEXO VII MAYO'!C14+'ANEXO VII JUNIO'!C14)</f>
        <v>2281231</v>
      </c>
      <c r="D14" s="12">
        <f>SUM('ANEXO VII ABRIL'!D14+'ANEXO VII MAYO'!D14+'ANEXO VII JUNIO'!D14)</f>
        <v>64531</v>
      </c>
      <c r="E14" s="12">
        <f>SUM('ANEXO VII ABRIL'!E14+'ANEXO VII MAYO'!E14+'ANEXO VII JUNIO'!E14)</f>
        <v>1642</v>
      </c>
      <c r="F14" s="12">
        <f>SUM('ANEXO VII ABRIL'!F14+'ANEXO VII MAYO'!F14+'ANEXO VII JUNIO'!F14)</f>
        <v>112119</v>
      </c>
      <c r="G14" s="12">
        <f>SUM('ANEXO VII ABRIL'!G14+'ANEXO VII MAYO'!G14+'ANEXO VII JUNIO'!G14)</f>
        <v>273833</v>
      </c>
      <c r="H14" s="12">
        <f>SUM('ANEXO VII ABRIL'!H14+'ANEXO VII MAYO'!H14+'ANEXO VII JUNIO'!H14)</f>
        <v>160</v>
      </c>
      <c r="I14" s="12">
        <f>SUM('ANEXO VII ABRIL'!I14+'ANEXO VII MAYO'!I14+'ANEXO VII JUNIO'!I14)</f>
        <v>20328</v>
      </c>
      <c r="J14" s="10">
        <f>SUM('ANEXO VII ABRIL'!J14+'ANEXO VII MAYO'!J14+'ANEXO VII JUNIO'!J14)</f>
        <v>80886</v>
      </c>
      <c r="K14" s="12">
        <f>SUM('ANEXO VII ABRIL'!K14+'ANEXO VII MAYO'!K14+'ANEXO VII JUNIO'!K14)</f>
        <v>162851</v>
      </c>
      <c r="L14" s="10">
        <f>+'ANEXO VII ABRIL'!L14+'ANEXO VII MAYO'!L14+'ANEXO VII JUNIO'!L14</f>
        <v>0</v>
      </c>
      <c r="M14" s="11">
        <f t="shared" si="0"/>
        <v>11003888</v>
      </c>
      <c r="P14" s="19"/>
    </row>
    <row r="15" spans="1:16" x14ac:dyDescent="0.3">
      <c r="A15" s="6" t="s">
        <v>20</v>
      </c>
      <c r="B15" s="12">
        <f>SUM('ANEXO VII ABRIL'!B15+'ANEXO VII MAYO'!B15+'ANEXO VII JUNIO'!B15)</f>
        <v>8367310</v>
      </c>
      <c r="C15" s="12">
        <f>SUM('ANEXO VII ABRIL'!C15+'ANEXO VII MAYO'!C15+'ANEXO VII JUNIO'!C15)</f>
        <v>2384090</v>
      </c>
      <c r="D15" s="12">
        <f>SUM('ANEXO VII ABRIL'!D15+'ANEXO VII MAYO'!D15+'ANEXO VII JUNIO'!D15)</f>
        <v>67442</v>
      </c>
      <c r="E15" s="12">
        <f>SUM('ANEXO VII ABRIL'!E15+'ANEXO VII MAYO'!E15+'ANEXO VII JUNIO'!E15)</f>
        <v>1716</v>
      </c>
      <c r="F15" s="12">
        <f>SUM('ANEXO VII ABRIL'!F15+'ANEXO VII MAYO'!F15+'ANEXO VII JUNIO'!F15)</f>
        <v>117173</v>
      </c>
      <c r="G15" s="12">
        <f>SUM('ANEXO VII ABRIL'!G15+'ANEXO VII MAYO'!G15+'ANEXO VII JUNIO'!G15)</f>
        <v>286028</v>
      </c>
      <c r="H15" s="12">
        <f>SUM('ANEXO VII ABRIL'!H15+'ANEXO VII MAYO'!H15+'ANEXO VII JUNIO'!H15)</f>
        <v>144</v>
      </c>
      <c r="I15" s="12">
        <f>SUM('ANEXO VII ABRIL'!I15+'ANEXO VII MAYO'!I15+'ANEXO VII JUNIO'!I15)</f>
        <v>21243</v>
      </c>
      <c r="J15" s="10">
        <f>SUM('ANEXO VII ABRIL'!J15+'ANEXO VII MAYO'!J15+'ANEXO VII JUNIO'!J15)</f>
        <v>84488</v>
      </c>
      <c r="K15" s="12">
        <f>SUM('ANEXO VII ABRIL'!K15+'ANEXO VII MAYO'!K15+'ANEXO VII JUNIO'!K15)</f>
        <v>146943</v>
      </c>
      <c r="L15" s="10">
        <f>+'ANEXO VII ABRIL'!L15+'ANEXO VII MAYO'!L15+'ANEXO VII JUNIO'!L15</f>
        <v>0</v>
      </c>
      <c r="M15" s="11">
        <f t="shared" si="0"/>
        <v>11476577</v>
      </c>
      <c r="P15" s="19"/>
    </row>
    <row r="16" spans="1:16" x14ac:dyDescent="0.3">
      <c r="A16" s="6" t="s">
        <v>21</v>
      </c>
      <c r="B16" s="12">
        <f>SUM('ANEXO VII ABRIL'!B16+'ANEXO VII MAYO'!B16+'ANEXO VII JUNIO'!B16)</f>
        <v>38270564</v>
      </c>
      <c r="C16" s="12">
        <f>SUM('ANEXO VII ABRIL'!C16+'ANEXO VII MAYO'!C16+'ANEXO VII JUNIO'!C16)</f>
        <v>10904399</v>
      </c>
      <c r="D16" s="12">
        <f>SUM('ANEXO VII ABRIL'!D16+'ANEXO VII MAYO'!D16+'ANEXO VII JUNIO'!D16)</f>
        <v>308466</v>
      </c>
      <c r="E16" s="12">
        <f>SUM('ANEXO VII ABRIL'!E16+'ANEXO VII MAYO'!E16+'ANEXO VII JUNIO'!E16)</f>
        <v>7848</v>
      </c>
      <c r="F16" s="12">
        <f>SUM('ANEXO VII ABRIL'!F16+'ANEXO VII MAYO'!F16+'ANEXO VII JUNIO'!F16)</f>
        <v>535931</v>
      </c>
      <c r="G16" s="12">
        <f>SUM('ANEXO VII ABRIL'!G16+'ANEXO VII MAYO'!G16+'ANEXO VII JUNIO'!G16)</f>
        <v>1305031</v>
      </c>
      <c r="H16" s="12">
        <f>SUM('ANEXO VII ABRIL'!H16+'ANEXO VII MAYO'!H16+'ANEXO VII JUNIO'!H16)</f>
        <v>1814</v>
      </c>
      <c r="I16" s="12">
        <f>SUM('ANEXO VII ABRIL'!I16+'ANEXO VII MAYO'!I16+'ANEXO VII JUNIO'!I16)</f>
        <v>97161</v>
      </c>
      <c r="J16" s="10">
        <f>SUM('ANEXO VII ABRIL'!J16+'ANEXO VII MAYO'!J16+'ANEXO VII JUNIO'!J16)</f>
        <v>385484</v>
      </c>
      <c r="K16" s="12">
        <f>SUM('ANEXO VII ABRIL'!K16+'ANEXO VII MAYO'!K16+'ANEXO VII JUNIO'!K16)</f>
        <v>1849718</v>
      </c>
      <c r="L16" s="10">
        <f>+'ANEXO VII ABRIL'!L16+'ANEXO VII MAYO'!L16+'ANEXO VII JUNIO'!L16</f>
        <v>10446268</v>
      </c>
      <c r="M16" s="11">
        <f t="shared" si="0"/>
        <v>64112684</v>
      </c>
      <c r="P16" s="19"/>
    </row>
    <row r="17" spans="1:16" x14ac:dyDescent="0.3">
      <c r="A17" s="6" t="s">
        <v>22</v>
      </c>
      <c r="B17" s="12">
        <f>SUM('ANEXO VII ABRIL'!B17+'ANEXO VII MAYO'!B17+'ANEXO VII JUNIO'!B17)</f>
        <v>13309019</v>
      </c>
      <c r="C17" s="12">
        <f>SUM('ANEXO VII ABRIL'!C17+'ANEXO VII MAYO'!C17+'ANEXO VII JUNIO'!C17)</f>
        <v>3792127</v>
      </c>
      <c r="D17" s="12">
        <f>SUM('ANEXO VII ABRIL'!D17+'ANEXO VII MAYO'!D17+'ANEXO VII JUNIO'!D17)</f>
        <v>107273</v>
      </c>
      <c r="E17" s="12">
        <f>SUM('ANEXO VII ABRIL'!E17+'ANEXO VII MAYO'!E17+'ANEXO VII JUNIO'!E17)</f>
        <v>2730</v>
      </c>
      <c r="F17" s="12">
        <f>SUM('ANEXO VII ABRIL'!F17+'ANEXO VII MAYO'!F17+'ANEXO VII JUNIO'!F17)</f>
        <v>186376</v>
      </c>
      <c r="G17" s="12">
        <f>SUM('ANEXO VII ABRIL'!G17+'ANEXO VII MAYO'!G17+'ANEXO VII JUNIO'!G17)</f>
        <v>454916</v>
      </c>
      <c r="H17" s="12">
        <f>SUM('ANEXO VII ABRIL'!H17+'ANEXO VII MAYO'!H17+'ANEXO VII JUNIO'!H17)</f>
        <v>508</v>
      </c>
      <c r="I17" s="12">
        <f>SUM('ANEXO VII ABRIL'!I17+'ANEXO VII MAYO'!I17+'ANEXO VII JUNIO'!I17)</f>
        <v>33789</v>
      </c>
      <c r="J17" s="10">
        <f>SUM('ANEXO VII ABRIL'!J17+'ANEXO VII MAYO'!J17+'ANEXO VII JUNIO'!J17)</f>
        <v>134375</v>
      </c>
      <c r="K17" s="12">
        <f>SUM('ANEXO VII ABRIL'!K17+'ANEXO VII MAYO'!K17+'ANEXO VII JUNIO'!K17)</f>
        <v>517622</v>
      </c>
      <c r="L17" s="10">
        <f>+'ANEXO VII ABRIL'!L17+'ANEXO VII MAYO'!L17+'ANEXO VII JUNIO'!L17</f>
        <v>81837</v>
      </c>
      <c r="M17" s="11">
        <f t="shared" si="0"/>
        <v>18620572</v>
      </c>
      <c r="P17" s="19"/>
    </row>
    <row r="18" spans="1:16" x14ac:dyDescent="0.3">
      <c r="A18" s="6" t="s">
        <v>23</v>
      </c>
      <c r="B18" s="12">
        <f>SUM('ANEXO VII ABRIL'!B18+'ANEXO VII MAYO'!B18+'ANEXO VII JUNIO'!B18)</f>
        <v>8298872</v>
      </c>
      <c r="C18" s="12">
        <f>SUM('ANEXO VII ABRIL'!C18+'ANEXO VII MAYO'!C18+'ANEXO VII JUNIO'!C18)</f>
        <v>2364590</v>
      </c>
      <c r="D18" s="12">
        <f>SUM('ANEXO VII ABRIL'!D18+'ANEXO VII MAYO'!D18+'ANEXO VII JUNIO'!D18)</f>
        <v>66890</v>
      </c>
      <c r="E18" s="12">
        <f>SUM('ANEXO VII ABRIL'!E18+'ANEXO VII MAYO'!E18+'ANEXO VII JUNIO'!E18)</f>
        <v>1702</v>
      </c>
      <c r="F18" s="12">
        <f>SUM('ANEXO VII ABRIL'!F18+'ANEXO VII MAYO'!F18+'ANEXO VII JUNIO'!F18)</f>
        <v>116215</v>
      </c>
      <c r="G18" s="12">
        <f>SUM('ANEXO VII ABRIL'!G18+'ANEXO VII MAYO'!G18+'ANEXO VII JUNIO'!G18)</f>
        <v>319199</v>
      </c>
      <c r="H18" s="12">
        <f>SUM('ANEXO VII ABRIL'!H18+'ANEXO VII MAYO'!H18+'ANEXO VII JUNIO'!H18)</f>
        <v>135</v>
      </c>
      <c r="I18" s="12">
        <f>SUM('ANEXO VII ABRIL'!I18+'ANEXO VII MAYO'!I18+'ANEXO VII JUNIO'!I18)</f>
        <v>21069</v>
      </c>
      <c r="J18" s="10">
        <f>SUM('ANEXO VII ABRIL'!J18+'ANEXO VII MAYO'!J18+'ANEXO VII JUNIO'!J18)</f>
        <v>94286</v>
      </c>
      <c r="K18" s="12">
        <f>SUM('ANEXO VII ABRIL'!K18+'ANEXO VII MAYO'!K18+'ANEXO VII JUNIO'!K18)</f>
        <v>137156</v>
      </c>
      <c r="L18" s="10">
        <f>+'ANEXO VII ABRIL'!L18+'ANEXO VII MAYO'!L18+'ANEXO VII JUNIO'!L18</f>
        <v>0</v>
      </c>
      <c r="M18" s="11">
        <f t="shared" si="0"/>
        <v>11420114</v>
      </c>
      <c r="P18" s="19"/>
    </row>
    <row r="19" spans="1:16" x14ac:dyDescent="0.3">
      <c r="A19" s="6" t="s">
        <v>24</v>
      </c>
      <c r="B19" s="12">
        <f>SUM('ANEXO VII ABRIL'!B19+'ANEXO VII MAYO'!B19+'ANEXO VII JUNIO'!B19)</f>
        <v>7671143</v>
      </c>
      <c r="C19" s="12">
        <f>SUM('ANEXO VII ABRIL'!C19+'ANEXO VII MAYO'!C19+'ANEXO VII JUNIO'!C19)</f>
        <v>2185733</v>
      </c>
      <c r="D19" s="12">
        <f>SUM('ANEXO VII ABRIL'!D19+'ANEXO VII MAYO'!D19+'ANEXO VII JUNIO'!D19)</f>
        <v>61831</v>
      </c>
      <c r="E19" s="12">
        <f>SUM('ANEXO VII ABRIL'!E19+'ANEXO VII MAYO'!E19+'ANEXO VII JUNIO'!E19)</f>
        <v>1573</v>
      </c>
      <c r="F19" s="12">
        <f>SUM('ANEXO VII ABRIL'!F19+'ANEXO VII MAYO'!F19+'ANEXO VII JUNIO'!F19)</f>
        <v>107424</v>
      </c>
      <c r="G19" s="12">
        <f>SUM('ANEXO VII ABRIL'!G19+'ANEXO VII MAYO'!G19+'ANEXO VII JUNIO'!G19)</f>
        <v>262947</v>
      </c>
      <c r="H19" s="12">
        <f>SUM('ANEXO VII ABRIL'!H19+'ANEXO VII MAYO'!H19+'ANEXO VII JUNIO'!H19)</f>
        <v>87</v>
      </c>
      <c r="I19" s="12">
        <f>SUM('ANEXO VII ABRIL'!I19+'ANEXO VII MAYO'!I19+'ANEXO VII JUNIO'!I19)</f>
        <v>19476</v>
      </c>
      <c r="J19" s="10">
        <f>SUM('ANEXO VII ABRIL'!J19+'ANEXO VII MAYO'!J19+'ANEXO VII JUNIO'!J19)</f>
        <v>77670</v>
      </c>
      <c r="K19" s="12">
        <f>SUM('ANEXO VII ABRIL'!K19+'ANEXO VII MAYO'!K19+'ANEXO VII JUNIO'!K19)</f>
        <v>88808</v>
      </c>
      <c r="L19" s="10">
        <f>+'ANEXO VII ABRIL'!L19+'ANEXO VII MAYO'!L19+'ANEXO VII JUNIO'!L19</f>
        <v>98621</v>
      </c>
      <c r="M19" s="11">
        <f t="shared" si="0"/>
        <v>10575313</v>
      </c>
      <c r="P19" s="19"/>
    </row>
    <row r="20" spans="1:16" x14ac:dyDescent="0.3">
      <c r="A20" s="6" t="s">
        <v>25</v>
      </c>
      <c r="B20" s="12">
        <f>SUM('ANEXO VII ABRIL'!B20+'ANEXO VII MAYO'!B20+'ANEXO VII JUNIO'!B20)</f>
        <v>9608831</v>
      </c>
      <c r="C20" s="12">
        <f>SUM('ANEXO VII ABRIL'!C20+'ANEXO VII MAYO'!C20+'ANEXO VII JUNIO'!C20)</f>
        <v>2737835</v>
      </c>
      <c r="D20" s="12">
        <f>SUM('ANEXO VII ABRIL'!D20+'ANEXO VII MAYO'!D20+'ANEXO VII JUNIO'!D20)</f>
        <v>77448</v>
      </c>
      <c r="E20" s="12">
        <f>SUM('ANEXO VII ABRIL'!E20+'ANEXO VII MAYO'!E20+'ANEXO VII JUNIO'!E20)</f>
        <v>1970</v>
      </c>
      <c r="F20" s="12">
        <f>SUM('ANEXO VII ABRIL'!F20+'ANEXO VII MAYO'!F20+'ANEXO VII JUNIO'!F20)</f>
        <v>134560</v>
      </c>
      <c r="G20" s="12">
        <f>SUM('ANEXO VII ABRIL'!G20+'ANEXO VII MAYO'!G20+'ANEXO VII JUNIO'!G20)</f>
        <v>327244</v>
      </c>
      <c r="H20" s="12">
        <f>SUM('ANEXO VII ABRIL'!H20+'ANEXO VII MAYO'!H20+'ANEXO VII JUNIO'!H20)</f>
        <v>230</v>
      </c>
      <c r="I20" s="12">
        <f>SUM('ANEXO VII ABRIL'!I20+'ANEXO VII MAYO'!I20+'ANEXO VII JUNIO'!I20)</f>
        <v>24396</v>
      </c>
      <c r="J20" s="10">
        <f>SUM('ANEXO VII ABRIL'!J20+'ANEXO VII MAYO'!J20+'ANEXO VII JUNIO'!J20)</f>
        <v>96662</v>
      </c>
      <c r="K20" s="12">
        <f>SUM('ANEXO VII ABRIL'!K20+'ANEXO VII MAYO'!K20+'ANEXO VII JUNIO'!K20)</f>
        <v>234697</v>
      </c>
      <c r="L20" s="10">
        <f>+'ANEXO VII ABRIL'!L20+'ANEXO VII MAYO'!L20+'ANEXO VII JUNIO'!L20</f>
        <v>0</v>
      </c>
      <c r="M20" s="11">
        <f t="shared" si="0"/>
        <v>13243873</v>
      </c>
      <c r="P20" s="19"/>
    </row>
    <row r="21" spans="1:16" x14ac:dyDescent="0.3">
      <c r="A21" s="6" t="s">
        <v>26</v>
      </c>
      <c r="B21" s="12">
        <f>SUM('ANEXO VII ABRIL'!B21+'ANEXO VII MAYO'!B21+'ANEXO VII JUNIO'!B21)</f>
        <v>8999442</v>
      </c>
      <c r="C21" s="12">
        <f>SUM('ANEXO VII ABRIL'!C21+'ANEXO VII MAYO'!C21+'ANEXO VII JUNIO'!C21)</f>
        <v>2564202</v>
      </c>
      <c r="D21" s="12">
        <f>SUM('ANEXO VII ABRIL'!D21+'ANEXO VII MAYO'!D21+'ANEXO VII JUNIO'!D21)</f>
        <v>72536</v>
      </c>
      <c r="E21" s="12">
        <f>SUM('ANEXO VII ABRIL'!E21+'ANEXO VII MAYO'!E21+'ANEXO VII JUNIO'!E21)</f>
        <v>1845</v>
      </c>
      <c r="F21" s="12">
        <f>SUM('ANEXO VII ABRIL'!F21+'ANEXO VII MAYO'!F21+'ANEXO VII JUNIO'!F21)</f>
        <v>126026</v>
      </c>
      <c r="G21" s="12">
        <f>SUM('ANEXO VII ABRIL'!G21+'ANEXO VII MAYO'!G21+'ANEXO VII JUNIO'!G21)</f>
        <v>307960</v>
      </c>
      <c r="H21" s="12">
        <f>SUM('ANEXO VII ABRIL'!H21+'ANEXO VII MAYO'!H21+'ANEXO VII JUNIO'!H21)</f>
        <v>155</v>
      </c>
      <c r="I21" s="12">
        <f>SUM('ANEXO VII ABRIL'!I21+'ANEXO VII MAYO'!I21+'ANEXO VII JUNIO'!I21)</f>
        <v>22848</v>
      </c>
      <c r="J21" s="10">
        <f>SUM('ANEXO VII ABRIL'!J21+'ANEXO VII MAYO'!J21+'ANEXO VII JUNIO'!J21)</f>
        <v>90966</v>
      </c>
      <c r="K21" s="12">
        <f>SUM('ANEXO VII ABRIL'!K21+'ANEXO VII MAYO'!K21+'ANEXO VII JUNIO'!K21)</f>
        <v>158325</v>
      </c>
      <c r="L21" s="10">
        <f>+'ANEXO VII ABRIL'!L21+'ANEXO VII MAYO'!L21+'ANEXO VII JUNIO'!L21</f>
        <v>0</v>
      </c>
      <c r="M21" s="11">
        <f t="shared" si="0"/>
        <v>12344305</v>
      </c>
      <c r="P21" s="19"/>
    </row>
    <row r="22" spans="1:16" x14ac:dyDescent="0.3">
      <c r="A22" s="6" t="s">
        <v>27</v>
      </c>
      <c r="B22" s="12">
        <f>SUM('ANEXO VII ABRIL'!B22+'ANEXO VII MAYO'!B22+'ANEXO VII JUNIO'!B22)</f>
        <v>14963425</v>
      </c>
      <c r="C22" s="12">
        <f>SUM('ANEXO VII ABRIL'!C22+'ANEXO VII MAYO'!C22+'ANEXO VII JUNIO'!C22)</f>
        <v>4263515</v>
      </c>
      <c r="D22" s="12">
        <f>SUM('ANEXO VII ABRIL'!D22+'ANEXO VII MAYO'!D22+'ANEXO VII JUNIO'!D22)</f>
        <v>120607</v>
      </c>
      <c r="E22" s="12">
        <f>SUM('ANEXO VII ABRIL'!E22+'ANEXO VII MAYO'!E22+'ANEXO VII JUNIO'!E22)</f>
        <v>3068</v>
      </c>
      <c r="F22" s="12">
        <f>SUM('ANEXO VII ABRIL'!F22+'ANEXO VII MAYO'!F22+'ANEXO VII JUNIO'!F22)</f>
        <v>209543</v>
      </c>
      <c r="G22" s="12">
        <f>SUM('ANEXO VII ABRIL'!G22+'ANEXO VII MAYO'!G22+'ANEXO VII JUNIO'!G22)</f>
        <v>508625</v>
      </c>
      <c r="H22" s="12">
        <f>SUM('ANEXO VII ABRIL'!H22+'ANEXO VII MAYO'!H22+'ANEXO VII JUNIO'!H22)</f>
        <v>567</v>
      </c>
      <c r="I22" s="12">
        <f>SUM('ANEXO VII ABRIL'!I22+'ANEXO VII MAYO'!I22+'ANEXO VII JUNIO'!I22)</f>
        <v>37989</v>
      </c>
      <c r="J22" s="10">
        <f>SUM('ANEXO VII ABRIL'!J22+'ANEXO VII MAYO'!J22+'ANEXO VII JUNIO'!J22)</f>
        <v>150239</v>
      </c>
      <c r="K22" s="12">
        <f>SUM('ANEXO VII ABRIL'!K22+'ANEXO VII MAYO'!K22+'ANEXO VII JUNIO'!K22)</f>
        <v>578386</v>
      </c>
      <c r="L22" s="10">
        <f>+'ANEXO VII ABRIL'!L22+'ANEXO VII MAYO'!L22+'ANEXO VII JUNIO'!L22</f>
        <v>0</v>
      </c>
      <c r="M22" s="11">
        <f t="shared" si="0"/>
        <v>20835964</v>
      </c>
      <c r="P22" s="19"/>
    </row>
    <row r="23" spans="1:16" x14ac:dyDescent="0.3">
      <c r="A23" s="6" t="s">
        <v>28</v>
      </c>
      <c r="B23" s="12">
        <f>SUM('ANEXO VII ABRIL'!B23+'ANEXO VII MAYO'!B23+'ANEXO VII JUNIO'!B23)</f>
        <v>24134914</v>
      </c>
      <c r="C23" s="12">
        <f>SUM('ANEXO VII ABRIL'!C23+'ANEXO VII MAYO'!C23+'ANEXO VII JUNIO'!C23)</f>
        <v>6876740</v>
      </c>
      <c r="D23" s="12">
        <f>SUM('ANEXO VII ABRIL'!D23+'ANEXO VII MAYO'!D23+'ANEXO VII JUNIO'!D23)</f>
        <v>194531</v>
      </c>
      <c r="E23" s="12">
        <f>SUM('ANEXO VII ABRIL'!E23+'ANEXO VII MAYO'!E23+'ANEXO VII JUNIO'!E23)</f>
        <v>4948</v>
      </c>
      <c r="F23" s="12">
        <f>SUM('ANEXO VII ABRIL'!F23+'ANEXO VII MAYO'!F23+'ANEXO VII JUNIO'!F23)</f>
        <v>337978</v>
      </c>
      <c r="G23" s="12">
        <f>SUM('ANEXO VII ABRIL'!G23+'ANEXO VII MAYO'!G23+'ANEXO VII JUNIO'!G23)</f>
        <v>884699</v>
      </c>
      <c r="H23" s="12">
        <f>SUM('ANEXO VII ABRIL'!H23+'ANEXO VII MAYO'!H23+'ANEXO VII JUNIO'!H23)</f>
        <v>996</v>
      </c>
      <c r="I23" s="12">
        <f>SUM('ANEXO VII ABRIL'!I23+'ANEXO VII MAYO'!I23+'ANEXO VII JUNIO'!I23)</f>
        <v>61275</v>
      </c>
      <c r="J23" s="10">
        <f>SUM('ANEXO VII ABRIL'!J23+'ANEXO VII MAYO'!J23+'ANEXO VII JUNIO'!J23)</f>
        <v>261325</v>
      </c>
      <c r="K23" s="12">
        <f>SUM('ANEXO VII ABRIL'!K23+'ANEXO VII MAYO'!K23+'ANEXO VII JUNIO'!K23)</f>
        <v>1015484</v>
      </c>
      <c r="L23" s="10">
        <f>+'ANEXO VII ABRIL'!L23+'ANEXO VII MAYO'!L23+'ANEXO VII JUNIO'!L23</f>
        <v>671410</v>
      </c>
      <c r="M23" s="11">
        <f t="shared" si="0"/>
        <v>34444300</v>
      </c>
      <c r="P23" s="19"/>
    </row>
    <row r="24" spans="1:16" x14ac:dyDescent="0.3">
      <c r="A24" s="6" t="s">
        <v>29</v>
      </c>
      <c r="B24" s="12">
        <f>SUM('ANEXO VII ABRIL'!B24+'ANEXO VII MAYO'!B24+'ANEXO VII JUNIO'!B24)</f>
        <v>8638756</v>
      </c>
      <c r="C24" s="12">
        <f>SUM('ANEXO VII ABRIL'!C24+'ANEXO VII MAYO'!C24+'ANEXO VII JUNIO'!C24)</f>
        <v>2461433</v>
      </c>
      <c r="D24" s="12">
        <f>SUM('ANEXO VII ABRIL'!D24+'ANEXO VII MAYO'!D24+'ANEXO VII JUNIO'!D24)</f>
        <v>69628</v>
      </c>
      <c r="E24" s="12">
        <f>SUM('ANEXO VII ABRIL'!E24+'ANEXO VII MAYO'!E24+'ANEXO VII JUNIO'!E24)</f>
        <v>1771</v>
      </c>
      <c r="F24" s="12">
        <f>SUM('ANEXO VII ABRIL'!F24+'ANEXO VII MAYO'!F24+'ANEXO VII JUNIO'!F24)</f>
        <v>120974</v>
      </c>
      <c r="G24" s="12">
        <f>SUM('ANEXO VII ABRIL'!G24+'ANEXO VII MAYO'!G24+'ANEXO VII JUNIO'!G24)</f>
        <v>296070</v>
      </c>
      <c r="H24" s="12">
        <f>SUM('ANEXO VII ABRIL'!H24+'ANEXO VII MAYO'!H24+'ANEXO VII JUNIO'!H24)</f>
        <v>135</v>
      </c>
      <c r="I24" s="12">
        <f>SUM('ANEXO VII ABRIL'!I24+'ANEXO VII MAYO'!I24+'ANEXO VII JUNIO'!I24)</f>
        <v>21933</v>
      </c>
      <c r="J24" s="10">
        <f>SUM('ANEXO VII ABRIL'!J24+'ANEXO VII MAYO'!J24+'ANEXO VII JUNIO'!J24)</f>
        <v>87454</v>
      </c>
      <c r="K24" s="12">
        <f>SUM('ANEXO VII ABRIL'!K24+'ANEXO VII MAYO'!K24+'ANEXO VII JUNIO'!K24)</f>
        <v>137504</v>
      </c>
      <c r="L24" s="10">
        <f>+'ANEXO VII ABRIL'!L24+'ANEXO VII MAYO'!L24+'ANEXO VII JUNIO'!L24</f>
        <v>0</v>
      </c>
      <c r="M24" s="11">
        <f t="shared" si="0"/>
        <v>11835658</v>
      </c>
      <c r="P24" s="19"/>
    </row>
    <row r="25" spans="1:16" x14ac:dyDescent="0.3">
      <c r="A25" s="6" t="s">
        <v>30</v>
      </c>
      <c r="B25" s="12">
        <f>SUM('ANEXO VII ABRIL'!B25+'ANEXO VII MAYO'!B25+'ANEXO VII JUNIO'!B25)</f>
        <v>10031578</v>
      </c>
      <c r="C25" s="12">
        <f>SUM('ANEXO VII ABRIL'!C25+'ANEXO VII MAYO'!C25+'ANEXO VII JUNIO'!C25)</f>
        <v>2858289</v>
      </c>
      <c r="D25" s="12">
        <f>SUM('ANEXO VII ABRIL'!D25+'ANEXO VII MAYO'!D25+'ANEXO VII JUNIO'!D25)</f>
        <v>80856</v>
      </c>
      <c r="E25" s="12">
        <f>SUM('ANEXO VII ABRIL'!E25+'ANEXO VII MAYO'!E25+'ANEXO VII JUNIO'!E25)</f>
        <v>2058</v>
      </c>
      <c r="F25" s="12">
        <f>SUM('ANEXO VII ABRIL'!F25+'ANEXO VII MAYO'!F25+'ANEXO VII JUNIO'!F25)</f>
        <v>140479</v>
      </c>
      <c r="G25" s="12">
        <f>SUM('ANEXO VII ABRIL'!G25+'ANEXO VII MAYO'!G25+'ANEXO VII JUNIO'!G25)</f>
        <v>345903</v>
      </c>
      <c r="H25" s="12">
        <f>SUM('ANEXO VII ABRIL'!H25+'ANEXO VII MAYO'!H25+'ANEXO VII JUNIO'!H25)</f>
        <v>233</v>
      </c>
      <c r="I25" s="12">
        <f>SUM('ANEXO VII ABRIL'!I25+'ANEXO VII MAYO'!I25+'ANEXO VII JUNIO'!I25)</f>
        <v>25467</v>
      </c>
      <c r="J25" s="10">
        <f>SUM('ANEXO VII ABRIL'!J25+'ANEXO VII MAYO'!J25+'ANEXO VII JUNIO'!J25)</f>
        <v>102174</v>
      </c>
      <c r="K25" s="12">
        <f>SUM('ANEXO VII ABRIL'!K25+'ANEXO VII MAYO'!K25+'ANEXO VII JUNIO'!K25)</f>
        <v>238042</v>
      </c>
      <c r="L25" s="10">
        <f>+'ANEXO VII ABRIL'!L25+'ANEXO VII MAYO'!L25+'ANEXO VII JUNIO'!L25</f>
        <v>0</v>
      </c>
      <c r="M25" s="11">
        <f t="shared" si="0"/>
        <v>13825079</v>
      </c>
      <c r="P25" s="19"/>
    </row>
    <row r="26" spans="1:16" x14ac:dyDescent="0.3">
      <c r="A26" s="6" t="s">
        <v>31</v>
      </c>
      <c r="B26" s="12">
        <f>SUM('ANEXO VII ABRIL'!B26+'ANEXO VII MAYO'!B26+'ANEXO VII JUNIO'!B26)</f>
        <v>11729814</v>
      </c>
      <c r="C26" s="12">
        <f>SUM('ANEXO VII ABRIL'!C26+'ANEXO VII MAYO'!C26+'ANEXO VII JUNIO'!C26)</f>
        <v>3342166</v>
      </c>
      <c r="D26" s="12">
        <f>SUM('ANEXO VII ABRIL'!D26+'ANEXO VII MAYO'!D26+'ANEXO VII JUNIO'!D26)</f>
        <v>94543</v>
      </c>
      <c r="E26" s="12">
        <f>SUM('ANEXO VII ABRIL'!E26+'ANEXO VII MAYO'!E26+'ANEXO VII JUNIO'!E26)</f>
        <v>2406</v>
      </c>
      <c r="F26" s="12">
        <f>SUM('ANEXO VII ABRIL'!F26+'ANEXO VII MAYO'!F26+'ANEXO VII JUNIO'!F26)</f>
        <v>164261</v>
      </c>
      <c r="G26" s="12">
        <f>SUM('ANEXO VII ABRIL'!G26+'ANEXO VII MAYO'!G26+'ANEXO VII JUNIO'!G26)</f>
        <v>393980</v>
      </c>
      <c r="H26" s="12">
        <f>SUM('ANEXO VII ABRIL'!H26+'ANEXO VII MAYO'!H26+'ANEXO VII JUNIO'!H26)</f>
        <v>384</v>
      </c>
      <c r="I26" s="12">
        <f>SUM('ANEXO VII ABRIL'!I26+'ANEXO VII MAYO'!I26+'ANEXO VII JUNIO'!I26)</f>
        <v>29781</v>
      </c>
      <c r="J26" s="10">
        <f>SUM('ANEXO VII ABRIL'!J26+'ANEXO VII MAYO'!J26+'ANEXO VII JUNIO'!J26)</f>
        <v>116375</v>
      </c>
      <c r="K26" s="12">
        <f>SUM('ANEXO VII ABRIL'!K26+'ANEXO VII MAYO'!K26+'ANEXO VII JUNIO'!K26)</f>
        <v>390966</v>
      </c>
      <c r="L26" s="10">
        <f>+'ANEXO VII ABRIL'!L26+'ANEXO VII MAYO'!L26+'ANEXO VII JUNIO'!L26</f>
        <v>225497</v>
      </c>
      <c r="M26" s="11">
        <f t="shared" si="0"/>
        <v>16490173</v>
      </c>
      <c r="P26" s="19"/>
    </row>
    <row r="27" spans="1:16" x14ac:dyDescent="0.3">
      <c r="A27" s="6" t="s">
        <v>32</v>
      </c>
      <c r="B27" s="12">
        <f>SUM('ANEXO VII ABRIL'!B27+'ANEXO VII MAYO'!B27+'ANEXO VII JUNIO'!B27)</f>
        <v>7647893</v>
      </c>
      <c r="C27" s="12">
        <f>SUM('ANEXO VII ABRIL'!C27+'ANEXO VII MAYO'!C27+'ANEXO VII JUNIO'!C27)</f>
        <v>2179107</v>
      </c>
      <c r="D27" s="12">
        <f>SUM('ANEXO VII ABRIL'!D27+'ANEXO VII MAYO'!D27+'ANEXO VII JUNIO'!D27)</f>
        <v>61643</v>
      </c>
      <c r="E27" s="12">
        <f>SUM('ANEXO VII ABRIL'!E27+'ANEXO VII MAYO'!E27+'ANEXO VII JUNIO'!E27)</f>
        <v>1569</v>
      </c>
      <c r="F27" s="12">
        <f>SUM('ANEXO VII ABRIL'!F27+'ANEXO VII MAYO'!F27+'ANEXO VII JUNIO'!F27)</f>
        <v>107099</v>
      </c>
      <c r="G27" s="12">
        <f>SUM('ANEXO VII ABRIL'!G27+'ANEXO VII MAYO'!G27+'ANEXO VII JUNIO'!G27)</f>
        <v>261909</v>
      </c>
      <c r="H27" s="12">
        <f>SUM('ANEXO VII ABRIL'!H27+'ANEXO VII MAYO'!H27+'ANEXO VII JUNIO'!H27)</f>
        <v>68</v>
      </c>
      <c r="I27" s="12">
        <f>SUM('ANEXO VII ABRIL'!I27+'ANEXO VII MAYO'!I27+'ANEXO VII JUNIO'!I27)</f>
        <v>19416</v>
      </c>
      <c r="J27" s="10">
        <f>SUM('ANEXO VII ABRIL'!J27+'ANEXO VII MAYO'!J27+'ANEXO VII JUNIO'!J27)</f>
        <v>77363</v>
      </c>
      <c r="K27" s="12">
        <f>SUM('ANEXO VII ABRIL'!K27+'ANEXO VII MAYO'!K27+'ANEXO VII JUNIO'!K27)</f>
        <v>69884</v>
      </c>
      <c r="L27" s="10">
        <f>+'ANEXO VII ABRIL'!L27+'ANEXO VII MAYO'!L27+'ANEXO VII JUNIO'!L27</f>
        <v>-5046</v>
      </c>
      <c r="M27" s="11">
        <f t="shared" si="0"/>
        <v>10420905</v>
      </c>
      <c r="P27" s="19"/>
    </row>
    <row r="28" spans="1:16" x14ac:dyDescent="0.3">
      <c r="A28" s="6" t="s">
        <v>33</v>
      </c>
      <c r="B28" s="12">
        <f>SUM('ANEXO VII ABRIL'!B28+'ANEXO VII MAYO'!B28+'ANEXO VII JUNIO'!B28)</f>
        <v>8875101</v>
      </c>
      <c r="C28" s="12">
        <f>SUM('ANEXO VII ABRIL'!C28+'ANEXO VII MAYO'!C28+'ANEXO VII JUNIO'!C28)</f>
        <v>2528774</v>
      </c>
      <c r="D28" s="12">
        <f>SUM('ANEXO VII ABRIL'!D28+'ANEXO VII MAYO'!D28+'ANEXO VII JUNIO'!D28)</f>
        <v>71535</v>
      </c>
      <c r="E28" s="12">
        <f>SUM('ANEXO VII ABRIL'!E28+'ANEXO VII MAYO'!E28+'ANEXO VII JUNIO'!E28)</f>
        <v>1819</v>
      </c>
      <c r="F28" s="12">
        <f>SUM('ANEXO VII ABRIL'!F28+'ANEXO VII MAYO'!F28+'ANEXO VII JUNIO'!F28)</f>
        <v>124285</v>
      </c>
      <c r="G28" s="12">
        <f>SUM('ANEXO VII ABRIL'!G28+'ANEXO VII MAYO'!G28+'ANEXO VII JUNIO'!G28)</f>
        <v>302931</v>
      </c>
      <c r="H28" s="12">
        <f>SUM('ANEXO VII ABRIL'!H28+'ANEXO VII MAYO'!H28+'ANEXO VII JUNIO'!H28)</f>
        <v>176</v>
      </c>
      <c r="I28" s="12">
        <f>SUM('ANEXO VII ABRIL'!I28+'ANEXO VII MAYO'!I28+'ANEXO VII JUNIO'!I28)</f>
        <v>22533</v>
      </c>
      <c r="J28" s="10">
        <f>SUM('ANEXO VII ABRIL'!J28+'ANEXO VII MAYO'!J28+'ANEXO VII JUNIO'!J28)</f>
        <v>89481</v>
      </c>
      <c r="K28" s="12">
        <f>SUM('ANEXO VII ABRIL'!K28+'ANEXO VII MAYO'!K28+'ANEXO VII JUNIO'!K28)</f>
        <v>179738</v>
      </c>
      <c r="L28" s="10">
        <f>+'ANEXO VII ABRIL'!L28+'ANEXO VII MAYO'!L28+'ANEXO VII JUNIO'!L28</f>
        <v>556452</v>
      </c>
      <c r="M28" s="11">
        <f t="shared" si="0"/>
        <v>12752825</v>
      </c>
      <c r="P28" s="19"/>
    </row>
    <row r="29" spans="1:16" x14ac:dyDescent="0.3">
      <c r="A29" s="6" t="s">
        <v>34</v>
      </c>
      <c r="B29" s="12">
        <f>SUM('ANEXO VII ABRIL'!B29+'ANEXO VII MAYO'!B29+'ANEXO VII JUNIO'!B29)</f>
        <v>8258255</v>
      </c>
      <c r="C29" s="12">
        <f>SUM('ANEXO VII ABRIL'!C29+'ANEXO VII MAYO'!C29+'ANEXO VII JUNIO'!C29)</f>
        <v>2353017</v>
      </c>
      <c r="D29" s="12">
        <f>SUM('ANEXO VII ABRIL'!D29+'ANEXO VII MAYO'!D29+'ANEXO VII JUNIO'!D29)</f>
        <v>66562</v>
      </c>
      <c r="E29" s="12">
        <f>SUM('ANEXO VII ABRIL'!E29+'ANEXO VII MAYO'!E29+'ANEXO VII JUNIO'!E29)</f>
        <v>1693</v>
      </c>
      <c r="F29" s="12">
        <f>SUM('ANEXO VII ABRIL'!F29+'ANEXO VII MAYO'!F29+'ANEXO VII JUNIO'!F29)</f>
        <v>115646</v>
      </c>
      <c r="G29" s="12">
        <f>SUM('ANEXO VII ABRIL'!G29+'ANEXO VII MAYO'!G29+'ANEXO VII JUNIO'!G29)</f>
        <v>282937</v>
      </c>
      <c r="H29" s="12">
        <f>SUM('ANEXO VII ABRIL'!H29+'ANEXO VII MAYO'!H29+'ANEXO VII JUNIO'!H29)</f>
        <v>61</v>
      </c>
      <c r="I29" s="12">
        <f>SUM('ANEXO VII ABRIL'!I29+'ANEXO VII MAYO'!I29+'ANEXO VII JUNIO'!I29)</f>
        <v>20967</v>
      </c>
      <c r="J29" s="10">
        <f>SUM('ANEXO VII ABRIL'!J29+'ANEXO VII MAYO'!J29+'ANEXO VII JUNIO'!J29)</f>
        <v>83574</v>
      </c>
      <c r="K29" s="12">
        <f>SUM('ANEXO VII ABRIL'!K29+'ANEXO VII MAYO'!K29+'ANEXO VII JUNIO'!K29)</f>
        <v>62323</v>
      </c>
      <c r="L29" s="10">
        <f>+'ANEXO VII ABRIL'!L29+'ANEXO VII MAYO'!L29+'ANEXO VII JUNIO'!L29</f>
        <v>0</v>
      </c>
      <c r="M29" s="11">
        <f t="shared" si="0"/>
        <v>11245035</v>
      </c>
      <c r="P29" s="19"/>
    </row>
    <row r="30" spans="1:16" x14ac:dyDescent="0.3">
      <c r="A30" s="6" t="s">
        <v>35</v>
      </c>
      <c r="B30" s="12">
        <f>SUM('ANEXO VII ABRIL'!B30+'ANEXO VII MAYO'!B30+'ANEXO VII JUNIO'!B30)</f>
        <v>12576535</v>
      </c>
      <c r="C30" s="12">
        <f>SUM('ANEXO VII ABRIL'!C30+'ANEXO VII MAYO'!C30+'ANEXO VII JUNIO'!C30)</f>
        <v>3583422</v>
      </c>
      <c r="D30" s="12">
        <f>SUM('ANEXO VII ABRIL'!D30+'ANEXO VII MAYO'!D30+'ANEXO VII JUNIO'!D30)</f>
        <v>101369</v>
      </c>
      <c r="E30" s="12">
        <f>SUM('ANEXO VII ABRIL'!E30+'ANEXO VII MAYO'!E30+'ANEXO VII JUNIO'!E30)</f>
        <v>2578</v>
      </c>
      <c r="F30" s="12">
        <f>SUM('ANEXO VII ABRIL'!F30+'ANEXO VII MAYO'!F30+'ANEXO VII JUNIO'!F30)</f>
        <v>176118</v>
      </c>
      <c r="G30" s="12">
        <f>SUM('ANEXO VII ABRIL'!G30+'ANEXO VII MAYO'!G30+'ANEXO VII JUNIO'!G30)</f>
        <v>433733</v>
      </c>
      <c r="H30" s="12">
        <f>SUM('ANEXO VII ABRIL'!H30+'ANEXO VII MAYO'!H30+'ANEXO VII JUNIO'!H30)</f>
        <v>450</v>
      </c>
      <c r="I30" s="12">
        <f>SUM('ANEXO VII ABRIL'!I30+'ANEXO VII MAYO'!I30+'ANEXO VII JUNIO'!I30)</f>
        <v>31929</v>
      </c>
      <c r="J30" s="10">
        <f>SUM('ANEXO VII ABRIL'!J30+'ANEXO VII MAYO'!J30+'ANEXO VII JUNIO'!J30)</f>
        <v>128117</v>
      </c>
      <c r="K30" s="12">
        <f>SUM('ANEXO VII ABRIL'!K30+'ANEXO VII MAYO'!K30+'ANEXO VII JUNIO'!K30)</f>
        <v>459074</v>
      </c>
      <c r="L30" s="10">
        <f>+'ANEXO VII ABRIL'!L30+'ANEXO VII MAYO'!L30+'ANEXO VII JUNIO'!L30</f>
        <v>0</v>
      </c>
      <c r="M30" s="11">
        <f t="shared" si="0"/>
        <v>17493325</v>
      </c>
      <c r="P30" s="19"/>
    </row>
    <row r="31" spans="1:16" x14ac:dyDescent="0.3">
      <c r="A31" s="6" t="s">
        <v>36</v>
      </c>
      <c r="B31" s="12">
        <f>SUM('ANEXO VII ABRIL'!B31+'ANEXO VII MAYO'!B31+'ANEXO VII JUNIO'!B31)</f>
        <v>10125496</v>
      </c>
      <c r="C31" s="12">
        <f>SUM('ANEXO VII ABRIL'!C31+'ANEXO VII MAYO'!C31+'ANEXO VII JUNIO'!C31)</f>
        <v>2885048</v>
      </c>
      <c r="D31" s="12">
        <f>SUM('ANEXO VII ABRIL'!D31+'ANEXO VII MAYO'!D31+'ANEXO VII JUNIO'!D31)</f>
        <v>81613</v>
      </c>
      <c r="E31" s="12">
        <f>SUM('ANEXO VII ABRIL'!E31+'ANEXO VII MAYO'!E31+'ANEXO VII JUNIO'!E31)</f>
        <v>2076</v>
      </c>
      <c r="F31" s="12">
        <f>SUM('ANEXO VII ABRIL'!F31+'ANEXO VII MAYO'!F31+'ANEXO VII JUNIO'!F31)</f>
        <v>141794</v>
      </c>
      <c r="G31" s="12">
        <f>SUM('ANEXO VII ABRIL'!G31+'ANEXO VII MAYO'!G31+'ANEXO VII JUNIO'!G31)</f>
        <v>343800</v>
      </c>
      <c r="H31" s="12">
        <f>SUM('ANEXO VII ABRIL'!H31+'ANEXO VII MAYO'!H31+'ANEXO VII JUNIO'!H31)</f>
        <v>290</v>
      </c>
      <c r="I31" s="12">
        <f>SUM('ANEXO VII ABRIL'!I31+'ANEXO VII MAYO'!I31+'ANEXO VII JUNIO'!I31)</f>
        <v>25707</v>
      </c>
      <c r="J31" s="10">
        <f>SUM('ANEXO VII ABRIL'!J31+'ANEXO VII MAYO'!J31+'ANEXO VII JUNIO'!J31)</f>
        <v>101553</v>
      </c>
      <c r="K31" s="12">
        <f>SUM('ANEXO VII ABRIL'!K31+'ANEXO VII MAYO'!K31+'ANEXO VII JUNIO'!K31)</f>
        <v>296157</v>
      </c>
      <c r="L31" s="10">
        <f>+'ANEXO VII ABRIL'!L31+'ANEXO VII MAYO'!L31+'ANEXO VII JUNIO'!L31</f>
        <v>0</v>
      </c>
      <c r="M31" s="11">
        <f t="shared" si="0"/>
        <v>14003534</v>
      </c>
      <c r="P31" s="19"/>
    </row>
    <row r="32" spans="1:16" x14ac:dyDescent="0.3">
      <c r="A32" s="6" t="s">
        <v>37</v>
      </c>
      <c r="B32" s="12">
        <f>SUM('ANEXO VII ABRIL'!B32+'ANEXO VII MAYO'!B32+'ANEXO VII JUNIO'!B32)</f>
        <v>8308704</v>
      </c>
      <c r="C32" s="12">
        <f>SUM('ANEXO VII ABRIL'!C32+'ANEXO VII MAYO'!C32+'ANEXO VII JUNIO'!C32)</f>
        <v>2367392</v>
      </c>
      <c r="D32" s="12">
        <f>SUM('ANEXO VII ABRIL'!D32+'ANEXO VII MAYO'!D32+'ANEXO VII JUNIO'!D32)</f>
        <v>66969</v>
      </c>
      <c r="E32" s="12">
        <f>SUM('ANEXO VII ABRIL'!E32+'ANEXO VII MAYO'!E32+'ANEXO VII JUNIO'!E32)</f>
        <v>1704</v>
      </c>
      <c r="F32" s="12">
        <f>SUM('ANEXO VII ABRIL'!F32+'ANEXO VII MAYO'!F32+'ANEXO VII JUNIO'!F32)</f>
        <v>116352</v>
      </c>
      <c r="G32" s="12">
        <f>SUM('ANEXO VII ABRIL'!G32+'ANEXO VII MAYO'!G32+'ANEXO VII JUNIO'!G32)</f>
        <v>284402</v>
      </c>
      <c r="H32" s="12">
        <f>SUM('ANEXO VII ABRIL'!H32+'ANEXO VII MAYO'!H32+'ANEXO VII JUNIO'!H32)</f>
        <v>153</v>
      </c>
      <c r="I32" s="12">
        <f>SUM('ANEXO VII ABRIL'!I32+'ANEXO VII MAYO'!I32+'ANEXO VII JUNIO'!I32)</f>
        <v>21093</v>
      </c>
      <c r="J32" s="10">
        <f>SUM('ANEXO VII ABRIL'!J32+'ANEXO VII MAYO'!J32+'ANEXO VII JUNIO'!J32)</f>
        <v>84008</v>
      </c>
      <c r="K32" s="12">
        <f>SUM('ANEXO VII ABRIL'!K32+'ANEXO VII MAYO'!K32+'ANEXO VII JUNIO'!K32)</f>
        <v>155367</v>
      </c>
      <c r="L32" s="10">
        <f>+'ANEXO VII ABRIL'!L32+'ANEXO VII MAYO'!L32+'ANEXO VII JUNIO'!L32</f>
        <v>280875</v>
      </c>
      <c r="M32" s="11">
        <f t="shared" si="0"/>
        <v>11687019</v>
      </c>
      <c r="P32" s="19"/>
    </row>
    <row r="33" spans="1:16" x14ac:dyDescent="0.3">
      <c r="A33" s="6" t="s">
        <v>38</v>
      </c>
      <c r="B33" s="12">
        <f>SUM('ANEXO VII ABRIL'!B33+'ANEXO VII MAYO'!B33+'ANEXO VII JUNIO'!B33)</f>
        <v>8256952</v>
      </c>
      <c r="C33" s="12">
        <f>SUM('ANEXO VII ABRIL'!C33+'ANEXO VII MAYO'!C33+'ANEXO VII JUNIO'!C33)</f>
        <v>2352647</v>
      </c>
      <c r="D33" s="12">
        <f>SUM('ANEXO VII ABRIL'!D33+'ANEXO VII MAYO'!D33+'ANEXO VII JUNIO'!D33)</f>
        <v>66553</v>
      </c>
      <c r="E33" s="12">
        <f>SUM('ANEXO VII ABRIL'!E33+'ANEXO VII MAYO'!E33+'ANEXO VII JUNIO'!E33)</f>
        <v>1693</v>
      </c>
      <c r="F33" s="12">
        <f>SUM('ANEXO VII ABRIL'!F33+'ANEXO VII MAYO'!F33+'ANEXO VII JUNIO'!F33)</f>
        <v>115628</v>
      </c>
      <c r="G33" s="12">
        <f>SUM('ANEXO VII ABRIL'!G33+'ANEXO VII MAYO'!G33+'ANEXO VII JUNIO'!G33)</f>
        <v>281824</v>
      </c>
      <c r="H33" s="12">
        <f>SUM('ANEXO VII ABRIL'!H33+'ANEXO VII MAYO'!H33+'ANEXO VII JUNIO'!H33)</f>
        <v>99</v>
      </c>
      <c r="I33" s="12">
        <f>SUM('ANEXO VII ABRIL'!I33+'ANEXO VII MAYO'!I33+'ANEXO VII JUNIO'!I33)</f>
        <v>20964</v>
      </c>
      <c r="J33" s="10">
        <f>SUM('ANEXO VII ABRIL'!J33+'ANEXO VII MAYO'!J33+'ANEXO VII JUNIO'!J33)</f>
        <v>83246</v>
      </c>
      <c r="K33" s="12">
        <f>SUM('ANEXO VII ABRIL'!K33+'ANEXO VII MAYO'!K33+'ANEXO VII JUNIO'!K33)</f>
        <v>101326</v>
      </c>
      <c r="L33" s="10">
        <f>+'ANEXO VII ABRIL'!L33+'ANEXO VII MAYO'!L33+'ANEXO VII JUNIO'!L33</f>
        <v>0</v>
      </c>
      <c r="M33" s="11">
        <f t="shared" si="0"/>
        <v>11280932</v>
      </c>
      <c r="P33" s="19"/>
    </row>
    <row r="34" spans="1:16" x14ac:dyDescent="0.3">
      <c r="A34" s="6" t="s">
        <v>39</v>
      </c>
      <c r="B34" s="12">
        <f>SUM('ANEXO VII ABRIL'!B34+'ANEXO VII MAYO'!B34+'ANEXO VII JUNIO'!B34)</f>
        <v>15745052</v>
      </c>
      <c r="C34" s="12">
        <f>SUM('ANEXO VII ABRIL'!C34+'ANEXO VII MAYO'!C34+'ANEXO VII JUNIO'!C34)</f>
        <v>4486224</v>
      </c>
      <c r="D34" s="12">
        <f>SUM('ANEXO VII ABRIL'!D34+'ANEXO VII MAYO'!D34+'ANEXO VII JUNIO'!D34)</f>
        <v>126907</v>
      </c>
      <c r="E34" s="12">
        <f>SUM('ANEXO VII ABRIL'!E34+'ANEXO VII MAYO'!E34+'ANEXO VII JUNIO'!E34)</f>
        <v>3229</v>
      </c>
      <c r="F34" s="12">
        <f>SUM('ANEXO VII ABRIL'!F34+'ANEXO VII MAYO'!F34+'ANEXO VII JUNIO'!F34)</f>
        <v>220490</v>
      </c>
      <c r="G34" s="12">
        <f>SUM('ANEXO VII ABRIL'!G34+'ANEXO VII MAYO'!G34+'ANEXO VII JUNIO'!G34)</f>
        <v>544056</v>
      </c>
      <c r="H34" s="12">
        <f>SUM('ANEXO VII ABRIL'!H34+'ANEXO VII MAYO'!H34+'ANEXO VII JUNIO'!H34)</f>
        <v>585</v>
      </c>
      <c r="I34" s="12">
        <f>SUM('ANEXO VII ABRIL'!I34+'ANEXO VII MAYO'!I34+'ANEXO VII JUNIO'!I34)</f>
        <v>39975</v>
      </c>
      <c r="J34" s="10">
        <f>SUM('ANEXO VII ABRIL'!J34+'ANEXO VII MAYO'!J34+'ANEXO VII JUNIO'!J34)</f>
        <v>160705</v>
      </c>
      <c r="K34" s="12">
        <f>SUM('ANEXO VII ABRIL'!K34+'ANEXO VII MAYO'!K34+'ANEXO VII JUNIO'!K34)</f>
        <v>595263</v>
      </c>
      <c r="L34" s="10">
        <f>+'ANEXO VII ABRIL'!L34+'ANEXO VII MAYO'!L34+'ANEXO VII JUNIO'!L34</f>
        <v>1022218</v>
      </c>
      <c r="M34" s="11">
        <f t="shared" si="0"/>
        <v>22944704</v>
      </c>
      <c r="P34" s="19"/>
    </row>
    <row r="35" spans="1:16" x14ac:dyDescent="0.3">
      <c r="A35" s="6" t="s">
        <v>40</v>
      </c>
      <c r="B35" s="12">
        <f>SUM('ANEXO VII ABRIL'!B35+'ANEXO VII MAYO'!B35+'ANEXO VII JUNIO'!B35)</f>
        <v>21522919</v>
      </c>
      <c r="C35" s="12">
        <f>SUM('ANEXO VII ABRIL'!C35+'ANEXO VII MAYO'!C35+'ANEXO VII JUNIO'!C35)</f>
        <v>6132506</v>
      </c>
      <c r="D35" s="12">
        <f>SUM('ANEXO VII ABRIL'!D35+'ANEXO VII MAYO'!D35+'ANEXO VII JUNIO'!D35)</f>
        <v>173477</v>
      </c>
      <c r="E35" s="12">
        <f>SUM('ANEXO VII ABRIL'!E35+'ANEXO VII MAYO'!E35+'ANEXO VII JUNIO'!E35)</f>
        <v>4413</v>
      </c>
      <c r="F35" s="12">
        <f>SUM('ANEXO VII ABRIL'!F35+'ANEXO VII MAYO'!F35+'ANEXO VII JUNIO'!F35)</f>
        <v>301401</v>
      </c>
      <c r="G35" s="12">
        <f>SUM('ANEXO VII ABRIL'!G35+'ANEXO VII MAYO'!G35+'ANEXO VII JUNIO'!G35)</f>
        <v>722453</v>
      </c>
      <c r="H35" s="12">
        <f>SUM('ANEXO VII ABRIL'!H35+'ANEXO VII MAYO'!H35+'ANEXO VII JUNIO'!H35)</f>
        <v>902</v>
      </c>
      <c r="I35" s="12">
        <f>SUM('ANEXO VII ABRIL'!I35+'ANEXO VII MAYO'!I35+'ANEXO VII JUNIO'!I35)</f>
        <v>54642</v>
      </c>
      <c r="J35" s="10">
        <f>SUM('ANEXO VII ABRIL'!J35+'ANEXO VII MAYO'!J35+'ANEXO VII JUNIO'!J35)</f>
        <v>213400</v>
      </c>
      <c r="K35" s="12">
        <f>SUM('ANEXO VII ABRIL'!K35+'ANEXO VII MAYO'!K35+'ANEXO VII JUNIO'!K35)</f>
        <v>918759</v>
      </c>
      <c r="L35" s="10">
        <f>+'ANEXO VII ABRIL'!L35+'ANEXO VII MAYO'!L35+'ANEXO VII JUNIO'!L35</f>
        <v>2408844</v>
      </c>
      <c r="M35" s="11">
        <f t="shared" si="0"/>
        <v>32453716</v>
      </c>
      <c r="P35" s="19"/>
    </row>
    <row r="36" spans="1:16" x14ac:dyDescent="0.3">
      <c r="A36" s="6" t="s">
        <v>41</v>
      </c>
      <c r="B36" s="12">
        <f>SUM('ANEXO VII ABRIL'!B36+'ANEXO VII MAYO'!B36+'ANEXO VII JUNIO'!B36)</f>
        <v>12829498</v>
      </c>
      <c r="C36" s="12">
        <f>SUM('ANEXO VII ABRIL'!C36+'ANEXO VII MAYO'!C36+'ANEXO VII JUNIO'!C36)</f>
        <v>3655498</v>
      </c>
      <c r="D36" s="12">
        <f>SUM('ANEXO VII ABRIL'!D36+'ANEXO VII MAYO'!D36+'ANEXO VII JUNIO'!D36)</f>
        <v>103408</v>
      </c>
      <c r="E36" s="12">
        <f>SUM('ANEXO VII ABRIL'!E36+'ANEXO VII MAYO'!E36+'ANEXO VII JUNIO'!E36)</f>
        <v>2631</v>
      </c>
      <c r="F36" s="12">
        <f>SUM('ANEXO VII ABRIL'!F36+'ANEXO VII MAYO'!F36+'ANEXO VII JUNIO'!F36)</f>
        <v>179661</v>
      </c>
      <c r="G36" s="12">
        <f>SUM('ANEXO VII ABRIL'!G36+'ANEXO VII MAYO'!G36+'ANEXO VII JUNIO'!G36)</f>
        <v>431304</v>
      </c>
      <c r="H36" s="12">
        <f>SUM('ANEXO VII ABRIL'!H36+'ANEXO VII MAYO'!H36+'ANEXO VII JUNIO'!H36)</f>
        <v>431</v>
      </c>
      <c r="I36" s="12">
        <f>SUM('ANEXO VII ABRIL'!I36+'ANEXO VII MAYO'!I36+'ANEXO VII JUNIO'!I36)</f>
        <v>32571</v>
      </c>
      <c r="J36" s="10">
        <f>SUM('ANEXO VII ABRIL'!J36+'ANEXO VII MAYO'!J36+'ANEXO VII JUNIO'!J36)</f>
        <v>127400</v>
      </c>
      <c r="K36" s="12">
        <f>SUM('ANEXO VII ABRIL'!K36+'ANEXO VII MAYO'!K36+'ANEXO VII JUNIO'!K36)</f>
        <v>439615</v>
      </c>
      <c r="L36" s="10">
        <f>+'ANEXO VII ABRIL'!L36+'ANEXO VII MAYO'!L36+'ANEXO VII JUNIO'!L36</f>
        <v>0</v>
      </c>
      <c r="M36" s="11">
        <f t="shared" si="0"/>
        <v>17802017</v>
      </c>
      <c r="P36" s="19"/>
    </row>
    <row r="37" spans="1:16" x14ac:dyDescent="0.3">
      <c r="A37" s="6" t="s">
        <v>42</v>
      </c>
      <c r="B37" s="12">
        <f>SUM('ANEXO VII ABRIL'!B37+'ANEXO VII MAYO'!B37+'ANEXO VII JUNIO'!B37)</f>
        <v>9310094</v>
      </c>
      <c r="C37" s="12">
        <f>SUM('ANEXO VII ABRIL'!C37+'ANEXO VII MAYO'!C37+'ANEXO VII JUNIO'!C37)</f>
        <v>2652717</v>
      </c>
      <c r="D37" s="12">
        <f>SUM('ANEXO VII ABRIL'!D37+'ANEXO VII MAYO'!D37+'ANEXO VII JUNIO'!D37)</f>
        <v>75041</v>
      </c>
      <c r="E37" s="12">
        <f>SUM('ANEXO VII ABRIL'!E37+'ANEXO VII MAYO'!E37+'ANEXO VII JUNIO'!E37)</f>
        <v>1909</v>
      </c>
      <c r="F37" s="12">
        <f>SUM('ANEXO VII ABRIL'!F37+'ANEXO VII MAYO'!F37+'ANEXO VII JUNIO'!F37)</f>
        <v>130377</v>
      </c>
      <c r="G37" s="12">
        <f>SUM('ANEXO VII ABRIL'!G37+'ANEXO VII MAYO'!G37+'ANEXO VII JUNIO'!G37)</f>
        <v>315664</v>
      </c>
      <c r="H37" s="12">
        <f>SUM('ANEXO VII ABRIL'!H37+'ANEXO VII MAYO'!H37+'ANEXO VII JUNIO'!H37)</f>
        <v>323</v>
      </c>
      <c r="I37" s="12">
        <f>SUM('ANEXO VII ABRIL'!I37+'ANEXO VII MAYO'!I37+'ANEXO VII JUNIO'!I37)</f>
        <v>23637</v>
      </c>
      <c r="J37" s="10">
        <f>SUM('ANEXO VII ABRIL'!J37+'ANEXO VII MAYO'!J37+'ANEXO VII JUNIO'!J37)</f>
        <v>93242</v>
      </c>
      <c r="K37" s="12">
        <f>SUM('ANEXO VII ABRIL'!K37+'ANEXO VII MAYO'!K37+'ANEXO VII JUNIO'!K37)</f>
        <v>329300</v>
      </c>
      <c r="L37" s="10">
        <f>+'ANEXO VII ABRIL'!L37+'ANEXO VII MAYO'!L37+'ANEXO VII JUNIO'!L37</f>
        <v>0</v>
      </c>
      <c r="M37" s="11">
        <f t="shared" si="0"/>
        <v>12932304</v>
      </c>
      <c r="P37" s="19"/>
    </row>
    <row r="38" spans="1:16" x14ac:dyDescent="0.3">
      <c r="A38" s="6" t="s">
        <v>43</v>
      </c>
      <c r="B38" s="12">
        <f>SUM('ANEXO VII ABRIL'!B38+'ANEXO VII MAYO'!B38+'ANEXO VII JUNIO'!B38)</f>
        <v>7831350</v>
      </c>
      <c r="C38" s="12">
        <f>SUM('ANEXO VII ABRIL'!C38+'ANEXO VII MAYO'!C38+'ANEXO VII JUNIO'!C38)</f>
        <v>2231379</v>
      </c>
      <c r="D38" s="12">
        <f>SUM('ANEXO VII ABRIL'!D38+'ANEXO VII MAYO'!D38+'ANEXO VII JUNIO'!D38)</f>
        <v>63122</v>
      </c>
      <c r="E38" s="12">
        <f>SUM('ANEXO VII ABRIL'!E38+'ANEXO VII MAYO'!E38+'ANEXO VII JUNIO'!E38)</f>
        <v>1606</v>
      </c>
      <c r="F38" s="12">
        <f>SUM('ANEXO VII ABRIL'!F38+'ANEXO VII MAYO'!F38+'ANEXO VII JUNIO'!F38)</f>
        <v>109668</v>
      </c>
      <c r="G38" s="12">
        <f>SUM('ANEXO VII ABRIL'!G38+'ANEXO VII MAYO'!G38+'ANEXO VII JUNIO'!G38)</f>
        <v>268380</v>
      </c>
      <c r="H38" s="12">
        <f>SUM('ANEXO VII ABRIL'!H38+'ANEXO VII MAYO'!H38+'ANEXO VII JUNIO'!H38)</f>
        <v>84</v>
      </c>
      <c r="I38" s="12">
        <f>SUM('ANEXO VII ABRIL'!I38+'ANEXO VII MAYO'!I38+'ANEXO VII JUNIO'!I38)</f>
        <v>19881</v>
      </c>
      <c r="J38" s="10">
        <f>SUM('ANEXO VII ABRIL'!J38+'ANEXO VII MAYO'!J38+'ANEXO VII JUNIO'!J38)</f>
        <v>79275</v>
      </c>
      <c r="K38" s="12">
        <f>SUM('ANEXO VII ABRIL'!K38+'ANEXO VII MAYO'!K38+'ANEXO VII JUNIO'!K38)</f>
        <v>85343</v>
      </c>
      <c r="L38" s="10">
        <f>+'ANEXO VII ABRIL'!L38+'ANEXO VII MAYO'!L38+'ANEXO VII JUNIO'!L38</f>
        <v>230411</v>
      </c>
      <c r="M38" s="11">
        <f t="shared" si="0"/>
        <v>10920499</v>
      </c>
      <c r="P38" s="19"/>
    </row>
    <row r="39" spans="1:16" ht="15" thickBot="1" x14ac:dyDescent="0.35">
      <c r="A39" s="7" t="s">
        <v>44</v>
      </c>
      <c r="B39" s="13">
        <f>SUM(B6:B38)</f>
        <v>488080087</v>
      </c>
      <c r="C39" s="13">
        <f t="shared" ref="C39:M39" si="1">SUM(C6:C38)</f>
        <v>139068233</v>
      </c>
      <c r="D39" s="13">
        <f t="shared" si="1"/>
        <v>3933991</v>
      </c>
      <c r="E39" s="13">
        <f t="shared" si="1"/>
        <v>100084</v>
      </c>
      <c r="F39" s="13">
        <f t="shared" si="1"/>
        <v>6834938</v>
      </c>
      <c r="G39" s="13">
        <f t="shared" si="1"/>
        <v>16694291</v>
      </c>
      <c r="H39" s="13">
        <f t="shared" si="1"/>
        <v>16372</v>
      </c>
      <c r="I39" s="13">
        <f t="shared" si="1"/>
        <v>1239144</v>
      </c>
      <c r="J39" s="13">
        <f t="shared" si="1"/>
        <v>4931210</v>
      </c>
      <c r="K39" s="13">
        <f t="shared" si="1"/>
        <v>16691135</v>
      </c>
      <c r="L39" s="13">
        <f t="shared" si="1"/>
        <v>17096425</v>
      </c>
      <c r="M39" s="14">
        <f t="shared" si="1"/>
        <v>694685910</v>
      </c>
    </row>
    <row r="40" spans="1:16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  <row r="41" spans="1:16" x14ac:dyDescent="0.3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6" x14ac:dyDescent="0.3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6" x14ac:dyDescent="0.3">
      <c r="B43" s="19"/>
    </row>
  </sheetData>
  <pageMargins left="1.3385826771653544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5" width="21" customWidth="1"/>
    <col min="6" max="10" width="23.44140625" customWidth="1"/>
    <col min="11" max="13" width="21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3582939</v>
      </c>
      <c r="C6" s="9">
        <v>927489</v>
      </c>
      <c r="D6" s="9">
        <v>21737</v>
      </c>
      <c r="E6" s="9">
        <v>513</v>
      </c>
      <c r="F6" s="9">
        <v>46569</v>
      </c>
      <c r="G6" s="9">
        <v>118344</v>
      </c>
      <c r="H6" s="9">
        <v>56</v>
      </c>
      <c r="I6" s="9">
        <v>7156</v>
      </c>
      <c r="J6" s="9">
        <v>85806</v>
      </c>
      <c r="K6" s="9">
        <v>51899</v>
      </c>
      <c r="L6" s="9">
        <v>0</v>
      </c>
      <c r="M6" s="11">
        <f>SUM(B6:L6)</f>
        <v>4842508</v>
      </c>
    </row>
    <row r="7" spans="1:13" x14ac:dyDescent="0.3">
      <c r="A7" s="6" t="s">
        <v>12</v>
      </c>
      <c r="B7" s="12">
        <v>3934754</v>
      </c>
      <c r="C7" s="12">
        <v>1018560</v>
      </c>
      <c r="D7" s="12">
        <v>23871</v>
      </c>
      <c r="E7" s="12">
        <v>563</v>
      </c>
      <c r="F7" s="12">
        <v>51142</v>
      </c>
      <c r="G7" s="12">
        <v>128431</v>
      </c>
      <c r="H7" s="12">
        <v>62</v>
      </c>
      <c r="I7" s="12">
        <v>7858</v>
      </c>
      <c r="J7" s="12">
        <v>93119</v>
      </c>
      <c r="K7" s="12">
        <v>57614</v>
      </c>
      <c r="L7" s="12">
        <v>0</v>
      </c>
      <c r="M7" s="11">
        <f t="shared" ref="M7:M38" si="0">SUM(B7:L7)</f>
        <v>5315974</v>
      </c>
    </row>
    <row r="8" spans="1:13" x14ac:dyDescent="0.3">
      <c r="A8" s="6" t="s">
        <v>13</v>
      </c>
      <c r="B8" s="12">
        <v>4933703</v>
      </c>
      <c r="C8" s="12">
        <v>1277150</v>
      </c>
      <c r="D8" s="12">
        <v>29931</v>
      </c>
      <c r="E8" s="12">
        <v>706</v>
      </c>
      <c r="F8" s="12">
        <v>64126</v>
      </c>
      <c r="G8" s="12">
        <v>161741</v>
      </c>
      <c r="H8" s="12">
        <v>110</v>
      </c>
      <c r="I8" s="12">
        <v>9854</v>
      </c>
      <c r="J8" s="12">
        <v>117272</v>
      </c>
      <c r="K8" s="12">
        <v>102741</v>
      </c>
      <c r="L8" s="12">
        <v>0</v>
      </c>
      <c r="M8" s="11">
        <f t="shared" si="0"/>
        <v>6697334</v>
      </c>
    </row>
    <row r="9" spans="1:13" x14ac:dyDescent="0.3">
      <c r="A9" s="6" t="s">
        <v>14</v>
      </c>
      <c r="B9" s="12">
        <v>7823243</v>
      </c>
      <c r="C9" s="12">
        <v>2025144</v>
      </c>
      <c r="D9" s="12">
        <v>47461</v>
      </c>
      <c r="E9" s="12">
        <v>1120</v>
      </c>
      <c r="F9" s="12">
        <v>101683</v>
      </c>
      <c r="G9" s="12">
        <v>262792</v>
      </c>
      <c r="H9" s="12">
        <v>259</v>
      </c>
      <c r="I9" s="12">
        <v>15624</v>
      </c>
      <c r="J9" s="12">
        <v>190539</v>
      </c>
      <c r="K9" s="12">
        <v>240474</v>
      </c>
      <c r="L9" s="12">
        <v>378874</v>
      </c>
      <c r="M9" s="11">
        <f t="shared" si="0"/>
        <v>11087213</v>
      </c>
    </row>
    <row r="10" spans="1:13" x14ac:dyDescent="0.3">
      <c r="A10" s="6" t="s">
        <v>15</v>
      </c>
      <c r="B10" s="12">
        <v>3478634</v>
      </c>
      <c r="C10" s="12">
        <v>900488</v>
      </c>
      <c r="D10" s="12">
        <v>21104</v>
      </c>
      <c r="E10" s="12">
        <v>498</v>
      </c>
      <c r="F10" s="12">
        <v>45214</v>
      </c>
      <c r="G10" s="12">
        <v>113781</v>
      </c>
      <c r="H10" s="12">
        <v>31</v>
      </c>
      <c r="I10" s="12">
        <v>6947</v>
      </c>
      <c r="J10" s="12">
        <v>82497</v>
      </c>
      <c r="K10" s="12">
        <v>28878</v>
      </c>
      <c r="L10" s="12">
        <v>0</v>
      </c>
      <c r="M10" s="11">
        <f t="shared" si="0"/>
        <v>4678072</v>
      </c>
    </row>
    <row r="11" spans="1:13" x14ac:dyDescent="0.3">
      <c r="A11" s="6" t="s">
        <v>16</v>
      </c>
      <c r="B11" s="12">
        <v>14375800</v>
      </c>
      <c r="C11" s="12">
        <v>3721355</v>
      </c>
      <c r="D11" s="12">
        <v>87213</v>
      </c>
      <c r="E11" s="12">
        <v>2058</v>
      </c>
      <c r="F11" s="12">
        <v>186850</v>
      </c>
      <c r="G11" s="12">
        <v>469466</v>
      </c>
      <c r="H11" s="12">
        <v>575</v>
      </c>
      <c r="I11" s="12">
        <v>28711</v>
      </c>
      <c r="J11" s="12">
        <v>340388</v>
      </c>
      <c r="K11" s="12">
        <v>534232</v>
      </c>
      <c r="L11" s="12">
        <v>0</v>
      </c>
      <c r="M11" s="11">
        <f t="shared" si="0"/>
        <v>19746648</v>
      </c>
    </row>
    <row r="12" spans="1:13" x14ac:dyDescent="0.3">
      <c r="A12" s="6" t="s">
        <v>17</v>
      </c>
      <c r="B12" s="12">
        <v>32174593</v>
      </c>
      <c r="C12" s="12">
        <v>8328794</v>
      </c>
      <c r="D12" s="12">
        <v>195193</v>
      </c>
      <c r="E12" s="12">
        <v>4607</v>
      </c>
      <c r="F12" s="12">
        <v>418191</v>
      </c>
      <c r="G12" s="12">
        <v>1032610</v>
      </c>
      <c r="H12" s="12">
        <v>1198</v>
      </c>
      <c r="I12" s="12">
        <v>64258</v>
      </c>
      <c r="J12" s="12">
        <v>748699</v>
      </c>
      <c r="K12" s="12">
        <v>1113451</v>
      </c>
      <c r="L12" s="12">
        <v>0</v>
      </c>
      <c r="M12" s="11">
        <f t="shared" si="0"/>
        <v>44081594</v>
      </c>
    </row>
    <row r="13" spans="1:13" x14ac:dyDescent="0.3">
      <c r="A13" s="6" t="s">
        <v>18</v>
      </c>
      <c r="B13" s="12">
        <v>7986465</v>
      </c>
      <c r="C13" s="12">
        <v>2067396</v>
      </c>
      <c r="D13" s="12">
        <v>48451</v>
      </c>
      <c r="E13" s="12">
        <v>1144</v>
      </c>
      <c r="F13" s="12">
        <v>103805</v>
      </c>
      <c r="G13" s="12">
        <v>260867</v>
      </c>
      <c r="H13" s="12">
        <v>274</v>
      </c>
      <c r="I13" s="12">
        <v>15950</v>
      </c>
      <c r="J13" s="12">
        <v>189142</v>
      </c>
      <c r="K13" s="12">
        <v>254558</v>
      </c>
      <c r="L13" s="12">
        <v>0</v>
      </c>
      <c r="M13" s="11">
        <f t="shared" si="0"/>
        <v>10928052</v>
      </c>
    </row>
    <row r="14" spans="1:13" x14ac:dyDescent="0.3">
      <c r="A14" s="6" t="s">
        <v>19</v>
      </c>
      <c r="B14" s="12">
        <v>3392548</v>
      </c>
      <c r="C14" s="12">
        <v>878204</v>
      </c>
      <c r="D14" s="12">
        <v>20581</v>
      </c>
      <c r="E14" s="12">
        <v>486</v>
      </c>
      <c r="F14" s="12">
        <v>44095</v>
      </c>
      <c r="G14" s="12">
        <v>111558</v>
      </c>
      <c r="H14" s="12">
        <v>57</v>
      </c>
      <c r="I14" s="12">
        <v>6776</v>
      </c>
      <c r="J14" s="12">
        <v>80886</v>
      </c>
      <c r="K14" s="12">
        <v>52872</v>
      </c>
      <c r="L14" s="12">
        <v>0</v>
      </c>
      <c r="M14" s="11">
        <f t="shared" si="0"/>
        <v>4588063</v>
      </c>
    </row>
    <row r="15" spans="1:13" x14ac:dyDescent="0.3">
      <c r="A15" s="6" t="s">
        <v>20</v>
      </c>
      <c r="B15" s="12">
        <v>3545517</v>
      </c>
      <c r="C15" s="12">
        <v>917801</v>
      </c>
      <c r="D15" s="12">
        <v>21509</v>
      </c>
      <c r="E15" s="12">
        <v>508</v>
      </c>
      <c r="F15" s="12">
        <v>46083</v>
      </c>
      <c r="G15" s="12">
        <v>116526</v>
      </c>
      <c r="H15" s="12">
        <v>51</v>
      </c>
      <c r="I15" s="12">
        <v>7081</v>
      </c>
      <c r="J15" s="12">
        <v>84488</v>
      </c>
      <c r="K15" s="12">
        <v>47707</v>
      </c>
      <c r="L15" s="12">
        <v>0</v>
      </c>
      <c r="M15" s="11">
        <f t="shared" si="0"/>
        <v>4787271</v>
      </c>
    </row>
    <row r="16" spans="1:13" x14ac:dyDescent="0.3">
      <c r="A16" s="6" t="s">
        <v>21</v>
      </c>
      <c r="B16" s="12">
        <v>16216555</v>
      </c>
      <c r="C16" s="12">
        <v>4197857</v>
      </c>
      <c r="D16" s="12">
        <v>98381</v>
      </c>
      <c r="E16" s="12">
        <v>2322</v>
      </c>
      <c r="F16" s="12">
        <v>210776</v>
      </c>
      <c r="G16" s="12">
        <v>531662</v>
      </c>
      <c r="H16" s="12">
        <v>646</v>
      </c>
      <c r="I16" s="12">
        <v>32387</v>
      </c>
      <c r="J16" s="12">
        <v>385484</v>
      </c>
      <c r="K16" s="12">
        <v>600539</v>
      </c>
      <c r="L16" s="12">
        <v>0</v>
      </c>
      <c r="M16" s="11">
        <f t="shared" si="0"/>
        <v>22276609</v>
      </c>
    </row>
    <row r="17" spans="1:13" x14ac:dyDescent="0.3">
      <c r="A17" s="6" t="s">
        <v>22</v>
      </c>
      <c r="B17" s="12">
        <v>5639489</v>
      </c>
      <c r="C17" s="12">
        <v>1459852</v>
      </c>
      <c r="D17" s="12">
        <v>34213</v>
      </c>
      <c r="E17" s="12">
        <v>808</v>
      </c>
      <c r="F17" s="12">
        <v>73300</v>
      </c>
      <c r="G17" s="12">
        <v>185330</v>
      </c>
      <c r="H17" s="12">
        <v>181</v>
      </c>
      <c r="I17" s="12">
        <v>11263</v>
      </c>
      <c r="J17" s="12">
        <v>134375</v>
      </c>
      <c r="K17" s="12">
        <v>168054</v>
      </c>
      <c r="L17" s="12">
        <v>0</v>
      </c>
      <c r="M17" s="11">
        <f t="shared" si="0"/>
        <v>7706865</v>
      </c>
    </row>
    <row r="18" spans="1:13" x14ac:dyDescent="0.3">
      <c r="A18" s="6" t="s">
        <v>23</v>
      </c>
      <c r="B18" s="12">
        <v>3516518</v>
      </c>
      <c r="C18" s="12">
        <v>910294</v>
      </c>
      <c r="D18" s="12">
        <v>21334</v>
      </c>
      <c r="E18" s="12">
        <v>504</v>
      </c>
      <c r="F18" s="12">
        <v>45706</v>
      </c>
      <c r="G18" s="12">
        <v>130040</v>
      </c>
      <c r="H18" s="12">
        <v>48</v>
      </c>
      <c r="I18" s="12">
        <v>7023</v>
      </c>
      <c r="J18" s="12">
        <v>94286</v>
      </c>
      <c r="K18" s="12">
        <v>44530</v>
      </c>
      <c r="L18" s="12">
        <v>0</v>
      </c>
      <c r="M18" s="11">
        <f t="shared" si="0"/>
        <v>4770283</v>
      </c>
    </row>
    <row r="19" spans="1:13" x14ac:dyDescent="0.3">
      <c r="A19" s="6" t="s">
        <v>24</v>
      </c>
      <c r="B19" s="12">
        <v>3250527</v>
      </c>
      <c r="C19" s="12">
        <v>841440</v>
      </c>
      <c r="D19" s="12">
        <v>19720</v>
      </c>
      <c r="E19" s="12">
        <v>465</v>
      </c>
      <c r="F19" s="12">
        <v>42249</v>
      </c>
      <c r="G19" s="12">
        <v>107123</v>
      </c>
      <c r="H19" s="12">
        <v>31</v>
      </c>
      <c r="I19" s="12">
        <v>6492</v>
      </c>
      <c r="J19" s="12">
        <v>77670</v>
      </c>
      <c r="K19" s="12">
        <v>28833</v>
      </c>
      <c r="L19" s="12">
        <v>0</v>
      </c>
      <c r="M19" s="11">
        <f t="shared" si="0"/>
        <v>4374550</v>
      </c>
    </row>
    <row r="20" spans="1:13" x14ac:dyDescent="0.3">
      <c r="A20" s="6" t="s">
        <v>25</v>
      </c>
      <c r="B20" s="12">
        <v>4071592</v>
      </c>
      <c r="C20" s="12">
        <v>1053982</v>
      </c>
      <c r="D20" s="12">
        <v>24701</v>
      </c>
      <c r="E20" s="12">
        <v>583</v>
      </c>
      <c r="F20" s="12">
        <v>52921</v>
      </c>
      <c r="G20" s="12">
        <v>133317</v>
      </c>
      <c r="H20" s="12">
        <v>82</v>
      </c>
      <c r="I20" s="12">
        <v>8132</v>
      </c>
      <c r="J20" s="12">
        <v>96662</v>
      </c>
      <c r="K20" s="12">
        <v>76198</v>
      </c>
      <c r="L20" s="12">
        <v>0</v>
      </c>
      <c r="M20" s="11">
        <f t="shared" si="0"/>
        <v>5518170</v>
      </c>
    </row>
    <row r="21" spans="1:13" x14ac:dyDescent="0.3">
      <c r="A21" s="6" t="s">
        <v>26</v>
      </c>
      <c r="B21" s="12">
        <v>3813373</v>
      </c>
      <c r="C21" s="12">
        <v>987139</v>
      </c>
      <c r="D21" s="12">
        <v>23134</v>
      </c>
      <c r="E21" s="12">
        <v>546</v>
      </c>
      <c r="F21" s="12">
        <v>49565</v>
      </c>
      <c r="G21" s="12">
        <v>125461</v>
      </c>
      <c r="H21" s="12">
        <v>55</v>
      </c>
      <c r="I21" s="12">
        <v>7616</v>
      </c>
      <c r="J21" s="12">
        <v>90966</v>
      </c>
      <c r="K21" s="12">
        <v>51402</v>
      </c>
      <c r="L21" s="12">
        <v>0</v>
      </c>
      <c r="M21" s="11">
        <f t="shared" si="0"/>
        <v>5149257</v>
      </c>
    </row>
    <row r="22" spans="1:13" x14ac:dyDescent="0.3">
      <c r="A22" s="6" t="s">
        <v>27</v>
      </c>
      <c r="B22" s="12">
        <v>6340518</v>
      </c>
      <c r="C22" s="12">
        <v>1641322</v>
      </c>
      <c r="D22" s="12">
        <v>38466</v>
      </c>
      <c r="E22" s="12">
        <v>908</v>
      </c>
      <c r="F22" s="12">
        <v>82411</v>
      </c>
      <c r="G22" s="12">
        <v>207211</v>
      </c>
      <c r="H22" s="12">
        <v>202</v>
      </c>
      <c r="I22" s="12">
        <v>12663</v>
      </c>
      <c r="J22" s="12">
        <v>150239</v>
      </c>
      <c r="K22" s="12">
        <v>187782</v>
      </c>
      <c r="L22" s="12">
        <v>0</v>
      </c>
      <c r="M22" s="11">
        <f t="shared" si="0"/>
        <v>8661722</v>
      </c>
    </row>
    <row r="23" spans="1:13" x14ac:dyDescent="0.3">
      <c r="A23" s="6" t="s">
        <v>28</v>
      </c>
      <c r="B23" s="12">
        <v>10226794</v>
      </c>
      <c r="C23" s="12">
        <v>2647333</v>
      </c>
      <c r="D23" s="12">
        <v>62043</v>
      </c>
      <c r="E23" s="12">
        <v>1464</v>
      </c>
      <c r="F23" s="12">
        <v>132923</v>
      </c>
      <c r="G23" s="12">
        <v>360421</v>
      </c>
      <c r="H23" s="12">
        <v>355</v>
      </c>
      <c r="I23" s="12">
        <v>20425</v>
      </c>
      <c r="J23" s="12">
        <v>261325</v>
      </c>
      <c r="K23" s="12">
        <v>329692</v>
      </c>
      <c r="L23" s="12">
        <v>151024</v>
      </c>
      <c r="M23" s="11">
        <f t="shared" si="0"/>
        <v>14193799</v>
      </c>
    </row>
    <row r="24" spans="1:13" x14ac:dyDescent="0.3">
      <c r="A24" s="6" t="s">
        <v>29</v>
      </c>
      <c r="B24" s="12">
        <v>3660538</v>
      </c>
      <c r="C24" s="12">
        <v>947576</v>
      </c>
      <c r="D24" s="12">
        <v>22207</v>
      </c>
      <c r="E24" s="12">
        <v>524</v>
      </c>
      <c r="F24" s="12">
        <v>47578</v>
      </c>
      <c r="G24" s="12">
        <v>120617</v>
      </c>
      <c r="H24" s="12">
        <v>48</v>
      </c>
      <c r="I24" s="12">
        <v>7311</v>
      </c>
      <c r="J24" s="12">
        <v>87454</v>
      </c>
      <c r="K24" s="12">
        <v>44643</v>
      </c>
      <c r="L24" s="12">
        <v>0</v>
      </c>
      <c r="M24" s="11">
        <f t="shared" si="0"/>
        <v>4938496</v>
      </c>
    </row>
    <row r="25" spans="1:13" x14ac:dyDescent="0.3">
      <c r="A25" s="6" t="s">
        <v>30</v>
      </c>
      <c r="B25" s="12">
        <v>4250725</v>
      </c>
      <c r="C25" s="12">
        <v>1100353</v>
      </c>
      <c r="D25" s="12">
        <v>25788</v>
      </c>
      <c r="E25" s="12">
        <v>609</v>
      </c>
      <c r="F25" s="12">
        <v>55249</v>
      </c>
      <c r="G25" s="12">
        <v>140919</v>
      </c>
      <c r="H25" s="12">
        <v>83</v>
      </c>
      <c r="I25" s="12">
        <v>8489</v>
      </c>
      <c r="J25" s="12">
        <v>102174</v>
      </c>
      <c r="K25" s="12">
        <v>77284</v>
      </c>
      <c r="L25" s="12">
        <v>0</v>
      </c>
      <c r="M25" s="11">
        <f t="shared" si="0"/>
        <v>5761673</v>
      </c>
    </row>
    <row r="26" spans="1:13" x14ac:dyDescent="0.3">
      <c r="A26" s="6" t="s">
        <v>31</v>
      </c>
      <c r="B26" s="12">
        <v>4970326</v>
      </c>
      <c r="C26" s="12">
        <v>1286631</v>
      </c>
      <c r="D26" s="12">
        <v>30153</v>
      </c>
      <c r="E26" s="12">
        <v>712</v>
      </c>
      <c r="F26" s="12">
        <v>64602</v>
      </c>
      <c r="G26" s="12">
        <v>160505</v>
      </c>
      <c r="H26" s="12">
        <v>137</v>
      </c>
      <c r="I26" s="12">
        <v>9927</v>
      </c>
      <c r="J26" s="12">
        <v>116375</v>
      </c>
      <c r="K26" s="12">
        <v>126933</v>
      </c>
      <c r="L26" s="12">
        <v>225497</v>
      </c>
      <c r="M26" s="11">
        <f t="shared" si="0"/>
        <v>6991798</v>
      </c>
    </row>
    <row r="27" spans="1:13" x14ac:dyDescent="0.3">
      <c r="A27" s="6" t="s">
        <v>32</v>
      </c>
      <c r="B27" s="12">
        <v>3240675</v>
      </c>
      <c r="C27" s="12">
        <v>838889</v>
      </c>
      <c r="D27" s="12">
        <v>19660</v>
      </c>
      <c r="E27" s="12">
        <v>464</v>
      </c>
      <c r="F27" s="12">
        <v>42121</v>
      </c>
      <c r="G27" s="12">
        <v>106700</v>
      </c>
      <c r="H27" s="12">
        <v>24</v>
      </c>
      <c r="I27" s="12">
        <v>6472</v>
      </c>
      <c r="J27" s="12">
        <v>77363</v>
      </c>
      <c r="K27" s="12">
        <v>22689</v>
      </c>
      <c r="L27" s="12">
        <v>0</v>
      </c>
      <c r="M27" s="11">
        <f t="shared" si="0"/>
        <v>4355057</v>
      </c>
    </row>
    <row r="28" spans="1:13" x14ac:dyDescent="0.3">
      <c r="A28" s="6" t="s">
        <v>33</v>
      </c>
      <c r="B28" s="12">
        <v>3760686</v>
      </c>
      <c r="C28" s="12">
        <v>973500</v>
      </c>
      <c r="D28" s="12">
        <v>22815</v>
      </c>
      <c r="E28" s="12">
        <v>538</v>
      </c>
      <c r="F28" s="12">
        <v>48880</v>
      </c>
      <c r="G28" s="12">
        <v>123412</v>
      </c>
      <c r="H28" s="12">
        <v>63</v>
      </c>
      <c r="I28" s="12">
        <v>7511</v>
      </c>
      <c r="J28" s="12">
        <v>89481</v>
      </c>
      <c r="K28" s="12">
        <v>58355</v>
      </c>
      <c r="L28" s="12">
        <v>221207</v>
      </c>
      <c r="M28" s="11">
        <f t="shared" si="0"/>
        <v>5306448</v>
      </c>
    </row>
    <row r="29" spans="1:13" x14ac:dyDescent="0.3">
      <c r="A29" s="6" t="s">
        <v>34</v>
      </c>
      <c r="B29" s="12">
        <v>3499307</v>
      </c>
      <c r="C29" s="12">
        <v>905839</v>
      </c>
      <c r="D29" s="12">
        <v>21229</v>
      </c>
      <c r="E29" s="12">
        <v>501</v>
      </c>
      <c r="F29" s="12">
        <v>45482</v>
      </c>
      <c r="G29" s="12">
        <v>115267</v>
      </c>
      <c r="H29" s="12">
        <v>22</v>
      </c>
      <c r="I29" s="12">
        <v>6989</v>
      </c>
      <c r="J29" s="12">
        <v>83574</v>
      </c>
      <c r="K29" s="12">
        <v>20234</v>
      </c>
      <c r="L29" s="12">
        <v>0</v>
      </c>
      <c r="M29" s="11">
        <f t="shared" si="0"/>
        <v>4698444</v>
      </c>
    </row>
    <row r="30" spans="1:13" x14ac:dyDescent="0.3">
      <c r="A30" s="6" t="s">
        <v>35</v>
      </c>
      <c r="B30" s="12">
        <v>5329111</v>
      </c>
      <c r="C30" s="12">
        <v>1379507</v>
      </c>
      <c r="D30" s="12">
        <v>32330</v>
      </c>
      <c r="E30" s="12">
        <v>763</v>
      </c>
      <c r="F30" s="12">
        <v>69265</v>
      </c>
      <c r="G30" s="12">
        <v>176700</v>
      </c>
      <c r="H30" s="12">
        <v>160</v>
      </c>
      <c r="I30" s="12">
        <v>10643</v>
      </c>
      <c r="J30" s="12">
        <v>128117</v>
      </c>
      <c r="K30" s="12">
        <v>149045</v>
      </c>
      <c r="L30" s="12">
        <v>0</v>
      </c>
      <c r="M30" s="11">
        <f t="shared" si="0"/>
        <v>7275641</v>
      </c>
    </row>
    <row r="31" spans="1:13" x14ac:dyDescent="0.3">
      <c r="A31" s="6" t="s">
        <v>36</v>
      </c>
      <c r="B31" s="12">
        <v>4290521</v>
      </c>
      <c r="C31" s="12">
        <v>1110654</v>
      </c>
      <c r="D31" s="12">
        <v>26029</v>
      </c>
      <c r="E31" s="12">
        <v>614</v>
      </c>
      <c r="F31" s="12">
        <v>55766</v>
      </c>
      <c r="G31" s="12">
        <v>140062</v>
      </c>
      <c r="H31" s="12">
        <v>103</v>
      </c>
      <c r="I31" s="12">
        <v>8569</v>
      </c>
      <c r="J31" s="12">
        <v>101553</v>
      </c>
      <c r="K31" s="12">
        <v>96152</v>
      </c>
      <c r="L31" s="12">
        <v>0</v>
      </c>
      <c r="M31" s="11">
        <f t="shared" si="0"/>
        <v>5830023</v>
      </c>
    </row>
    <row r="32" spans="1:13" x14ac:dyDescent="0.3">
      <c r="A32" s="6" t="s">
        <v>37</v>
      </c>
      <c r="B32" s="12">
        <v>3520684</v>
      </c>
      <c r="C32" s="12">
        <v>911373</v>
      </c>
      <c r="D32" s="12">
        <v>21359</v>
      </c>
      <c r="E32" s="12">
        <v>504</v>
      </c>
      <c r="F32" s="12">
        <v>45760</v>
      </c>
      <c r="G32" s="12">
        <v>115864</v>
      </c>
      <c r="H32" s="12">
        <v>54</v>
      </c>
      <c r="I32" s="12">
        <v>7031</v>
      </c>
      <c r="J32" s="12">
        <v>84008</v>
      </c>
      <c r="K32" s="12">
        <v>50442</v>
      </c>
      <c r="L32" s="12">
        <v>0</v>
      </c>
      <c r="M32" s="11">
        <f t="shared" si="0"/>
        <v>4757079</v>
      </c>
    </row>
    <row r="33" spans="1:13" x14ac:dyDescent="0.3">
      <c r="A33" s="6" t="s">
        <v>38</v>
      </c>
      <c r="B33" s="12">
        <v>3498755</v>
      </c>
      <c r="C33" s="12">
        <v>905697</v>
      </c>
      <c r="D33" s="12">
        <v>21226</v>
      </c>
      <c r="E33" s="12">
        <v>501</v>
      </c>
      <c r="F33" s="12">
        <v>45475</v>
      </c>
      <c r="G33" s="12">
        <v>114813</v>
      </c>
      <c r="H33" s="12">
        <v>35</v>
      </c>
      <c r="I33" s="12">
        <v>6988</v>
      </c>
      <c r="J33" s="12">
        <v>83246</v>
      </c>
      <c r="K33" s="12">
        <v>32897</v>
      </c>
      <c r="L33" s="12">
        <v>0</v>
      </c>
      <c r="M33" s="11">
        <f t="shared" si="0"/>
        <v>4709633</v>
      </c>
    </row>
    <row r="34" spans="1:13" x14ac:dyDescent="0.3">
      <c r="A34" s="6" t="s">
        <v>39</v>
      </c>
      <c r="B34" s="12">
        <v>6671721</v>
      </c>
      <c r="C34" s="12">
        <v>1727058</v>
      </c>
      <c r="D34" s="12">
        <v>40475</v>
      </c>
      <c r="E34" s="12">
        <v>955</v>
      </c>
      <c r="F34" s="12">
        <v>86716</v>
      </c>
      <c r="G34" s="12">
        <v>221645</v>
      </c>
      <c r="H34" s="12">
        <v>208</v>
      </c>
      <c r="I34" s="12">
        <v>13325</v>
      </c>
      <c r="J34" s="12">
        <v>160705</v>
      </c>
      <c r="K34" s="12">
        <v>193261</v>
      </c>
      <c r="L34" s="12">
        <v>0</v>
      </c>
      <c r="M34" s="11">
        <f t="shared" si="0"/>
        <v>9116069</v>
      </c>
    </row>
    <row r="35" spans="1:13" x14ac:dyDescent="0.3">
      <c r="A35" s="6" t="s">
        <v>40</v>
      </c>
      <c r="B35" s="12">
        <v>9120002</v>
      </c>
      <c r="C35" s="12">
        <v>2360826</v>
      </c>
      <c r="D35" s="12">
        <v>55328</v>
      </c>
      <c r="E35" s="12">
        <v>1306</v>
      </c>
      <c r="F35" s="12">
        <v>118538</v>
      </c>
      <c r="G35" s="12">
        <v>294323</v>
      </c>
      <c r="H35" s="12">
        <v>321</v>
      </c>
      <c r="I35" s="12">
        <v>18214</v>
      </c>
      <c r="J35" s="12">
        <v>213400</v>
      </c>
      <c r="K35" s="12">
        <v>298289</v>
      </c>
      <c r="L35" s="12">
        <v>1031754</v>
      </c>
      <c r="M35" s="11">
        <f t="shared" si="0"/>
        <v>13512301</v>
      </c>
    </row>
    <row r="36" spans="1:13" x14ac:dyDescent="0.3">
      <c r="A36" s="6" t="s">
        <v>41</v>
      </c>
      <c r="B36" s="12">
        <v>5436300</v>
      </c>
      <c r="C36" s="12">
        <v>1407254</v>
      </c>
      <c r="D36" s="12">
        <v>32980</v>
      </c>
      <c r="E36" s="12">
        <v>778</v>
      </c>
      <c r="F36" s="12">
        <v>70659</v>
      </c>
      <c r="G36" s="12">
        <v>175711</v>
      </c>
      <c r="H36" s="12">
        <v>153</v>
      </c>
      <c r="I36" s="12">
        <v>10857</v>
      </c>
      <c r="J36" s="12">
        <v>127400</v>
      </c>
      <c r="K36" s="12">
        <v>142728</v>
      </c>
      <c r="L36" s="12">
        <v>0</v>
      </c>
      <c r="M36" s="11">
        <f t="shared" si="0"/>
        <v>7404820</v>
      </c>
    </row>
    <row r="37" spans="1:13" x14ac:dyDescent="0.3">
      <c r="A37" s="6" t="s">
        <v>42</v>
      </c>
      <c r="B37" s="12">
        <v>3945007</v>
      </c>
      <c r="C37" s="12">
        <v>1021214</v>
      </c>
      <c r="D37" s="12">
        <v>23933</v>
      </c>
      <c r="E37" s="12">
        <v>565</v>
      </c>
      <c r="F37" s="12">
        <v>51276</v>
      </c>
      <c r="G37" s="12">
        <v>128600</v>
      </c>
      <c r="H37" s="12">
        <v>115</v>
      </c>
      <c r="I37" s="12">
        <v>7879</v>
      </c>
      <c r="J37" s="12">
        <v>93242</v>
      </c>
      <c r="K37" s="12">
        <v>106912</v>
      </c>
      <c r="L37" s="12">
        <v>0</v>
      </c>
      <c r="M37" s="11">
        <f t="shared" si="0"/>
        <v>5378743</v>
      </c>
    </row>
    <row r="38" spans="1:13" x14ac:dyDescent="0.3">
      <c r="A38" s="6" t="s">
        <v>43</v>
      </c>
      <c r="B38" s="12">
        <v>3318413</v>
      </c>
      <c r="C38" s="12">
        <v>859012</v>
      </c>
      <c r="D38" s="12">
        <v>20132</v>
      </c>
      <c r="E38" s="12">
        <v>475</v>
      </c>
      <c r="F38" s="12">
        <v>43131</v>
      </c>
      <c r="G38" s="12">
        <v>109337</v>
      </c>
      <c r="H38" s="12">
        <v>30</v>
      </c>
      <c r="I38" s="12">
        <v>6627</v>
      </c>
      <c r="J38" s="12">
        <v>79275</v>
      </c>
      <c r="K38" s="12">
        <v>27708</v>
      </c>
      <c r="L38" s="12">
        <v>0</v>
      </c>
      <c r="M38" s="11">
        <f t="shared" si="0"/>
        <v>4464140</v>
      </c>
    </row>
    <row r="39" spans="1:13" ht="15" thickBot="1" x14ac:dyDescent="0.35">
      <c r="A39" s="7" t="s">
        <v>44</v>
      </c>
      <c r="B39" s="13">
        <f>SUM(B6:B38)</f>
        <v>206816333</v>
      </c>
      <c r="C39" s="13">
        <f t="shared" ref="C39:M39" si="1">SUM(C6:C38)</f>
        <v>53536983</v>
      </c>
      <c r="D39" s="13">
        <f t="shared" si="1"/>
        <v>1254687</v>
      </c>
      <c r="E39" s="13">
        <f t="shared" si="1"/>
        <v>29612</v>
      </c>
      <c r="F39" s="13">
        <f t="shared" si="1"/>
        <v>2688107</v>
      </c>
      <c r="G39" s="13">
        <f t="shared" si="1"/>
        <v>6801156</v>
      </c>
      <c r="H39" s="13">
        <f t="shared" si="1"/>
        <v>5829</v>
      </c>
      <c r="I39" s="13">
        <f t="shared" si="1"/>
        <v>413048</v>
      </c>
      <c r="J39" s="13">
        <f t="shared" si="1"/>
        <v>4931210</v>
      </c>
      <c r="K39" s="13">
        <f t="shared" si="1"/>
        <v>5419028</v>
      </c>
      <c r="L39" s="13">
        <f t="shared" si="1"/>
        <v>2008356</v>
      </c>
      <c r="M39" s="14">
        <f t="shared" si="1"/>
        <v>283904349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66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2573448</v>
      </c>
      <c r="C6" s="9">
        <v>757033</v>
      </c>
      <c r="D6" s="9">
        <v>21517</v>
      </c>
      <c r="E6" s="9">
        <v>537</v>
      </c>
      <c r="F6" s="9">
        <v>45118</v>
      </c>
      <c r="G6" s="9">
        <v>91618</v>
      </c>
      <c r="H6" s="9">
        <v>52</v>
      </c>
      <c r="I6" s="9">
        <v>7156</v>
      </c>
      <c r="J6" s="10">
        <v>0</v>
      </c>
      <c r="K6" s="9">
        <v>56345</v>
      </c>
      <c r="L6" s="10">
        <v>0</v>
      </c>
      <c r="M6" s="17">
        <f>SUM(B6:L6)</f>
        <v>3552824</v>
      </c>
    </row>
    <row r="7" spans="1:13" x14ac:dyDescent="0.3">
      <c r="A7" s="6" t="s">
        <v>12</v>
      </c>
      <c r="B7" s="12">
        <v>2826139</v>
      </c>
      <c r="C7" s="12">
        <v>831367</v>
      </c>
      <c r="D7" s="12">
        <v>23630</v>
      </c>
      <c r="E7" s="12">
        <v>590</v>
      </c>
      <c r="F7" s="12">
        <v>49548</v>
      </c>
      <c r="G7" s="12">
        <v>99427</v>
      </c>
      <c r="H7" s="12">
        <v>58</v>
      </c>
      <c r="I7" s="12">
        <v>7858</v>
      </c>
      <c r="J7" s="10">
        <v>0</v>
      </c>
      <c r="K7" s="12">
        <v>62549</v>
      </c>
      <c r="L7" s="10">
        <v>0</v>
      </c>
      <c r="M7" s="17">
        <f t="shared" ref="M7:M38" si="0">SUM(B7:L7)</f>
        <v>3901166</v>
      </c>
    </row>
    <row r="8" spans="1:13" x14ac:dyDescent="0.3">
      <c r="A8" s="6" t="s">
        <v>13</v>
      </c>
      <c r="B8" s="12">
        <v>3543634</v>
      </c>
      <c r="C8" s="12">
        <v>1042433</v>
      </c>
      <c r="D8" s="12">
        <v>29629</v>
      </c>
      <c r="E8" s="12">
        <v>739</v>
      </c>
      <c r="F8" s="12">
        <v>62128</v>
      </c>
      <c r="G8" s="12">
        <v>125215</v>
      </c>
      <c r="H8" s="12">
        <v>103</v>
      </c>
      <c r="I8" s="12">
        <v>9854</v>
      </c>
      <c r="J8" s="10">
        <v>0</v>
      </c>
      <c r="K8" s="12">
        <v>111542</v>
      </c>
      <c r="L8" s="10">
        <v>0</v>
      </c>
      <c r="M8" s="17">
        <f t="shared" si="0"/>
        <v>4925277</v>
      </c>
    </row>
    <row r="9" spans="1:13" x14ac:dyDescent="0.3">
      <c r="A9" s="6" t="s">
        <v>14</v>
      </c>
      <c r="B9" s="12">
        <v>5619047</v>
      </c>
      <c r="C9" s="12">
        <v>1652958</v>
      </c>
      <c r="D9" s="12">
        <v>46982</v>
      </c>
      <c r="E9" s="12">
        <v>1172</v>
      </c>
      <c r="F9" s="12">
        <v>98514</v>
      </c>
      <c r="G9" s="12">
        <v>203445</v>
      </c>
      <c r="H9" s="12">
        <v>241</v>
      </c>
      <c r="I9" s="12">
        <v>15624</v>
      </c>
      <c r="J9" s="10">
        <v>0</v>
      </c>
      <c r="K9" s="12">
        <v>261073</v>
      </c>
      <c r="L9" s="10">
        <v>0</v>
      </c>
      <c r="M9" s="17">
        <f t="shared" si="0"/>
        <v>7899056</v>
      </c>
    </row>
    <row r="10" spans="1:13" x14ac:dyDescent="0.3">
      <c r="A10" s="6" t="s">
        <v>15</v>
      </c>
      <c r="B10" s="12">
        <v>2498531</v>
      </c>
      <c r="C10" s="12">
        <v>734994</v>
      </c>
      <c r="D10" s="12">
        <v>20891</v>
      </c>
      <c r="E10" s="12">
        <v>521</v>
      </c>
      <c r="F10" s="12">
        <v>43805</v>
      </c>
      <c r="G10" s="12">
        <v>88086</v>
      </c>
      <c r="H10" s="12">
        <v>29</v>
      </c>
      <c r="I10" s="12">
        <v>6947</v>
      </c>
      <c r="J10" s="10">
        <v>0</v>
      </c>
      <c r="K10" s="12">
        <v>31352</v>
      </c>
      <c r="L10" s="10">
        <v>0</v>
      </c>
      <c r="M10" s="17">
        <f t="shared" si="0"/>
        <v>3425156</v>
      </c>
    </row>
    <row r="11" spans="1:13" x14ac:dyDescent="0.3">
      <c r="A11" s="6" t="s">
        <v>16</v>
      </c>
      <c r="B11" s="12">
        <v>10325424</v>
      </c>
      <c r="C11" s="12">
        <v>3037436</v>
      </c>
      <c r="D11" s="12">
        <v>86334</v>
      </c>
      <c r="E11" s="12">
        <v>2154</v>
      </c>
      <c r="F11" s="12">
        <v>181028</v>
      </c>
      <c r="G11" s="12">
        <v>363446</v>
      </c>
      <c r="H11" s="12">
        <v>535</v>
      </c>
      <c r="I11" s="12">
        <v>28711</v>
      </c>
      <c r="J11" s="10">
        <v>0</v>
      </c>
      <c r="K11" s="12">
        <v>579994</v>
      </c>
      <c r="L11" s="10">
        <v>0</v>
      </c>
      <c r="M11" s="17">
        <f t="shared" si="0"/>
        <v>14605062</v>
      </c>
    </row>
    <row r="12" spans="1:13" x14ac:dyDescent="0.3">
      <c r="A12" s="6" t="s">
        <v>17</v>
      </c>
      <c r="B12" s="12">
        <v>23109415</v>
      </c>
      <c r="C12" s="12">
        <v>6798109</v>
      </c>
      <c r="D12" s="12">
        <v>193224</v>
      </c>
      <c r="E12" s="12">
        <v>4820</v>
      </c>
      <c r="F12" s="12">
        <v>405159</v>
      </c>
      <c r="G12" s="12">
        <v>799415</v>
      </c>
      <c r="H12" s="12">
        <v>1115</v>
      </c>
      <c r="I12" s="12">
        <v>64258</v>
      </c>
      <c r="J12" s="10">
        <v>0</v>
      </c>
      <c r="K12" s="12">
        <v>1208828</v>
      </c>
      <c r="L12" s="10">
        <v>165748</v>
      </c>
      <c r="M12" s="17">
        <f t="shared" si="0"/>
        <v>32750091</v>
      </c>
    </row>
    <row r="13" spans="1:13" x14ac:dyDescent="0.3">
      <c r="A13" s="6" t="s">
        <v>18</v>
      </c>
      <c r="B13" s="12">
        <v>5736282</v>
      </c>
      <c r="C13" s="12">
        <v>1687445</v>
      </c>
      <c r="D13" s="12">
        <v>47963</v>
      </c>
      <c r="E13" s="12">
        <v>1197</v>
      </c>
      <c r="F13" s="12">
        <v>100570</v>
      </c>
      <c r="G13" s="12">
        <v>201955</v>
      </c>
      <c r="H13" s="12">
        <v>255</v>
      </c>
      <c r="I13" s="12">
        <v>15950</v>
      </c>
      <c r="J13" s="10">
        <v>0</v>
      </c>
      <c r="K13" s="12">
        <v>276363</v>
      </c>
      <c r="L13" s="10">
        <v>0</v>
      </c>
      <c r="M13" s="17">
        <f t="shared" si="0"/>
        <v>8067980</v>
      </c>
    </row>
    <row r="14" spans="1:13" x14ac:dyDescent="0.3">
      <c r="A14" s="6" t="s">
        <v>19</v>
      </c>
      <c r="B14" s="12">
        <v>2436699</v>
      </c>
      <c r="C14" s="12">
        <v>716805</v>
      </c>
      <c r="D14" s="12">
        <v>20374</v>
      </c>
      <c r="E14" s="12">
        <v>508</v>
      </c>
      <c r="F14" s="12">
        <v>42721</v>
      </c>
      <c r="G14" s="12">
        <v>86365</v>
      </c>
      <c r="H14" s="12">
        <v>53</v>
      </c>
      <c r="I14" s="12">
        <v>6776</v>
      </c>
      <c r="J14" s="10">
        <v>0</v>
      </c>
      <c r="K14" s="12">
        <v>57401</v>
      </c>
      <c r="L14" s="10">
        <v>0</v>
      </c>
      <c r="M14" s="17">
        <f t="shared" si="0"/>
        <v>3367702</v>
      </c>
    </row>
    <row r="15" spans="1:13" x14ac:dyDescent="0.3">
      <c r="A15" s="6" t="s">
        <v>20</v>
      </c>
      <c r="B15" s="12">
        <v>2546569</v>
      </c>
      <c r="C15" s="12">
        <v>749126</v>
      </c>
      <c r="D15" s="12">
        <v>21293</v>
      </c>
      <c r="E15" s="12">
        <v>531</v>
      </c>
      <c r="F15" s="12">
        <v>44647</v>
      </c>
      <c r="G15" s="12">
        <v>90211</v>
      </c>
      <c r="H15" s="12">
        <v>48</v>
      </c>
      <c r="I15" s="12">
        <v>7081</v>
      </c>
      <c r="J15" s="10">
        <v>0</v>
      </c>
      <c r="K15" s="12">
        <v>51794</v>
      </c>
      <c r="L15" s="10">
        <v>0</v>
      </c>
      <c r="M15" s="17">
        <f t="shared" si="0"/>
        <v>3511300</v>
      </c>
    </row>
    <row r="16" spans="1:13" x14ac:dyDescent="0.3">
      <c r="A16" s="6" t="s">
        <v>21</v>
      </c>
      <c r="B16" s="12">
        <v>11647548</v>
      </c>
      <c r="C16" s="12">
        <v>3426366</v>
      </c>
      <c r="D16" s="12">
        <v>97388</v>
      </c>
      <c r="E16" s="12">
        <v>2430</v>
      </c>
      <c r="F16" s="12">
        <v>204207</v>
      </c>
      <c r="G16" s="12">
        <v>411596</v>
      </c>
      <c r="H16" s="12">
        <v>601</v>
      </c>
      <c r="I16" s="12">
        <v>32387</v>
      </c>
      <c r="J16" s="10">
        <v>0</v>
      </c>
      <c r="K16" s="12">
        <v>651980</v>
      </c>
      <c r="L16" s="10">
        <v>5138073</v>
      </c>
      <c r="M16" s="17">
        <f t="shared" si="0"/>
        <v>21612576</v>
      </c>
    </row>
    <row r="17" spans="1:13" x14ac:dyDescent="0.3">
      <c r="A17" s="6" t="s">
        <v>22</v>
      </c>
      <c r="B17" s="12">
        <v>4050566</v>
      </c>
      <c r="C17" s="12">
        <v>1191557</v>
      </c>
      <c r="D17" s="12">
        <v>33868</v>
      </c>
      <c r="E17" s="12">
        <v>845</v>
      </c>
      <c r="F17" s="12">
        <v>71015</v>
      </c>
      <c r="G17" s="12">
        <v>143477</v>
      </c>
      <c r="H17" s="12">
        <v>168</v>
      </c>
      <c r="I17" s="12">
        <v>11263</v>
      </c>
      <c r="J17" s="10">
        <v>0</v>
      </c>
      <c r="K17" s="12">
        <v>182449</v>
      </c>
      <c r="L17" s="10">
        <v>0</v>
      </c>
      <c r="M17" s="17">
        <f t="shared" si="0"/>
        <v>5685208</v>
      </c>
    </row>
    <row r="18" spans="1:13" x14ac:dyDescent="0.3">
      <c r="A18" s="6" t="s">
        <v>23</v>
      </c>
      <c r="B18" s="12">
        <v>2525740</v>
      </c>
      <c r="C18" s="12">
        <v>742998</v>
      </c>
      <c r="D18" s="12">
        <v>21118</v>
      </c>
      <c r="E18" s="12">
        <v>527</v>
      </c>
      <c r="F18" s="12">
        <v>44282</v>
      </c>
      <c r="G18" s="12">
        <v>100673</v>
      </c>
      <c r="H18" s="12">
        <v>45</v>
      </c>
      <c r="I18" s="12">
        <v>7023</v>
      </c>
      <c r="J18" s="10">
        <v>0</v>
      </c>
      <c r="K18" s="12">
        <v>48344</v>
      </c>
      <c r="L18" s="10">
        <v>0</v>
      </c>
      <c r="M18" s="17">
        <f t="shared" si="0"/>
        <v>3490750</v>
      </c>
    </row>
    <row r="19" spans="1:13" x14ac:dyDescent="0.3">
      <c r="A19" s="6" t="s">
        <v>24</v>
      </c>
      <c r="B19" s="12">
        <v>2334693</v>
      </c>
      <c r="C19" s="12">
        <v>686798</v>
      </c>
      <c r="D19" s="12">
        <v>19521</v>
      </c>
      <c r="E19" s="12">
        <v>487</v>
      </c>
      <c r="F19" s="12">
        <v>40932</v>
      </c>
      <c r="G19" s="12">
        <v>82931</v>
      </c>
      <c r="H19" s="12">
        <v>29</v>
      </c>
      <c r="I19" s="12">
        <v>6492</v>
      </c>
      <c r="J19" s="10">
        <v>0</v>
      </c>
      <c r="K19" s="12">
        <v>31303</v>
      </c>
      <c r="L19" s="10">
        <v>58368</v>
      </c>
      <c r="M19" s="17">
        <f t="shared" si="0"/>
        <v>3261554</v>
      </c>
    </row>
    <row r="20" spans="1:13" x14ac:dyDescent="0.3">
      <c r="A20" s="6" t="s">
        <v>25</v>
      </c>
      <c r="B20" s="12">
        <v>2924423</v>
      </c>
      <c r="C20" s="12">
        <v>860279</v>
      </c>
      <c r="D20" s="12">
        <v>24452</v>
      </c>
      <c r="E20" s="12">
        <v>610</v>
      </c>
      <c r="F20" s="12">
        <v>51272</v>
      </c>
      <c r="G20" s="12">
        <v>103210</v>
      </c>
      <c r="H20" s="12">
        <v>76</v>
      </c>
      <c r="I20" s="12">
        <v>8132</v>
      </c>
      <c r="J20" s="10">
        <v>0</v>
      </c>
      <c r="K20" s="12">
        <v>82725</v>
      </c>
      <c r="L20" s="10">
        <v>0</v>
      </c>
      <c r="M20" s="17">
        <f t="shared" si="0"/>
        <v>4055179</v>
      </c>
    </row>
    <row r="21" spans="1:13" x14ac:dyDescent="0.3">
      <c r="A21" s="6" t="s">
        <v>26</v>
      </c>
      <c r="B21" s="12">
        <v>2738957</v>
      </c>
      <c r="C21" s="12">
        <v>805720</v>
      </c>
      <c r="D21" s="12">
        <v>22901</v>
      </c>
      <c r="E21" s="12">
        <v>571</v>
      </c>
      <c r="F21" s="12">
        <v>48020</v>
      </c>
      <c r="G21" s="12">
        <v>97128</v>
      </c>
      <c r="H21" s="12">
        <v>51</v>
      </c>
      <c r="I21" s="12">
        <v>7616</v>
      </c>
      <c r="J21" s="10">
        <v>0</v>
      </c>
      <c r="K21" s="12">
        <v>55806</v>
      </c>
      <c r="L21" s="10">
        <v>0</v>
      </c>
      <c r="M21" s="17">
        <f t="shared" si="0"/>
        <v>3776770</v>
      </c>
    </row>
    <row r="22" spans="1:13" x14ac:dyDescent="0.3">
      <c r="A22" s="6" t="s">
        <v>27</v>
      </c>
      <c r="B22" s="12">
        <v>4554080</v>
      </c>
      <c r="C22" s="12">
        <v>1339676</v>
      </c>
      <c r="D22" s="12">
        <v>38078</v>
      </c>
      <c r="E22" s="12">
        <v>950</v>
      </c>
      <c r="F22" s="12">
        <v>79843</v>
      </c>
      <c r="G22" s="12">
        <v>160416</v>
      </c>
      <c r="H22" s="12">
        <v>188</v>
      </c>
      <c r="I22" s="12">
        <v>12663</v>
      </c>
      <c r="J22" s="10">
        <v>0</v>
      </c>
      <c r="K22" s="12">
        <v>203867</v>
      </c>
      <c r="L22" s="10">
        <v>0</v>
      </c>
      <c r="M22" s="17">
        <f t="shared" si="0"/>
        <v>6389761</v>
      </c>
    </row>
    <row r="23" spans="1:13" x14ac:dyDescent="0.3">
      <c r="A23" s="6" t="s">
        <v>28</v>
      </c>
      <c r="B23" s="12">
        <v>7345399</v>
      </c>
      <c r="C23" s="12">
        <v>2160800</v>
      </c>
      <c r="D23" s="12">
        <v>61417</v>
      </c>
      <c r="E23" s="12">
        <v>1532</v>
      </c>
      <c r="F23" s="12">
        <v>128781</v>
      </c>
      <c r="G23" s="12">
        <v>279027</v>
      </c>
      <c r="H23" s="12">
        <v>330</v>
      </c>
      <c r="I23" s="12">
        <v>20425</v>
      </c>
      <c r="J23" s="10">
        <v>0</v>
      </c>
      <c r="K23" s="12">
        <v>357933</v>
      </c>
      <c r="L23" s="10">
        <v>168544</v>
      </c>
      <c r="M23" s="17">
        <f t="shared" si="0"/>
        <v>10524188</v>
      </c>
    </row>
    <row r="24" spans="1:13" x14ac:dyDescent="0.3">
      <c r="A24" s="6" t="s">
        <v>29</v>
      </c>
      <c r="B24" s="12">
        <v>2629183</v>
      </c>
      <c r="C24" s="12">
        <v>773428</v>
      </c>
      <c r="D24" s="12">
        <v>21983</v>
      </c>
      <c r="E24" s="12">
        <v>548</v>
      </c>
      <c r="F24" s="12">
        <v>46095</v>
      </c>
      <c r="G24" s="12">
        <v>93378</v>
      </c>
      <c r="H24" s="12">
        <v>45</v>
      </c>
      <c r="I24" s="12">
        <v>7311</v>
      </c>
      <c r="J24" s="10">
        <v>0</v>
      </c>
      <c r="K24" s="12">
        <v>48467</v>
      </c>
      <c r="L24" s="10">
        <v>0</v>
      </c>
      <c r="M24" s="17">
        <f t="shared" si="0"/>
        <v>3620438</v>
      </c>
    </row>
    <row r="25" spans="1:13" x14ac:dyDescent="0.3">
      <c r="A25" s="6" t="s">
        <v>30</v>
      </c>
      <c r="B25" s="12">
        <v>3053085</v>
      </c>
      <c r="C25" s="12">
        <v>898128</v>
      </c>
      <c r="D25" s="12">
        <v>25528</v>
      </c>
      <c r="E25" s="12">
        <v>637</v>
      </c>
      <c r="F25" s="12">
        <v>53527</v>
      </c>
      <c r="G25" s="12">
        <v>109095</v>
      </c>
      <c r="H25" s="12">
        <v>77</v>
      </c>
      <c r="I25" s="12">
        <v>8489</v>
      </c>
      <c r="J25" s="10">
        <v>0</v>
      </c>
      <c r="K25" s="12">
        <v>83904</v>
      </c>
      <c r="L25" s="10">
        <v>0</v>
      </c>
      <c r="M25" s="17">
        <f t="shared" si="0"/>
        <v>4232470</v>
      </c>
    </row>
    <row r="26" spans="1:13" x14ac:dyDescent="0.3">
      <c r="A26" s="6" t="s">
        <v>31</v>
      </c>
      <c r="B26" s="12">
        <v>3569939</v>
      </c>
      <c r="C26" s="12">
        <v>1050171</v>
      </c>
      <c r="D26" s="12">
        <v>29849</v>
      </c>
      <c r="E26" s="12">
        <v>745</v>
      </c>
      <c r="F26" s="12">
        <v>62589</v>
      </c>
      <c r="G26" s="12">
        <v>124258</v>
      </c>
      <c r="H26" s="12">
        <v>127</v>
      </c>
      <c r="I26" s="12">
        <v>9927</v>
      </c>
      <c r="J26" s="10">
        <v>0</v>
      </c>
      <c r="K26" s="12">
        <v>137806</v>
      </c>
      <c r="L26" s="10">
        <v>0</v>
      </c>
      <c r="M26" s="17">
        <f t="shared" si="0"/>
        <v>4985411</v>
      </c>
    </row>
    <row r="27" spans="1:13" x14ac:dyDescent="0.3">
      <c r="A27" s="6" t="s">
        <v>32</v>
      </c>
      <c r="B27" s="12">
        <v>2327617</v>
      </c>
      <c r="C27" s="12">
        <v>684716</v>
      </c>
      <c r="D27" s="12">
        <v>19462</v>
      </c>
      <c r="E27" s="12">
        <v>486</v>
      </c>
      <c r="F27" s="12">
        <v>40808</v>
      </c>
      <c r="G27" s="12">
        <v>82604</v>
      </c>
      <c r="H27" s="12">
        <v>23</v>
      </c>
      <c r="I27" s="12">
        <v>6472</v>
      </c>
      <c r="J27" s="10">
        <v>0</v>
      </c>
      <c r="K27" s="12">
        <v>24632</v>
      </c>
      <c r="L27" s="10">
        <v>0</v>
      </c>
      <c r="M27" s="17">
        <f t="shared" si="0"/>
        <v>3186820</v>
      </c>
    </row>
    <row r="28" spans="1:13" x14ac:dyDescent="0.3">
      <c r="A28" s="6" t="s">
        <v>33</v>
      </c>
      <c r="B28" s="12">
        <v>2701114</v>
      </c>
      <c r="C28" s="12">
        <v>794588</v>
      </c>
      <c r="D28" s="12">
        <v>22585</v>
      </c>
      <c r="E28" s="12">
        <v>563</v>
      </c>
      <c r="F28" s="12">
        <v>47357</v>
      </c>
      <c r="G28" s="12">
        <v>95542</v>
      </c>
      <c r="H28" s="12">
        <v>58</v>
      </c>
      <c r="I28" s="12">
        <v>7511</v>
      </c>
      <c r="J28" s="10">
        <v>0</v>
      </c>
      <c r="K28" s="12">
        <v>63353</v>
      </c>
      <c r="L28" s="10">
        <v>274762</v>
      </c>
      <c r="M28" s="17">
        <f t="shared" si="0"/>
        <v>4007433</v>
      </c>
    </row>
    <row r="29" spans="1:13" x14ac:dyDescent="0.3">
      <c r="A29" s="6" t="s">
        <v>34</v>
      </c>
      <c r="B29" s="12">
        <v>2513379</v>
      </c>
      <c r="C29" s="12">
        <v>739362</v>
      </c>
      <c r="D29" s="12">
        <v>21015</v>
      </c>
      <c r="E29" s="12">
        <v>524</v>
      </c>
      <c r="F29" s="12">
        <v>44065</v>
      </c>
      <c r="G29" s="12">
        <v>89236</v>
      </c>
      <c r="H29" s="12">
        <v>20</v>
      </c>
      <c r="I29" s="12">
        <v>6989</v>
      </c>
      <c r="J29" s="10">
        <v>0</v>
      </c>
      <c r="K29" s="12">
        <v>21967</v>
      </c>
      <c r="L29" s="10">
        <v>0</v>
      </c>
      <c r="M29" s="17">
        <f t="shared" si="0"/>
        <v>3436557</v>
      </c>
    </row>
    <row r="30" spans="1:13" x14ac:dyDescent="0.3">
      <c r="A30" s="6" t="s">
        <v>35</v>
      </c>
      <c r="B30" s="12">
        <v>3827636</v>
      </c>
      <c r="C30" s="12">
        <v>1125978</v>
      </c>
      <c r="D30" s="12">
        <v>32004</v>
      </c>
      <c r="E30" s="12">
        <v>798</v>
      </c>
      <c r="F30" s="12">
        <v>67107</v>
      </c>
      <c r="G30" s="12">
        <v>136796</v>
      </c>
      <c r="H30" s="12">
        <v>149</v>
      </c>
      <c r="I30" s="12">
        <v>10643</v>
      </c>
      <c r="J30" s="10">
        <v>0</v>
      </c>
      <c r="K30" s="12">
        <v>161813</v>
      </c>
      <c r="L30" s="10">
        <v>0</v>
      </c>
      <c r="M30" s="17">
        <f t="shared" si="0"/>
        <v>5362924</v>
      </c>
    </row>
    <row r="31" spans="1:13" x14ac:dyDescent="0.3">
      <c r="A31" s="6" t="s">
        <v>36</v>
      </c>
      <c r="B31" s="12">
        <v>3081669</v>
      </c>
      <c r="C31" s="12">
        <v>906536</v>
      </c>
      <c r="D31" s="12">
        <v>25767</v>
      </c>
      <c r="E31" s="12">
        <v>643</v>
      </c>
      <c r="F31" s="12">
        <v>54028</v>
      </c>
      <c r="G31" s="12">
        <v>108432</v>
      </c>
      <c r="H31" s="12">
        <v>96</v>
      </c>
      <c r="I31" s="12">
        <v>8569</v>
      </c>
      <c r="J31" s="10">
        <v>0</v>
      </c>
      <c r="K31" s="12">
        <v>104388</v>
      </c>
      <c r="L31" s="10">
        <v>0</v>
      </c>
      <c r="M31" s="17">
        <f t="shared" si="0"/>
        <v>4290128</v>
      </c>
    </row>
    <row r="32" spans="1:13" x14ac:dyDescent="0.3">
      <c r="A32" s="6" t="s">
        <v>37</v>
      </c>
      <c r="B32" s="12">
        <v>2528733</v>
      </c>
      <c r="C32" s="12">
        <v>743879</v>
      </c>
      <c r="D32" s="12">
        <v>21143</v>
      </c>
      <c r="E32" s="12">
        <v>528</v>
      </c>
      <c r="F32" s="12">
        <v>44334</v>
      </c>
      <c r="G32" s="12">
        <v>89698</v>
      </c>
      <c r="H32" s="12">
        <v>51</v>
      </c>
      <c r="I32" s="12">
        <v>7031</v>
      </c>
      <c r="J32" s="10">
        <v>0</v>
      </c>
      <c r="K32" s="12">
        <v>54763</v>
      </c>
      <c r="L32" s="10">
        <v>192640</v>
      </c>
      <c r="M32" s="17">
        <f t="shared" si="0"/>
        <v>3682800</v>
      </c>
    </row>
    <row r="33" spans="1:13" x14ac:dyDescent="0.3">
      <c r="A33" s="6" t="s">
        <v>38</v>
      </c>
      <c r="B33" s="12">
        <v>2512982</v>
      </c>
      <c r="C33" s="12">
        <v>739245</v>
      </c>
      <c r="D33" s="12">
        <v>21012</v>
      </c>
      <c r="E33" s="12">
        <v>524</v>
      </c>
      <c r="F33" s="12">
        <v>44058</v>
      </c>
      <c r="G33" s="12">
        <v>88885</v>
      </c>
      <c r="H33" s="12">
        <v>33</v>
      </c>
      <c r="I33" s="12">
        <v>6988</v>
      </c>
      <c r="J33" s="10">
        <v>0</v>
      </c>
      <c r="K33" s="12">
        <v>35715</v>
      </c>
      <c r="L33" s="10">
        <v>0</v>
      </c>
      <c r="M33" s="17">
        <f t="shared" si="0"/>
        <v>3449442</v>
      </c>
    </row>
    <row r="34" spans="1:13" x14ac:dyDescent="0.3">
      <c r="A34" s="6" t="s">
        <v>39</v>
      </c>
      <c r="B34" s="12">
        <v>4791966</v>
      </c>
      <c r="C34" s="12">
        <v>1409655</v>
      </c>
      <c r="D34" s="12">
        <v>40067</v>
      </c>
      <c r="E34" s="12">
        <v>1000</v>
      </c>
      <c r="F34" s="12">
        <v>84014</v>
      </c>
      <c r="G34" s="12">
        <v>171591</v>
      </c>
      <c r="H34" s="12">
        <v>194</v>
      </c>
      <c r="I34" s="12">
        <v>13325</v>
      </c>
      <c r="J34" s="10">
        <v>0</v>
      </c>
      <c r="K34" s="12">
        <v>209816</v>
      </c>
      <c r="L34" s="10">
        <v>0</v>
      </c>
      <c r="M34" s="17">
        <f t="shared" si="0"/>
        <v>6721628</v>
      </c>
    </row>
    <row r="35" spans="1:13" x14ac:dyDescent="0.3">
      <c r="A35" s="6" t="s">
        <v>40</v>
      </c>
      <c r="B35" s="12">
        <v>6550445</v>
      </c>
      <c r="C35" s="12">
        <v>1926948</v>
      </c>
      <c r="D35" s="12">
        <v>54770</v>
      </c>
      <c r="E35" s="12">
        <v>1366</v>
      </c>
      <c r="F35" s="12">
        <v>114844</v>
      </c>
      <c r="G35" s="12">
        <v>227856</v>
      </c>
      <c r="H35" s="12">
        <v>299</v>
      </c>
      <c r="I35" s="12">
        <v>18214</v>
      </c>
      <c r="J35" s="10">
        <v>0</v>
      </c>
      <c r="K35" s="12">
        <v>323840</v>
      </c>
      <c r="L35" s="10">
        <v>579608</v>
      </c>
      <c r="M35" s="17">
        <f t="shared" si="0"/>
        <v>9798190</v>
      </c>
    </row>
    <row r="36" spans="1:13" x14ac:dyDescent="0.3">
      <c r="A36" s="6" t="s">
        <v>41</v>
      </c>
      <c r="B36" s="12">
        <v>3904625</v>
      </c>
      <c r="C36" s="12">
        <v>1148626</v>
      </c>
      <c r="D36" s="12">
        <v>32648</v>
      </c>
      <c r="E36" s="12">
        <v>815</v>
      </c>
      <c r="F36" s="12">
        <v>68457</v>
      </c>
      <c r="G36" s="12">
        <v>136030</v>
      </c>
      <c r="H36" s="12">
        <v>143</v>
      </c>
      <c r="I36" s="12">
        <v>10857</v>
      </c>
      <c r="J36" s="10">
        <v>0</v>
      </c>
      <c r="K36" s="12">
        <v>154953</v>
      </c>
      <c r="L36" s="10">
        <v>0</v>
      </c>
      <c r="M36" s="17">
        <f t="shared" si="0"/>
        <v>5457154</v>
      </c>
    </row>
    <row r="37" spans="1:13" x14ac:dyDescent="0.3">
      <c r="A37" s="6" t="s">
        <v>42</v>
      </c>
      <c r="B37" s="12">
        <v>2833503</v>
      </c>
      <c r="C37" s="12">
        <v>833533</v>
      </c>
      <c r="D37" s="12">
        <v>23692</v>
      </c>
      <c r="E37" s="12">
        <v>591</v>
      </c>
      <c r="F37" s="12">
        <v>49678</v>
      </c>
      <c r="G37" s="12">
        <v>99558</v>
      </c>
      <c r="H37" s="12">
        <v>107</v>
      </c>
      <c r="I37" s="12">
        <v>7879</v>
      </c>
      <c r="J37" s="10">
        <v>0</v>
      </c>
      <c r="K37" s="12">
        <v>116070</v>
      </c>
      <c r="L37" s="10">
        <v>0</v>
      </c>
      <c r="M37" s="17">
        <f t="shared" si="0"/>
        <v>3964611</v>
      </c>
    </row>
    <row r="38" spans="1:13" x14ac:dyDescent="0.3">
      <c r="A38" s="6" t="s">
        <v>43</v>
      </c>
      <c r="B38" s="12">
        <v>2383451</v>
      </c>
      <c r="C38" s="12">
        <v>701141</v>
      </c>
      <c r="D38" s="12">
        <v>19929</v>
      </c>
      <c r="E38" s="12">
        <v>497</v>
      </c>
      <c r="F38" s="12">
        <v>41787</v>
      </c>
      <c r="G38" s="12">
        <v>84645</v>
      </c>
      <c r="H38" s="12">
        <v>28</v>
      </c>
      <c r="I38" s="12">
        <v>6627</v>
      </c>
      <c r="J38" s="10">
        <v>0</v>
      </c>
      <c r="K38" s="12">
        <v>30081</v>
      </c>
      <c r="L38" s="10">
        <v>112329</v>
      </c>
      <c r="M38" s="17">
        <f t="shared" si="0"/>
        <v>3380515</v>
      </c>
    </row>
    <row r="39" spans="1:13" ht="15" thickBot="1" x14ac:dyDescent="0.35">
      <c r="A39" s="7" t="s">
        <v>44</v>
      </c>
      <c r="B39" s="13">
        <f>SUM(B6:B38)</f>
        <v>148545921</v>
      </c>
      <c r="C39" s="13">
        <f t="shared" ref="C39:M39" si="1">SUM(C6:C38)</f>
        <v>43697834</v>
      </c>
      <c r="D39" s="13">
        <f t="shared" si="1"/>
        <v>1242034</v>
      </c>
      <c r="E39" s="13">
        <f t="shared" si="1"/>
        <v>30986</v>
      </c>
      <c r="F39" s="13">
        <f t="shared" si="1"/>
        <v>2604338</v>
      </c>
      <c r="G39" s="13">
        <f t="shared" si="1"/>
        <v>5265245</v>
      </c>
      <c r="H39" s="13">
        <f t="shared" si="1"/>
        <v>5427</v>
      </c>
      <c r="I39" s="13">
        <f t="shared" si="1"/>
        <v>413048</v>
      </c>
      <c r="J39" s="13">
        <f t="shared" si="1"/>
        <v>0</v>
      </c>
      <c r="K39" s="13">
        <f t="shared" si="1"/>
        <v>5883216</v>
      </c>
      <c r="L39" s="13">
        <f t="shared" si="1"/>
        <v>6690072</v>
      </c>
      <c r="M39" s="18">
        <f t="shared" si="1"/>
        <v>214378121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023622047244095" right="0.15748031496062992" top="1.1023622047244095" bottom="0.74803149606299213" header="0.62992125984251968" footer="0.31496062992125984"/>
  <pageSetup paperSize="5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90" zoomScaleNormal="90" workbookViewId="0">
      <selection activeCell="A5" sqref="A5"/>
    </sheetView>
  </sheetViews>
  <sheetFormatPr baseColWidth="10" defaultRowHeight="14.4" x14ac:dyDescent="0.3"/>
  <cols>
    <col min="1" max="1" width="23.44140625" customWidth="1"/>
    <col min="2" max="6" width="21.109375" customWidth="1"/>
    <col min="7" max="10" width="23.44140625" customWidth="1"/>
    <col min="11" max="13" width="20.44140625" customWidth="1"/>
  </cols>
  <sheetData>
    <row r="1" spans="1:13" ht="18" x14ac:dyDescent="0.35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" x14ac:dyDescent="0.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" x14ac:dyDescent="0.35">
      <c r="A3" s="4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13" s="1" customFormat="1" ht="57.6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2" t="s">
        <v>10</v>
      </c>
    </row>
    <row r="6" spans="1:13" ht="21" customHeight="1" x14ac:dyDescent="0.3">
      <c r="A6" s="6" t="s">
        <v>11</v>
      </c>
      <c r="B6" s="9">
        <v>2299238</v>
      </c>
      <c r="C6" s="9">
        <v>724733</v>
      </c>
      <c r="D6" s="9">
        <v>24900</v>
      </c>
      <c r="E6" s="9">
        <v>684</v>
      </c>
      <c r="F6" s="9">
        <v>26723</v>
      </c>
      <c r="G6" s="9">
        <v>80528</v>
      </c>
      <c r="H6" s="9">
        <v>49</v>
      </c>
      <c r="I6" s="9">
        <v>7156</v>
      </c>
      <c r="J6" s="10">
        <v>0</v>
      </c>
      <c r="K6" s="9">
        <v>51611</v>
      </c>
      <c r="L6" s="10">
        <v>0</v>
      </c>
      <c r="M6" s="17">
        <f>SUM(B6:L6)</f>
        <v>3215622</v>
      </c>
    </row>
    <row r="7" spans="1:13" x14ac:dyDescent="0.3">
      <c r="A7" s="6" t="s">
        <v>12</v>
      </c>
      <c r="B7" s="12">
        <v>2525004</v>
      </c>
      <c r="C7" s="12">
        <v>795896</v>
      </c>
      <c r="D7" s="12">
        <v>27345</v>
      </c>
      <c r="E7" s="12">
        <v>751</v>
      </c>
      <c r="F7" s="12">
        <v>29346</v>
      </c>
      <c r="G7" s="12">
        <v>87391</v>
      </c>
      <c r="H7" s="12">
        <v>54</v>
      </c>
      <c r="I7" s="12">
        <v>7858</v>
      </c>
      <c r="J7" s="10">
        <v>0</v>
      </c>
      <c r="K7" s="12">
        <v>57293</v>
      </c>
      <c r="L7" s="10">
        <v>0</v>
      </c>
      <c r="M7" s="17">
        <f t="shared" ref="M7:M38" si="0">SUM(B7:L7)</f>
        <v>3530938</v>
      </c>
    </row>
    <row r="8" spans="1:13" x14ac:dyDescent="0.3">
      <c r="A8" s="6" t="s">
        <v>13</v>
      </c>
      <c r="B8" s="12">
        <v>3166047</v>
      </c>
      <c r="C8" s="12">
        <v>997956</v>
      </c>
      <c r="D8" s="12">
        <v>34287</v>
      </c>
      <c r="E8" s="12">
        <v>942</v>
      </c>
      <c r="F8" s="12">
        <v>36797</v>
      </c>
      <c r="G8" s="12">
        <v>110058</v>
      </c>
      <c r="H8" s="12">
        <v>97</v>
      </c>
      <c r="I8" s="12">
        <v>9854</v>
      </c>
      <c r="J8" s="10">
        <v>0</v>
      </c>
      <c r="K8" s="12">
        <v>102170</v>
      </c>
      <c r="L8" s="10">
        <v>0</v>
      </c>
      <c r="M8" s="17">
        <f t="shared" si="0"/>
        <v>4458208</v>
      </c>
    </row>
    <row r="9" spans="1:13" x14ac:dyDescent="0.3">
      <c r="A9" s="6" t="s">
        <v>14</v>
      </c>
      <c r="B9" s="12">
        <v>5020318</v>
      </c>
      <c r="C9" s="12">
        <v>1582433</v>
      </c>
      <c r="D9" s="12">
        <v>54368</v>
      </c>
      <c r="E9" s="12">
        <v>1494</v>
      </c>
      <c r="F9" s="12">
        <v>58348</v>
      </c>
      <c r="G9" s="12">
        <v>178819</v>
      </c>
      <c r="H9" s="12">
        <v>227</v>
      </c>
      <c r="I9" s="12">
        <v>15624</v>
      </c>
      <c r="J9" s="10">
        <v>0</v>
      </c>
      <c r="K9" s="12">
        <v>239137</v>
      </c>
      <c r="L9" s="10">
        <v>378389</v>
      </c>
      <c r="M9" s="17">
        <f t="shared" si="0"/>
        <v>7529157</v>
      </c>
    </row>
    <row r="10" spans="1:13" x14ac:dyDescent="0.3">
      <c r="A10" s="6" t="s">
        <v>15</v>
      </c>
      <c r="B10" s="12">
        <v>2232304</v>
      </c>
      <c r="C10" s="12">
        <v>703635</v>
      </c>
      <c r="D10" s="12">
        <v>24175</v>
      </c>
      <c r="E10" s="12">
        <v>664</v>
      </c>
      <c r="F10" s="12">
        <v>25945</v>
      </c>
      <c r="G10" s="12">
        <v>77423</v>
      </c>
      <c r="H10" s="12">
        <v>27</v>
      </c>
      <c r="I10" s="12">
        <v>6947</v>
      </c>
      <c r="J10" s="10">
        <v>0</v>
      </c>
      <c r="K10" s="12">
        <v>28718</v>
      </c>
      <c r="L10" s="10">
        <v>31606</v>
      </c>
      <c r="M10" s="17">
        <f t="shared" si="0"/>
        <v>3131444</v>
      </c>
    </row>
    <row r="11" spans="1:13" x14ac:dyDescent="0.3">
      <c r="A11" s="6" t="s">
        <v>16</v>
      </c>
      <c r="B11" s="12">
        <v>9225214</v>
      </c>
      <c r="C11" s="12">
        <v>2907840</v>
      </c>
      <c r="D11" s="12">
        <v>99905</v>
      </c>
      <c r="E11" s="12">
        <v>2745</v>
      </c>
      <c r="F11" s="12">
        <v>107219</v>
      </c>
      <c r="G11" s="12">
        <v>319451</v>
      </c>
      <c r="H11" s="12">
        <v>504</v>
      </c>
      <c r="I11" s="12">
        <v>28711</v>
      </c>
      <c r="J11" s="10">
        <v>0</v>
      </c>
      <c r="K11" s="12">
        <v>531261</v>
      </c>
      <c r="L11" s="10">
        <v>0</v>
      </c>
      <c r="M11" s="17">
        <f t="shared" si="0"/>
        <v>13222850</v>
      </c>
    </row>
    <row r="12" spans="1:13" x14ac:dyDescent="0.3">
      <c r="A12" s="6" t="s">
        <v>17</v>
      </c>
      <c r="B12" s="12">
        <v>20647026</v>
      </c>
      <c r="C12" s="12">
        <v>6508060</v>
      </c>
      <c r="D12" s="12">
        <v>223597</v>
      </c>
      <c r="E12" s="12">
        <v>6143</v>
      </c>
      <c r="F12" s="12">
        <v>239967</v>
      </c>
      <c r="G12" s="12">
        <v>702646</v>
      </c>
      <c r="H12" s="12">
        <v>1051</v>
      </c>
      <c r="I12" s="12">
        <v>64258</v>
      </c>
      <c r="J12" s="10">
        <v>0</v>
      </c>
      <c r="K12" s="12">
        <v>1107259</v>
      </c>
      <c r="L12" s="10">
        <v>124421</v>
      </c>
      <c r="M12" s="17">
        <f t="shared" si="0"/>
        <v>29624428</v>
      </c>
    </row>
    <row r="13" spans="1:13" x14ac:dyDescent="0.3">
      <c r="A13" s="6" t="s">
        <v>18</v>
      </c>
      <c r="B13" s="12">
        <v>5125061</v>
      </c>
      <c r="C13" s="12">
        <v>1615448</v>
      </c>
      <c r="D13" s="12">
        <v>55502</v>
      </c>
      <c r="E13" s="12">
        <v>1525</v>
      </c>
      <c r="F13" s="12">
        <v>59565</v>
      </c>
      <c r="G13" s="12">
        <v>177508</v>
      </c>
      <c r="H13" s="12">
        <v>240</v>
      </c>
      <c r="I13" s="12">
        <v>15950</v>
      </c>
      <c r="J13" s="10">
        <v>0</v>
      </c>
      <c r="K13" s="12">
        <v>253142</v>
      </c>
      <c r="L13" s="10">
        <v>0</v>
      </c>
      <c r="M13" s="17">
        <f t="shared" si="0"/>
        <v>7303941</v>
      </c>
    </row>
    <row r="14" spans="1:13" x14ac:dyDescent="0.3">
      <c r="A14" s="6" t="s">
        <v>19</v>
      </c>
      <c r="B14" s="12">
        <v>2177060</v>
      </c>
      <c r="C14" s="12">
        <v>686222</v>
      </c>
      <c r="D14" s="12">
        <v>23576</v>
      </c>
      <c r="E14" s="12">
        <v>648</v>
      </c>
      <c r="F14" s="12">
        <v>25303</v>
      </c>
      <c r="G14" s="12">
        <v>75910</v>
      </c>
      <c r="H14" s="12">
        <v>50</v>
      </c>
      <c r="I14" s="12">
        <v>6776</v>
      </c>
      <c r="J14" s="10">
        <v>0</v>
      </c>
      <c r="K14" s="12">
        <v>52578</v>
      </c>
      <c r="L14" s="10">
        <v>0</v>
      </c>
      <c r="M14" s="17">
        <f t="shared" si="0"/>
        <v>3048123</v>
      </c>
    </row>
    <row r="15" spans="1:13" x14ac:dyDescent="0.3">
      <c r="A15" s="6" t="s">
        <v>20</v>
      </c>
      <c r="B15" s="12">
        <v>2275224</v>
      </c>
      <c r="C15" s="12">
        <v>717163</v>
      </c>
      <c r="D15" s="12">
        <v>24640</v>
      </c>
      <c r="E15" s="12">
        <v>677</v>
      </c>
      <c r="F15" s="12">
        <v>26443</v>
      </c>
      <c r="G15" s="12">
        <v>79291</v>
      </c>
      <c r="H15" s="12">
        <v>45</v>
      </c>
      <c r="I15" s="12">
        <v>7081</v>
      </c>
      <c r="J15" s="10">
        <v>0</v>
      </c>
      <c r="K15" s="12">
        <v>47442</v>
      </c>
      <c r="L15" s="10">
        <v>0</v>
      </c>
      <c r="M15" s="17">
        <f t="shared" si="0"/>
        <v>3178006</v>
      </c>
    </row>
    <row r="16" spans="1:13" x14ac:dyDescent="0.3">
      <c r="A16" s="6" t="s">
        <v>21</v>
      </c>
      <c r="B16" s="12">
        <v>10406461</v>
      </c>
      <c r="C16" s="12">
        <v>3280176</v>
      </c>
      <c r="D16" s="12">
        <v>112697</v>
      </c>
      <c r="E16" s="12">
        <v>3096</v>
      </c>
      <c r="F16" s="12">
        <v>120948</v>
      </c>
      <c r="G16" s="12">
        <v>361773</v>
      </c>
      <c r="H16" s="12">
        <v>567</v>
      </c>
      <c r="I16" s="12">
        <v>32387</v>
      </c>
      <c r="J16" s="10">
        <v>0</v>
      </c>
      <c r="K16" s="12">
        <v>597199</v>
      </c>
      <c r="L16" s="10">
        <v>5308195</v>
      </c>
      <c r="M16" s="17">
        <f t="shared" si="0"/>
        <v>20223499</v>
      </c>
    </row>
    <row r="17" spans="1:13" x14ac:dyDescent="0.3">
      <c r="A17" s="6" t="s">
        <v>22</v>
      </c>
      <c r="B17" s="12">
        <v>3618964</v>
      </c>
      <c r="C17" s="12">
        <v>1140718</v>
      </c>
      <c r="D17" s="12">
        <v>39192</v>
      </c>
      <c r="E17" s="12">
        <v>1077</v>
      </c>
      <c r="F17" s="12">
        <v>42061</v>
      </c>
      <c r="G17" s="12">
        <v>126109</v>
      </c>
      <c r="H17" s="12">
        <v>159</v>
      </c>
      <c r="I17" s="12">
        <v>11263</v>
      </c>
      <c r="J17" s="10">
        <v>0</v>
      </c>
      <c r="K17" s="12">
        <v>167119</v>
      </c>
      <c r="L17" s="10">
        <v>81837</v>
      </c>
      <c r="M17" s="17">
        <f t="shared" si="0"/>
        <v>5228499</v>
      </c>
    </row>
    <row r="18" spans="1:13" x14ac:dyDescent="0.3">
      <c r="A18" s="6" t="s">
        <v>23</v>
      </c>
      <c r="B18" s="12">
        <v>2256614</v>
      </c>
      <c r="C18" s="12">
        <v>711298</v>
      </c>
      <c r="D18" s="12">
        <v>24438</v>
      </c>
      <c r="E18" s="12">
        <v>671</v>
      </c>
      <c r="F18" s="12">
        <v>26227</v>
      </c>
      <c r="G18" s="12">
        <v>88486</v>
      </c>
      <c r="H18" s="12">
        <v>42</v>
      </c>
      <c r="I18" s="12">
        <v>7023</v>
      </c>
      <c r="J18" s="10">
        <v>0</v>
      </c>
      <c r="K18" s="12">
        <v>44282</v>
      </c>
      <c r="L18" s="10">
        <v>0</v>
      </c>
      <c r="M18" s="17">
        <f t="shared" si="0"/>
        <v>3159081</v>
      </c>
    </row>
    <row r="19" spans="1:13" x14ac:dyDescent="0.3">
      <c r="A19" s="6" t="s">
        <v>24</v>
      </c>
      <c r="B19" s="12">
        <v>2085923</v>
      </c>
      <c r="C19" s="12">
        <v>657495</v>
      </c>
      <c r="D19" s="12">
        <v>22590</v>
      </c>
      <c r="E19" s="12">
        <v>621</v>
      </c>
      <c r="F19" s="12">
        <v>24243</v>
      </c>
      <c r="G19" s="12">
        <v>72893</v>
      </c>
      <c r="H19" s="12">
        <v>27</v>
      </c>
      <c r="I19" s="12">
        <v>6492</v>
      </c>
      <c r="J19" s="10">
        <v>0</v>
      </c>
      <c r="K19" s="12">
        <v>28672</v>
      </c>
      <c r="L19" s="10">
        <v>40253</v>
      </c>
      <c r="M19" s="17">
        <f t="shared" si="0"/>
        <v>2939209</v>
      </c>
    </row>
    <row r="20" spans="1:13" x14ac:dyDescent="0.3">
      <c r="A20" s="6" t="s">
        <v>25</v>
      </c>
      <c r="B20" s="12">
        <v>2612816</v>
      </c>
      <c r="C20" s="12">
        <v>823574</v>
      </c>
      <c r="D20" s="12">
        <v>28295</v>
      </c>
      <c r="E20" s="12">
        <v>777</v>
      </c>
      <c r="F20" s="12">
        <v>30367</v>
      </c>
      <c r="G20" s="12">
        <v>90717</v>
      </c>
      <c r="H20" s="12">
        <v>72</v>
      </c>
      <c r="I20" s="12">
        <v>8132</v>
      </c>
      <c r="J20" s="10">
        <v>0</v>
      </c>
      <c r="K20" s="12">
        <v>75774</v>
      </c>
      <c r="L20" s="10">
        <v>0</v>
      </c>
      <c r="M20" s="17">
        <f t="shared" si="0"/>
        <v>3670524</v>
      </c>
    </row>
    <row r="21" spans="1:13" x14ac:dyDescent="0.3">
      <c r="A21" s="6" t="s">
        <v>26</v>
      </c>
      <c r="B21" s="12">
        <v>2447112</v>
      </c>
      <c r="C21" s="12">
        <v>771343</v>
      </c>
      <c r="D21" s="12">
        <v>26501</v>
      </c>
      <c r="E21" s="12">
        <v>728</v>
      </c>
      <c r="F21" s="12">
        <v>28441</v>
      </c>
      <c r="G21" s="12">
        <v>85371</v>
      </c>
      <c r="H21" s="12">
        <v>49</v>
      </c>
      <c r="I21" s="12">
        <v>7616</v>
      </c>
      <c r="J21" s="10">
        <v>0</v>
      </c>
      <c r="K21" s="12">
        <v>51117</v>
      </c>
      <c r="L21" s="10">
        <v>0</v>
      </c>
      <c r="M21" s="17">
        <f t="shared" si="0"/>
        <v>3418278</v>
      </c>
    </row>
    <row r="22" spans="1:13" x14ac:dyDescent="0.3">
      <c r="A22" s="6" t="s">
        <v>27</v>
      </c>
      <c r="B22" s="12">
        <v>4068827</v>
      </c>
      <c r="C22" s="12">
        <v>1282517</v>
      </c>
      <c r="D22" s="12">
        <v>44063</v>
      </c>
      <c r="E22" s="12">
        <v>1210</v>
      </c>
      <c r="F22" s="12">
        <v>47289</v>
      </c>
      <c r="G22" s="12">
        <v>140998</v>
      </c>
      <c r="H22" s="12">
        <v>177</v>
      </c>
      <c r="I22" s="12">
        <v>12663</v>
      </c>
      <c r="J22" s="10">
        <v>0</v>
      </c>
      <c r="K22" s="12">
        <v>186737</v>
      </c>
      <c r="L22" s="10">
        <v>0</v>
      </c>
      <c r="M22" s="17">
        <f t="shared" si="0"/>
        <v>5784481</v>
      </c>
    </row>
    <row r="23" spans="1:13" x14ac:dyDescent="0.3">
      <c r="A23" s="6" t="s">
        <v>28</v>
      </c>
      <c r="B23" s="12">
        <v>6562721</v>
      </c>
      <c r="C23" s="12">
        <v>2068607</v>
      </c>
      <c r="D23" s="12">
        <v>71071</v>
      </c>
      <c r="E23" s="12">
        <v>1952</v>
      </c>
      <c r="F23" s="12">
        <v>76274</v>
      </c>
      <c r="G23" s="12">
        <v>245251</v>
      </c>
      <c r="H23" s="12">
        <v>311</v>
      </c>
      <c r="I23" s="12">
        <v>20425</v>
      </c>
      <c r="J23" s="10">
        <v>0</v>
      </c>
      <c r="K23" s="12">
        <v>327859</v>
      </c>
      <c r="L23" s="10">
        <v>351842</v>
      </c>
      <c r="M23" s="17">
        <f t="shared" si="0"/>
        <v>9726313</v>
      </c>
    </row>
    <row r="24" spans="1:13" x14ac:dyDescent="0.3">
      <c r="A24" s="6" t="s">
        <v>29</v>
      </c>
      <c r="B24" s="12">
        <v>2349035</v>
      </c>
      <c r="C24" s="12">
        <v>740429</v>
      </c>
      <c r="D24" s="12">
        <v>25438</v>
      </c>
      <c r="E24" s="12">
        <v>699</v>
      </c>
      <c r="F24" s="12">
        <v>27301</v>
      </c>
      <c r="G24" s="12">
        <v>82075</v>
      </c>
      <c r="H24" s="12">
        <v>42</v>
      </c>
      <c r="I24" s="12">
        <v>7311</v>
      </c>
      <c r="J24" s="10">
        <v>0</v>
      </c>
      <c r="K24" s="12">
        <v>44394</v>
      </c>
      <c r="L24" s="10">
        <v>0</v>
      </c>
      <c r="M24" s="17">
        <f t="shared" si="0"/>
        <v>3276724</v>
      </c>
    </row>
    <row r="25" spans="1:13" x14ac:dyDescent="0.3">
      <c r="A25" s="6" t="s">
        <v>30</v>
      </c>
      <c r="B25" s="12">
        <v>2727768</v>
      </c>
      <c r="C25" s="12">
        <v>859808</v>
      </c>
      <c r="D25" s="12">
        <v>29540</v>
      </c>
      <c r="E25" s="12">
        <v>812</v>
      </c>
      <c r="F25" s="12">
        <v>31703</v>
      </c>
      <c r="G25" s="12">
        <v>95889</v>
      </c>
      <c r="H25" s="12">
        <v>73</v>
      </c>
      <c r="I25" s="12">
        <v>8489</v>
      </c>
      <c r="J25" s="10">
        <v>0</v>
      </c>
      <c r="K25" s="12">
        <v>76854</v>
      </c>
      <c r="L25" s="10">
        <v>0</v>
      </c>
      <c r="M25" s="17">
        <f t="shared" si="0"/>
        <v>3830936</v>
      </c>
    </row>
    <row r="26" spans="1:13" x14ac:dyDescent="0.3">
      <c r="A26" s="6" t="s">
        <v>31</v>
      </c>
      <c r="B26" s="12">
        <v>3189549</v>
      </c>
      <c r="C26" s="12">
        <v>1005364</v>
      </c>
      <c r="D26" s="12">
        <v>34541</v>
      </c>
      <c r="E26" s="12">
        <v>949</v>
      </c>
      <c r="F26" s="12">
        <v>37070</v>
      </c>
      <c r="G26" s="12">
        <v>109217</v>
      </c>
      <c r="H26" s="12">
        <v>120</v>
      </c>
      <c r="I26" s="12">
        <v>9927</v>
      </c>
      <c r="J26" s="10">
        <v>0</v>
      </c>
      <c r="K26" s="12">
        <v>126227</v>
      </c>
      <c r="L26" s="10">
        <v>0</v>
      </c>
      <c r="M26" s="17">
        <f t="shared" si="0"/>
        <v>4512964</v>
      </c>
    </row>
    <row r="27" spans="1:13" x14ac:dyDescent="0.3">
      <c r="A27" s="6" t="s">
        <v>32</v>
      </c>
      <c r="B27" s="12">
        <v>2079601</v>
      </c>
      <c r="C27" s="12">
        <v>655502</v>
      </c>
      <c r="D27" s="12">
        <v>22521</v>
      </c>
      <c r="E27" s="12">
        <v>619</v>
      </c>
      <c r="F27" s="12">
        <v>24170</v>
      </c>
      <c r="G27" s="12">
        <v>72605</v>
      </c>
      <c r="H27" s="12">
        <v>21</v>
      </c>
      <c r="I27" s="12">
        <v>6472</v>
      </c>
      <c r="J27" s="10">
        <v>0</v>
      </c>
      <c r="K27" s="12">
        <v>22563</v>
      </c>
      <c r="L27" s="10">
        <v>-5046</v>
      </c>
      <c r="M27" s="17">
        <f t="shared" si="0"/>
        <v>2879028</v>
      </c>
    </row>
    <row r="28" spans="1:13" x14ac:dyDescent="0.3">
      <c r="A28" s="6" t="s">
        <v>33</v>
      </c>
      <c r="B28" s="12">
        <v>2413301</v>
      </c>
      <c r="C28" s="12">
        <v>760686</v>
      </c>
      <c r="D28" s="12">
        <v>26135</v>
      </c>
      <c r="E28" s="12">
        <v>718</v>
      </c>
      <c r="F28" s="12">
        <v>28048</v>
      </c>
      <c r="G28" s="12">
        <v>83977</v>
      </c>
      <c r="H28" s="12">
        <v>55</v>
      </c>
      <c r="I28" s="12">
        <v>7511</v>
      </c>
      <c r="J28" s="10">
        <v>0</v>
      </c>
      <c r="K28" s="12">
        <v>58030</v>
      </c>
      <c r="L28" s="10">
        <v>60483</v>
      </c>
      <c r="M28" s="17">
        <f t="shared" si="0"/>
        <v>3438944</v>
      </c>
    </row>
    <row r="29" spans="1:13" x14ac:dyDescent="0.3">
      <c r="A29" s="6" t="s">
        <v>34</v>
      </c>
      <c r="B29" s="12">
        <v>2245569</v>
      </c>
      <c r="C29" s="12">
        <v>707816</v>
      </c>
      <c r="D29" s="12">
        <v>24318</v>
      </c>
      <c r="E29" s="12">
        <v>668</v>
      </c>
      <c r="F29" s="12">
        <v>26099</v>
      </c>
      <c r="G29" s="12">
        <v>78434</v>
      </c>
      <c r="H29" s="12">
        <v>19</v>
      </c>
      <c r="I29" s="12">
        <v>6989</v>
      </c>
      <c r="J29" s="10">
        <v>0</v>
      </c>
      <c r="K29" s="12">
        <v>20122</v>
      </c>
      <c r="L29" s="10">
        <v>0</v>
      </c>
      <c r="M29" s="17">
        <f t="shared" si="0"/>
        <v>3110034</v>
      </c>
    </row>
    <row r="30" spans="1:13" x14ac:dyDescent="0.3">
      <c r="A30" s="6" t="s">
        <v>35</v>
      </c>
      <c r="B30" s="12">
        <v>3419788</v>
      </c>
      <c r="C30" s="12">
        <v>1077937</v>
      </c>
      <c r="D30" s="12">
        <v>37035</v>
      </c>
      <c r="E30" s="12">
        <v>1017</v>
      </c>
      <c r="F30" s="12">
        <v>39746</v>
      </c>
      <c r="G30" s="12">
        <v>120237</v>
      </c>
      <c r="H30" s="12">
        <v>141</v>
      </c>
      <c r="I30" s="12">
        <v>10643</v>
      </c>
      <c r="J30" s="10">
        <v>0</v>
      </c>
      <c r="K30" s="12">
        <v>148216</v>
      </c>
      <c r="L30" s="10">
        <v>0</v>
      </c>
      <c r="M30" s="17">
        <f t="shared" si="0"/>
        <v>4854760</v>
      </c>
    </row>
    <row r="31" spans="1:13" x14ac:dyDescent="0.3">
      <c r="A31" s="6" t="s">
        <v>36</v>
      </c>
      <c r="B31" s="12">
        <v>2753306</v>
      </c>
      <c r="C31" s="12">
        <v>867858</v>
      </c>
      <c r="D31" s="12">
        <v>29817</v>
      </c>
      <c r="E31" s="12">
        <v>819</v>
      </c>
      <c r="F31" s="12">
        <v>32000</v>
      </c>
      <c r="G31" s="12">
        <v>95306</v>
      </c>
      <c r="H31" s="12">
        <v>91</v>
      </c>
      <c r="I31" s="12">
        <v>8569</v>
      </c>
      <c r="J31" s="10">
        <v>0</v>
      </c>
      <c r="K31" s="12">
        <v>95617</v>
      </c>
      <c r="L31" s="10">
        <v>0</v>
      </c>
      <c r="M31" s="17">
        <f t="shared" si="0"/>
        <v>3883383</v>
      </c>
    </row>
    <row r="32" spans="1:13" x14ac:dyDescent="0.3">
      <c r="A32" s="6" t="s">
        <v>37</v>
      </c>
      <c r="B32" s="12">
        <v>2259287</v>
      </c>
      <c r="C32" s="12">
        <v>712140</v>
      </c>
      <c r="D32" s="12">
        <v>24467</v>
      </c>
      <c r="E32" s="12">
        <v>672</v>
      </c>
      <c r="F32" s="12">
        <v>26258</v>
      </c>
      <c r="G32" s="12">
        <v>78840</v>
      </c>
      <c r="H32" s="12">
        <v>48</v>
      </c>
      <c r="I32" s="12">
        <v>7031</v>
      </c>
      <c r="J32" s="10">
        <v>0</v>
      </c>
      <c r="K32" s="12">
        <v>50162</v>
      </c>
      <c r="L32" s="10">
        <v>88235</v>
      </c>
      <c r="M32" s="17">
        <f t="shared" si="0"/>
        <v>3247140</v>
      </c>
    </row>
    <row r="33" spans="1:13" x14ac:dyDescent="0.3">
      <c r="A33" s="6" t="s">
        <v>38</v>
      </c>
      <c r="B33" s="12">
        <v>2245215</v>
      </c>
      <c r="C33" s="12">
        <v>707705</v>
      </c>
      <c r="D33" s="12">
        <v>24315</v>
      </c>
      <c r="E33" s="12">
        <v>668</v>
      </c>
      <c r="F33" s="12">
        <v>26095</v>
      </c>
      <c r="G33" s="12">
        <v>78126</v>
      </c>
      <c r="H33" s="12">
        <v>31</v>
      </c>
      <c r="I33" s="12">
        <v>6988</v>
      </c>
      <c r="J33" s="10">
        <v>0</v>
      </c>
      <c r="K33" s="12">
        <v>32714</v>
      </c>
      <c r="L33" s="10">
        <v>0</v>
      </c>
      <c r="M33" s="17">
        <f t="shared" si="0"/>
        <v>3121857</v>
      </c>
    </row>
    <row r="34" spans="1:13" x14ac:dyDescent="0.3">
      <c r="A34" s="6" t="s">
        <v>39</v>
      </c>
      <c r="B34" s="12">
        <v>4281365</v>
      </c>
      <c r="C34" s="12">
        <v>1349511</v>
      </c>
      <c r="D34" s="12">
        <v>46365</v>
      </c>
      <c r="E34" s="12">
        <v>1274</v>
      </c>
      <c r="F34" s="12">
        <v>49760</v>
      </c>
      <c r="G34" s="12">
        <v>150820</v>
      </c>
      <c r="H34" s="12">
        <v>183</v>
      </c>
      <c r="I34" s="12">
        <v>13325</v>
      </c>
      <c r="J34" s="10">
        <v>0</v>
      </c>
      <c r="K34" s="12">
        <v>192186</v>
      </c>
      <c r="L34" s="10">
        <v>1022218</v>
      </c>
      <c r="M34" s="17">
        <f t="shared" si="0"/>
        <v>7107007</v>
      </c>
    </row>
    <row r="35" spans="1:13" x14ac:dyDescent="0.3">
      <c r="A35" s="6" t="s">
        <v>40</v>
      </c>
      <c r="B35" s="12">
        <v>5852472</v>
      </c>
      <c r="C35" s="12">
        <v>1844732</v>
      </c>
      <c r="D35" s="12">
        <v>63379</v>
      </c>
      <c r="E35" s="12">
        <v>1741</v>
      </c>
      <c r="F35" s="12">
        <v>68019</v>
      </c>
      <c r="G35" s="12">
        <v>200274</v>
      </c>
      <c r="H35" s="12">
        <v>282</v>
      </c>
      <c r="I35" s="12">
        <v>18214</v>
      </c>
      <c r="J35" s="10">
        <v>0</v>
      </c>
      <c r="K35" s="12">
        <v>296630</v>
      </c>
      <c r="L35" s="10">
        <v>797482</v>
      </c>
      <c r="M35" s="17">
        <f t="shared" si="0"/>
        <v>9143225</v>
      </c>
    </row>
    <row r="36" spans="1:13" x14ac:dyDescent="0.3">
      <c r="A36" s="6" t="s">
        <v>41</v>
      </c>
      <c r="B36" s="12">
        <v>3488573</v>
      </c>
      <c r="C36" s="12">
        <v>1099618</v>
      </c>
      <c r="D36" s="12">
        <v>37780</v>
      </c>
      <c r="E36" s="12">
        <v>1038</v>
      </c>
      <c r="F36" s="12">
        <v>40545</v>
      </c>
      <c r="G36" s="12">
        <v>119563</v>
      </c>
      <c r="H36" s="12">
        <v>135</v>
      </c>
      <c r="I36" s="12">
        <v>10857</v>
      </c>
      <c r="J36" s="10">
        <v>0</v>
      </c>
      <c r="K36" s="12">
        <v>141934</v>
      </c>
      <c r="L36" s="10">
        <v>0</v>
      </c>
      <c r="M36" s="17">
        <f t="shared" si="0"/>
        <v>4940043</v>
      </c>
    </row>
    <row r="37" spans="1:13" x14ac:dyDescent="0.3">
      <c r="A37" s="6" t="s">
        <v>42</v>
      </c>
      <c r="B37" s="12">
        <v>2531584</v>
      </c>
      <c r="C37" s="12">
        <v>797970</v>
      </c>
      <c r="D37" s="12">
        <v>27416</v>
      </c>
      <c r="E37" s="12">
        <v>753</v>
      </c>
      <c r="F37" s="12">
        <v>29423</v>
      </c>
      <c r="G37" s="12">
        <v>87506</v>
      </c>
      <c r="H37" s="12">
        <v>101</v>
      </c>
      <c r="I37" s="12">
        <v>7879</v>
      </c>
      <c r="J37" s="10">
        <v>0</v>
      </c>
      <c r="K37" s="12">
        <v>106318</v>
      </c>
      <c r="L37" s="10">
        <v>0</v>
      </c>
      <c r="M37" s="17">
        <f t="shared" si="0"/>
        <v>3588950</v>
      </c>
    </row>
    <row r="38" spans="1:13" x14ac:dyDescent="0.3">
      <c r="A38" s="6" t="s">
        <v>43</v>
      </c>
      <c r="B38" s="12">
        <v>2129486</v>
      </c>
      <c r="C38" s="12">
        <v>671226</v>
      </c>
      <c r="D38" s="12">
        <v>23061</v>
      </c>
      <c r="E38" s="12">
        <v>634</v>
      </c>
      <c r="F38" s="12">
        <v>24750</v>
      </c>
      <c r="G38" s="12">
        <v>74398</v>
      </c>
      <c r="H38" s="12">
        <v>26</v>
      </c>
      <c r="I38" s="12">
        <v>6627</v>
      </c>
      <c r="J38" s="10">
        <v>0</v>
      </c>
      <c r="K38" s="12">
        <v>27554</v>
      </c>
      <c r="L38" s="10">
        <v>118082</v>
      </c>
      <c r="M38" s="17">
        <f t="shared" si="0"/>
        <v>3075844</v>
      </c>
    </row>
    <row r="39" spans="1:13" ht="15" thickBot="1" x14ac:dyDescent="0.35">
      <c r="A39" s="7" t="s">
        <v>44</v>
      </c>
      <c r="B39" s="13">
        <f>SUM(B6:B38)</f>
        <v>132717833</v>
      </c>
      <c r="C39" s="13">
        <f t="shared" ref="C39:M39" si="1">SUM(C6:C38)</f>
        <v>41833416</v>
      </c>
      <c r="D39" s="13">
        <f t="shared" si="1"/>
        <v>1437270</v>
      </c>
      <c r="E39" s="13">
        <f t="shared" si="1"/>
        <v>39486</v>
      </c>
      <c r="F39" s="13">
        <f t="shared" si="1"/>
        <v>1542493</v>
      </c>
      <c r="G39" s="13">
        <f t="shared" si="1"/>
        <v>4627890</v>
      </c>
      <c r="H39" s="13">
        <f t="shared" si="1"/>
        <v>5116</v>
      </c>
      <c r="I39" s="13">
        <f t="shared" si="1"/>
        <v>413048</v>
      </c>
      <c r="J39" s="13">
        <f t="shared" si="1"/>
        <v>0</v>
      </c>
      <c r="K39" s="13">
        <f t="shared" si="1"/>
        <v>5388891</v>
      </c>
      <c r="L39" s="13">
        <f t="shared" si="1"/>
        <v>8397997</v>
      </c>
      <c r="M39" s="18">
        <f t="shared" si="1"/>
        <v>196403440</v>
      </c>
    </row>
    <row r="40" spans="1:13" ht="15" thickTop="1" x14ac:dyDescent="0.3">
      <c r="A40" s="8"/>
      <c r="B40" s="15"/>
      <c r="C40" s="15"/>
      <c r="D40" s="15"/>
      <c r="E40" s="15"/>
      <c r="F40" s="15"/>
      <c r="G40" s="15"/>
      <c r="H40" s="15"/>
      <c r="I40" s="15"/>
      <c r="J40" s="16"/>
      <c r="K40" s="15"/>
      <c r="L40" s="16"/>
      <c r="M40" s="16"/>
    </row>
  </sheetData>
  <pageMargins left="1.1811023622047245" right="0.15748031496062992" top="1.1023622047244095" bottom="0.74803149606299213" header="0.62992125984251968" footer="0.31496062992125984"/>
  <pageSetup paperSize="5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ABRIL</vt:lpstr>
      <vt:lpstr>ANEXO VII MAYO</vt:lpstr>
      <vt:lpstr>ANEXO VII JUNIO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Arzate</cp:lastModifiedBy>
  <cp:lastPrinted>2016-04-07T17:50:18Z</cp:lastPrinted>
  <dcterms:created xsi:type="dcterms:W3CDTF">2014-04-11T21:27:33Z</dcterms:created>
  <dcterms:modified xsi:type="dcterms:W3CDTF">2016-07-11T18:18:45Z</dcterms:modified>
</cp:coreProperties>
</file>