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FIN ABRIL 01-05-2020\"/>
    </mc:Choice>
  </mc:AlternateContent>
  <bookViews>
    <workbookView xWindow="0" yWindow="0" windowWidth="20490" windowHeight="7155"/>
  </bookViews>
  <sheets>
    <sheet name="ANEXO III" sheetId="1" r:id="rId1"/>
    <sheet name="ANEXO VII ENERO" sheetId="4" r:id="rId2"/>
    <sheet name="ANEXO VII FEBRERO" sheetId="7" r:id="rId3"/>
    <sheet name="ANEXO VII MARZO" sheetId="8" r:id="rId4"/>
  </sheets>
  <calcPr calcId="152511"/>
</workbook>
</file>

<file path=xl/calcChain.xml><?xml version="1.0" encoding="utf-8"?>
<calcChain xmlns="http://schemas.openxmlformats.org/spreadsheetml/2006/main">
  <c r="M37" i="8" l="1"/>
  <c r="M15" i="8"/>
  <c r="M10" i="8"/>
  <c r="M37" i="7" l="1"/>
  <c r="M15" i="7"/>
  <c r="M10" i="7"/>
  <c r="M37" i="4" l="1"/>
  <c r="M15" i="4"/>
  <c r="M10" i="4"/>
  <c r="L37" i="1" l="1"/>
  <c r="K37" i="1"/>
  <c r="J37" i="1"/>
  <c r="I37" i="1"/>
  <c r="H37" i="1"/>
  <c r="G37" i="1"/>
  <c r="F37" i="1"/>
  <c r="E37" i="1"/>
  <c r="D37" i="1"/>
  <c r="C37" i="1"/>
  <c r="B37" i="1"/>
  <c r="L15" i="1"/>
  <c r="K15" i="1"/>
  <c r="J15" i="1"/>
  <c r="I15" i="1"/>
  <c r="H15" i="1"/>
  <c r="G15" i="1"/>
  <c r="F15" i="1"/>
  <c r="E15" i="1"/>
  <c r="D15" i="1"/>
  <c r="C15" i="1"/>
  <c r="B15" i="1"/>
  <c r="L10" i="1"/>
  <c r="K10" i="1"/>
  <c r="J10" i="1"/>
  <c r="I10" i="1"/>
  <c r="H10" i="1"/>
  <c r="G10" i="1"/>
  <c r="F10" i="1"/>
  <c r="E10" i="1"/>
  <c r="D10" i="1"/>
  <c r="C10" i="1"/>
  <c r="B10" i="1"/>
  <c r="K6" i="1"/>
  <c r="K7" i="1"/>
  <c r="K8" i="1"/>
  <c r="K9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0" i="1"/>
  <c r="K41" i="1"/>
  <c r="H42" i="4"/>
  <c r="M37" i="1" l="1"/>
  <c r="M15" i="1"/>
  <c r="M10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9" i="1"/>
  <c r="L8" i="1"/>
  <c r="L7" i="1"/>
  <c r="L6" i="1"/>
  <c r="L42" i="8"/>
  <c r="M41" i="8"/>
  <c r="M40" i="8"/>
  <c r="M39" i="8"/>
  <c r="M38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4" i="8"/>
  <c r="M13" i="8"/>
  <c r="M12" i="8"/>
  <c r="M11" i="8"/>
  <c r="M9" i="8"/>
  <c r="M8" i="8"/>
  <c r="M7" i="8"/>
  <c r="M6" i="8"/>
  <c r="L42" i="7"/>
  <c r="M41" i="7"/>
  <c r="M40" i="7"/>
  <c r="M39" i="7"/>
  <c r="M38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4" i="7"/>
  <c r="M13" i="7"/>
  <c r="M12" i="7"/>
  <c r="M11" i="7"/>
  <c r="M9" i="7"/>
  <c r="M8" i="7"/>
  <c r="M7" i="7"/>
  <c r="M6" i="7"/>
  <c r="L42" i="4"/>
  <c r="M41" i="4"/>
  <c r="M40" i="4"/>
  <c r="M39" i="4"/>
  <c r="M38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4" i="4"/>
  <c r="M13" i="4"/>
  <c r="M12" i="4"/>
  <c r="M11" i="4"/>
  <c r="M9" i="4"/>
  <c r="M8" i="4"/>
  <c r="M7" i="4"/>
  <c r="M6" i="4"/>
  <c r="L42" i="1" l="1"/>
  <c r="K42" i="8"/>
  <c r="K42" i="7" l="1"/>
  <c r="K42" i="1"/>
  <c r="K42" i="4" l="1"/>
  <c r="J42" i="7" l="1"/>
  <c r="J42" i="8"/>
  <c r="J42" i="4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42" i="8"/>
  <c r="H42" i="8"/>
  <c r="G42" i="8"/>
  <c r="F42" i="8"/>
  <c r="E42" i="8"/>
  <c r="D42" i="8"/>
  <c r="C42" i="8"/>
  <c r="B42" i="8"/>
  <c r="I42" i="7"/>
  <c r="H42" i="7"/>
  <c r="G42" i="7"/>
  <c r="F42" i="7"/>
  <c r="E42" i="7"/>
  <c r="D42" i="7"/>
  <c r="C42" i="7"/>
  <c r="B42" i="7"/>
  <c r="I42" i="4"/>
  <c r="G42" i="4"/>
  <c r="F42" i="4"/>
  <c r="E42" i="4"/>
  <c r="D42" i="4"/>
  <c r="C42" i="4"/>
  <c r="B42" i="4"/>
  <c r="M27" i="1" l="1"/>
  <c r="M31" i="1"/>
  <c r="M9" i="1"/>
  <c r="M14" i="1"/>
  <c r="M19" i="1"/>
  <c r="M23" i="1"/>
  <c r="M40" i="1"/>
  <c r="M35" i="1"/>
  <c r="M6" i="1"/>
  <c r="M11" i="1"/>
  <c r="M16" i="1"/>
  <c r="M20" i="1"/>
  <c r="M24" i="1"/>
  <c r="M28" i="1"/>
  <c r="M32" i="1"/>
  <c r="M36" i="1"/>
  <c r="M41" i="1"/>
  <c r="M22" i="1"/>
  <c r="M26" i="1"/>
  <c r="M30" i="1"/>
  <c r="M34" i="1"/>
  <c r="M39" i="1"/>
  <c r="M7" i="1"/>
  <c r="M12" i="1"/>
  <c r="M17" i="1"/>
  <c r="M21" i="1"/>
  <c r="M25" i="1"/>
  <c r="M29" i="1"/>
  <c r="M33" i="1"/>
  <c r="M38" i="1"/>
  <c r="M8" i="1"/>
  <c r="M13" i="1"/>
  <c r="M18" i="1"/>
  <c r="H42" i="1"/>
  <c r="M42" i="8"/>
  <c r="J42" i="1"/>
  <c r="M42" i="7"/>
  <c r="G42" i="1"/>
  <c r="F42" i="1"/>
  <c r="D42" i="1"/>
  <c r="B42" i="1"/>
  <c r="M42" i="4"/>
  <c r="E42" i="1"/>
  <c r="I42" i="1"/>
  <c r="C42" i="1"/>
  <c r="M42" i="1" l="1"/>
</calcChain>
</file>

<file path=xl/sharedStrings.xml><?xml version="1.0" encoding="utf-8"?>
<sst xmlns="http://schemas.openxmlformats.org/spreadsheetml/2006/main" count="216" uniqueCount="61">
  <si>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</si>
  <si>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</si>
  <si>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</si>
  <si>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</si>
  <si>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</si>
  <si>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</si>
  <si>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</si>
  <si>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</si>
  <si>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</si>
  <si>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</si>
  <si>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</si>
  <si>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</si>
  <si>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</si>
  <si>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</si>
  <si>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</si>
  <si>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</si>
  <si>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</si>
  <si>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</si>
  <si>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</si>
  <si>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</si>
  <si>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</si>
  <si>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</si>
  <si>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</si>
  <si>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</si>
  <si>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</si>
  <si>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</si>
  <si>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</si>
  <si>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</si>
  <si>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</si>
  <si>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</si>
  <si>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</si>
  <si>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</si>
  <si>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</si>
  <si>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</si>
  <si>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</si>
  <si>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</si>
  <si>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</si>
  <si>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</si>
  <si>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</si>
  <si>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</si>
  <si>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</si>
  <si>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</si>
  <si>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</si>
  <si>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</si>
  <si>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</si>
  <si>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</si>
  <si>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</si>
  <si>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</si>
  <si>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</si>
  <si>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</si>
  <si>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</si>
  <si>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MES DE ENERO DEL EJERCICIO 2020</t>
  </si>
  <si>
    <t>EN EL MES DE FEBRERO DEL EJERCICIO 2020</t>
  </si>
  <si>
    <t>EN EL MES DE MARZO DEL EJERCICIO 2020</t>
  </si>
  <si>
    <t>EN EL PRIMER TRIMESTRE DEL EJERCICIO FISCAL 2020</t>
  </si>
  <si>
    <t>COATETELCO</t>
  </si>
  <si>
    <t>HUEYAPAN</t>
  </si>
  <si>
    <t>XOXOCOTLA</t>
  </si>
  <si>
    <t>PARTICIPACIONES DE
GASOLINA Y DIESEL DICIEMBRE 2019</t>
  </si>
  <si>
    <t>PARTICIPACIONES DE
GASOLINA Y DIESEL ENERO 2020</t>
  </si>
  <si>
    <t>PARTICIPACIONES DE
GASOLINA Y DIESEL FEBRERO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</si>
</sst>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6"/>
  <sheetViews>
    <sheetView tabSelected="1" topLeftCell="F1" zoomScale="90" zoomScaleNormal="90" workbookViewId="0">
      <selection activeCell="L44" sqref="L44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3" width="21.140625" customWidth="1"/>
  </cols>
  <sheetData>
    <row r="1" spans="1:16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.75" x14ac:dyDescent="0.3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25">
      <c r="A6" s="6" t="s">
        <v>11</v>
      </c>
      <c r="B6" s="9">
        <f>SUM('ANEXO VII ENERO'!B6+'ANEXO VII FEBRERO'!B6+'ANEXO VII MARZO'!B6)</f>
        <v>8421121</v>
      </c>
      <c r="C6" s="9">
        <f>SUM('ANEXO VII ENERO'!C6+'ANEXO VII FEBRERO'!C6+'ANEXO VII MARZO'!C6)</f>
        <v>2562927</v>
      </c>
      <c r="D6" s="9">
        <f>SUM('ANEXO VII ENERO'!D6+'ANEXO VII FEBRERO'!D6+'ANEXO VII MARZO'!D6)</f>
        <v>88095</v>
      </c>
      <c r="E6" s="9">
        <f>SUM('ANEXO VII ENERO'!E6+'ANEXO VII FEBRERO'!E6+'ANEXO VII MARZO'!E6)</f>
        <v>0</v>
      </c>
      <c r="F6" s="9">
        <f>SUM('ANEXO VII ENERO'!F6+'ANEXO VII FEBRERO'!F6+'ANEXO VII MARZO'!F6)</f>
        <v>181924</v>
      </c>
      <c r="G6" s="9">
        <f>SUM('ANEXO VII ENERO'!G6+'ANEXO VII FEBRERO'!G6+'ANEXO VII MARZO'!G6)</f>
        <v>246308</v>
      </c>
      <c r="H6" s="9">
        <f>SUM('ANEXO VII ENERO'!H6+'ANEXO VII FEBRERO'!H6+'ANEXO VII MARZO'!H6)</f>
        <v>27</v>
      </c>
      <c r="I6" s="9">
        <f>SUM('ANEXO VII ENERO'!I6+'ANEXO VII FEBRERO'!I6+'ANEXO VII MARZO'!I6)</f>
        <v>22956</v>
      </c>
      <c r="J6" s="10">
        <f>SUM('ANEXO VII ENERO'!J6+'ANEXO VII FEBRERO'!J6+'ANEXO VII MARZO'!J6)</f>
        <v>74190</v>
      </c>
      <c r="K6" s="10">
        <f>SUM('ANEXO VII ENERO'!K6+'ANEXO VII FEBRERO'!K6+'ANEXO VII MARZO'!K6)</f>
        <v>140308</v>
      </c>
      <c r="L6" s="10">
        <f>+'ANEXO VII ENERO'!L6+'ANEXO VII FEBRERO'!L6+'ANEXO VII MARZO'!L6</f>
        <v>792609</v>
      </c>
      <c r="M6" s="11">
        <f>SUM(B6:L6)</f>
        <v>12530465</v>
      </c>
      <c r="P6" s="19"/>
    </row>
    <row r="7" spans="1:16" x14ac:dyDescent="0.25">
      <c r="A7" s="6" t="s">
        <v>12</v>
      </c>
      <c r="B7" s="12">
        <f>SUM('ANEXO VII ENERO'!B7+'ANEXO VII FEBRERO'!B7+'ANEXO VII MARZO'!B7)</f>
        <v>10379425</v>
      </c>
      <c r="C7" s="12">
        <f>SUM('ANEXO VII ENERO'!C7+'ANEXO VII FEBRERO'!C7+'ANEXO VII MARZO'!C7)</f>
        <v>3158927</v>
      </c>
      <c r="D7" s="12">
        <f>SUM('ANEXO VII ENERO'!D7+'ANEXO VII FEBRERO'!D7+'ANEXO VII MARZO'!D7)</f>
        <v>108580</v>
      </c>
      <c r="E7" s="12">
        <f>SUM('ANEXO VII ENERO'!E7+'ANEXO VII FEBRERO'!E7+'ANEXO VII MARZO'!E7)</f>
        <v>0</v>
      </c>
      <c r="F7" s="12">
        <f>SUM('ANEXO VII ENERO'!F7+'ANEXO VII FEBRERO'!F7+'ANEXO VII MARZO'!F7)</f>
        <v>224230</v>
      </c>
      <c r="G7" s="12">
        <f>SUM('ANEXO VII ENERO'!G7+'ANEXO VII FEBRERO'!G7+'ANEXO VII MARZO'!G7)</f>
        <v>308504</v>
      </c>
      <c r="H7" s="12">
        <f>SUM('ANEXO VII ENERO'!H7+'ANEXO VII FEBRERO'!H7+'ANEXO VII MARZO'!H7)</f>
        <v>33</v>
      </c>
      <c r="I7" s="12">
        <f>SUM('ANEXO VII ENERO'!I7+'ANEXO VII FEBRERO'!I7+'ANEXO VII MARZO'!I7)</f>
        <v>28293</v>
      </c>
      <c r="J7" s="10">
        <f>SUM('ANEXO VII ENERO'!J7+'ANEXO VII FEBRERO'!J7+'ANEXO VII MARZO'!J7)</f>
        <v>87471</v>
      </c>
      <c r="K7" s="12">
        <f>SUM('ANEXO VII ENERO'!K7+'ANEXO VII FEBRERO'!K7+'ANEXO VII MARZO'!K7)</f>
        <v>174310</v>
      </c>
      <c r="L7" s="10">
        <f>+'ANEXO VII ENERO'!L7+'ANEXO VII FEBRERO'!L7+'ANEXO VII MARZO'!L7</f>
        <v>2185921</v>
      </c>
      <c r="M7" s="11">
        <f t="shared" ref="M7:M41" si="0">SUM(B7:L7)</f>
        <v>16655694</v>
      </c>
      <c r="P7" s="19"/>
    </row>
    <row r="8" spans="1:16" x14ac:dyDescent="0.25">
      <c r="A8" s="6" t="s">
        <v>13</v>
      </c>
      <c r="B8" s="12">
        <f>SUM('ANEXO VII ENERO'!B8+'ANEXO VII FEBRERO'!B8+'ANEXO VII MARZO'!B8)</f>
        <v>11516145</v>
      </c>
      <c r="C8" s="12">
        <f>SUM('ANEXO VII ENERO'!C8+'ANEXO VII FEBRERO'!C8+'ANEXO VII MARZO'!C8)</f>
        <v>3504884</v>
      </c>
      <c r="D8" s="12">
        <f>SUM('ANEXO VII ENERO'!D8+'ANEXO VII FEBRERO'!D8+'ANEXO VII MARZO'!D8)</f>
        <v>120473</v>
      </c>
      <c r="E8" s="12">
        <f>SUM('ANEXO VII ENERO'!E8+'ANEXO VII FEBRERO'!E8+'ANEXO VII MARZO'!E8)</f>
        <v>0</v>
      </c>
      <c r="F8" s="12">
        <f>SUM('ANEXO VII ENERO'!F8+'ANEXO VII FEBRERO'!F8+'ANEXO VII MARZO'!F8)</f>
        <v>248786</v>
      </c>
      <c r="G8" s="12">
        <f>SUM('ANEXO VII ENERO'!G8+'ANEXO VII FEBRERO'!G8+'ANEXO VII MARZO'!G8)</f>
        <v>336922</v>
      </c>
      <c r="H8" s="12">
        <f>SUM('ANEXO VII ENERO'!H8+'ANEXO VII FEBRERO'!H8+'ANEXO VII MARZO'!H8)</f>
        <v>53</v>
      </c>
      <c r="I8" s="12">
        <f>SUM('ANEXO VII ENERO'!I8+'ANEXO VII FEBRERO'!I8+'ANEXO VII MARZO'!I8)</f>
        <v>31392</v>
      </c>
      <c r="J8" s="10">
        <f>SUM('ANEXO VII ENERO'!J8+'ANEXO VII FEBRERO'!J8+'ANEXO VII MARZO'!J8)</f>
        <v>101832</v>
      </c>
      <c r="K8" s="12">
        <f>SUM('ANEXO VII ENERO'!K8+'ANEXO VII FEBRERO'!K8+'ANEXO VII MARZO'!K8)</f>
        <v>281760</v>
      </c>
      <c r="L8" s="10">
        <f>+'ANEXO VII ENERO'!L8+'ANEXO VII FEBRERO'!L8+'ANEXO VII MARZO'!L8</f>
        <v>1799917</v>
      </c>
      <c r="M8" s="11">
        <f t="shared" si="0"/>
        <v>17942164</v>
      </c>
      <c r="P8" s="19"/>
    </row>
    <row r="9" spans="1:16" x14ac:dyDescent="0.25">
      <c r="A9" s="6" t="s">
        <v>14</v>
      </c>
      <c r="B9" s="12">
        <f>SUM('ANEXO VII ENERO'!B9+'ANEXO VII FEBRERO'!B9+'ANEXO VII MARZO'!B9)</f>
        <v>18291673</v>
      </c>
      <c r="C9" s="12">
        <f>SUM('ANEXO VII ENERO'!C9+'ANEXO VII FEBRERO'!C9+'ANEXO VII MARZO'!C9)</f>
        <v>5566982</v>
      </c>
      <c r="D9" s="12">
        <f>SUM('ANEXO VII ENERO'!D9+'ANEXO VII FEBRERO'!D9+'ANEXO VII MARZO'!D9)</f>
        <v>191353</v>
      </c>
      <c r="E9" s="12">
        <f>SUM('ANEXO VII ENERO'!E9+'ANEXO VII FEBRERO'!E9+'ANEXO VII MARZO'!E9)</f>
        <v>0</v>
      </c>
      <c r="F9" s="12">
        <f>SUM('ANEXO VII ENERO'!F9+'ANEXO VII FEBRERO'!F9+'ANEXO VII MARZO'!F9)</f>
        <v>395160</v>
      </c>
      <c r="G9" s="12">
        <f>SUM('ANEXO VII ENERO'!G9+'ANEXO VII FEBRERO'!G9+'ANEXO VII MARZO'!G9)</f>
        <v>536528</v>
      </c>
      <c r="H9" s="12">
        <f>SUM('ANEXO VII ENERO'!H9+'ANEXO VII FEBRERO'!H9+'ANEXO VII MARZO'!H9)</f>
        <v>128</v>
      </c>
      <c r="I9" s="12">
        <f>SUM('ANEXO VII ENERO'!I9+'ANEXO VII FEBRERO'!I9+'ANEXO VII MARZO'!I9)</f>
        <v>49860</v>
      </c>
      <c r="J9" s="10">
        <f>SUM('ANEXO VII ENERO'!J9+'ANEXO VII FEBRERO'!J9+'ANEXO VII MARZO'!J9)</f>
        <v>162855</v>
      </c>
      <c r="K9" s="12">
        <f>SUM('ANEXO VII ENERO'!K9+'ANEXO VII FEBRERO'!K9+'ANEXO VII MARZO'!K9)</f>
        <v>675178</v>
      </c>
      <c r="L9" s="10">
        <f>+'ANEXO VII ENERO'!L9+'ANEXO VII FEBRERO'!L9+'ANEXO VII MARZO'!L9</f>
        <v>4424030</v>
      </c>
      <c r="M9" s="11">
        <f t="shared" si="0"/>
        <v>30293747</v>
      </c>
      <c r="P9" s="19"/>
    </row>
    <row r="10" spans="1:16" x14ac:dyDescent="0.25">
      <c r="A10" s="6" t="s">
        <v>55</v>
      </c>
      <c r="B10" s="12">
        <f>SUM('ANEXO VII ENERO'!B10+'ANEXO VII FEBRERO'!B10+'ANEXO VII MARZO'!B10)</f>
        <v>3800903</v>
      </c>
      <c r="C10" s="12">
        <f>SUM('ANEXO VII ENERO'!C10+'ANEXO VII FEBRERO'!C10+'ANEXO VII MARZO'!C10)</f>
        <v>1156787</v>
      </c>
      <c r="D10" s="12">
        <f>SUM('ANEXO VII ENERO'!D10+'ANEXO VII FEBRERO'!D10+'ANEXO VII MARZO'!D10)</f>
        <v>39762</v>
      </c>
      <c r="E10" s="12">
        <f>SUM('ANEXO VII ENERO'!E10+'ANEXO VII FEBRERO'!E10+'ANEXO VII MARZO'!E10)</f>
        <v>0</v>
      </c>
      <c r="F10" s="12">
        <f>SUM('ANEXO VII ENERO'!F10+'ANEXO VII FEBRERO'!F10+'ANEXO VII MARZO'!F10)</f>
        <v>82112</v>
      </c>
      <c r="G10" s="12">
        <f>SUM('ANEXO VII ENERO'!G10+'ANEXO VII FEBRERO'!G10+'ANEXO VII MARZO'!G10)</f>
        <v>111533</v>
      </c>
      <c r="H10" s="12">
        <f>SUM('ANEXO VII ENERO'!H10+'ANEXO VII FEBRERO'!H10+'ANEXO VII MARZO'!H10)</f>
        <v>16</v>
      </c>
      <c r="I10" s="12">
        <f>SUM('ANEXO VII ENERO'!I10+'ANEXO VII FEBRERO'!I10+'ANEXO VII MARZO'!I10)</f>
        <v>10358</v>
      </c>
      <c r="J10" s="10">
        <f>SUM('ANEXO VII ENERO'!J10+'ANEXO VII FEBRERO'!J10+'ANEXO VII MARZO'!J10)</f>
        <v>33766</v>
      </c>
      <c r="K10" s="12">
        <f>SUM('ANEXO VII ENERO'!K10+'ANEXO VII FEBRERO'!K10+'ANEXO VII MARZO'!K10)</f>
        <v>83576</v>
      </c>
      <c r="L10" s="10">
        <f>+'ANEXO VII ENERO'!L10+'ANEXO VII FEBRERO'!L10+'ANEXO VII MARZO'!L10</f>
        <v>0</v>
      </c>
      <c r="M10" s="11">
        <f t="shared" si="0"/>
        <v>5318813</v>
      </c>
      <c r="P10" s="19"/>
    </row>
    <row r="11" spans="1:16" x14ac:dyDescent="0.25">
      <c r="A11" s="6" t="s">
        <v>15</v>
      </c>
      <c r="B11" s="12">
        <f>SUM('ANEXO VII ENERO'!B11+'ANEXO VII FEBRERO'!B11+'ANEXO VII MARZO'!B11)</f>
        <v>8102196</v>
      </c>
      <c r="C11" s="12">
        <f>SUM('ANEXO VII ENERO'!C11+'ANEXO VII FEBRERO'!C11+'ANEXO VII MARZO'!C11)</f>
        <v>2465864</v>
      </c>
      <c r="D11" s="12">
        <f>SUM('ANEXO VII ENERO'!D11+'ANEXO VII FEBRERO'!D11+'ANEXO VII MARZO'!D11)</f>
        <v>84758</v>
      </c>
      <c r="E11" s="12">
        <f>SUM('ANEXO VII ENERO'!E11+'ANEXO VII FEBRERO'!E11+'ANEXO VII MARZO'!E11)</f>
        <v>0</v>
      </c>
      <c r="F11" s="12">
        <f>SUM('ANEXO VII ENERO'!F11+'ANEXO VII FEBRERO'!F11+'ANEXO VII MARZO'!F11)</f>
        <v>175034</v>
      </c>
      <c r="G11" s="12">
        <f>SUM('ANEXO VII ENERO'!G11+'ANEXO VII FEBRERO'!G11+'ANEXO VII MARZO'!G11)</f>
        <v>239152</v>
      </c>
      <c r="H11" s="12">
        <f>SUM('ANEXO VII ENERO'!H11+'ANEXO VII FEBRERO'!H11+'ANEXO VII MARZO'!H11)</f>
        <v>15</v>
      </c>
      <c r="I11" s="12">
        <f>SUM('ANEXO VII ENERO'!I11+'ANEXO VII FEBRERO'!I11+'ANEXO VII MARZO'!I11)</f>
        <v>22086</v>
      </c>
      <c r="J11" s="10">
        <f>SUM('ANEXO VII ENERO'!J11+'ANEXO VII FEBRERO'!J11+'ANEXO VII MARZO'!J11)</f>
        <v>71540</v>
      </c>
      <c r="K11" s="12">
        <f>SUM('ANEXO VII ENERO'!K11+'ANEXO VII FEBRERO'!K11+'ANEXO VII MARZO'!K11)</f>
        <v>77116</v>
      </c>
      <c r="L11" s="10">
        <f>+'ANEXO VII ENERO'!L11+'ANEXO VII FEBRERO'!L11+'ANEXO VII MARZO'!L11</f>
        <v>809013</v>
      </c>
      <c r="M11" s="11">
        <f t="shared" si="0"/>
        <v>12046774</v>
      </c>
      <c r="P11" s="19"/>
    </row>
    <row r="12" spans="1:16" x14ac:dyDescent="0.25">
      <c r="A12" s="6" t="s">
        <v>16</v>
      </c>
      <c r="B12" s="12">
        <f>SUM('ANEXO VII ENERO'!B12+'ANEXO VII FEBRERO'!B12+'ANEXO VII MARZO'!B12)</f>
        <v>35472088</v>
      </c>
      <c r="C12" s="12">
        <f>SUM('ANEXO VII ENERO'!C12+'ANEXO VII FEBRERO'!C12+'ANEXO VII MARZO'!C12)</f>
        <v>10795757</v>
      </c>
      <c r="D12" s="12">
        <f>SUM('ANEXO VII ENERO'!D12+'ANEXO VII FEBRERO'!D12+'ANEXO VII MARZO'!D12)</f>
        <v>371080</v>
      </c>
      <c r="E12" s="12">
        <f>SUM('ANEXO VII ENERO'!E12+'ANEXO VII FEBRERO'!E12+'ANEXO VII MARZO'!E12)</f>
        <v>0</v>
      </c>
      <c r="F12" s="12">
        <f>SUM('ANEXO VII ENERO'!F12+'ANEXO VII FEBRERO'!F12+'ANEXO VII MARZO'!F12)</f>
        <v>766313</v>
      </c>
      <c r="G12" s="12">
        <f>SUM('ANEXO VII ENERO'!G12+'ANEXO VII FEBRERO'!G12+'ANEXO VII MARZO'!G12)</f>
        <v>1023708</v>
      </c>
      <c r="H12" s="12">
        <f>SUM('ANEXO VII ENERO'!H12+'ANEXO VII FEBRERO'!H12+'ANEXO VII MARZO'!H12)</f>
        <v>292</v>
      </c>
      <c r="I12" s="12">
        <f>SUM('ANEXO VII ENERO'!I12+'ANEXO VII FEBRERO'!I12+'ANEXO VII MARZO'!I12)</f>
        <v>96693</v>
      </c>
      <c r="J12" s="10">
        <f>SUM('ANEXO VII ENERO'!J12+'ANEXO VII FEBRERO'!J12+'ANEXO VII MARZO'!J12)</f>
        <v>313247</v>
      </c>
      <c r="K12" s="12">
        <f>SUM('ANEXO VII ENERO'!K12+'ANEXO VII FEBRERO'!K12+'ANEXO VII MARZO'!K12)</f>
        <v>1537810</v>
      </c>
      <c r="L12" s="10">
        <f>+'ANEXO VII ENERO'!L12+'ANEXO VII FEBRERO'!L12+'ANEXO VII MARZO'!L12</f>
        <v>3535220</v>
      </c>
      <c r="M12" s="11">
        <f t="shared" si="0"/>
        <v>53912208</v>
      </c>
      <c r="P12" s="19"/>
    </row>
    <row r="13" spans="1:16" x14ac:dyDescent="0.25">
      <c r="A13" s="6" t="s">
        <v>17</v>
      </c>
      <c r="B13" s="12">
        <f>SUM('ANEXO VII ENERO'!B13+'ANEXO VII FEBRERO'!B13+'ANEXO VII MARZO'!B13)</f>
        <v>71143002</v>
      </c>
      <c r="C13" s="12">
        <f>SUM('ANEXO VII ENERO'!C13+'ANEXO VII FEBRERO'!C13+'ANEXO VII MARZO'!C13)</f>
        <v>21652029</v>
      </c>
      <c r="D13" s="12">
        <f>SUM('ANEXO VII ENERO'!D13+'ANEXO VII FEBRERO'!D13+'ANEXO VII MARZO'!D13)</f>
        <v>744240</v>
      </c>
      <c r="E13" s="12">
        <f>SUM('ANEXO VII ENERO'!E13+'ANEXO VII FEBRERO'!E13+'ANEXO VII MARZO'!E13)</f>
        <v>0</v>
      </c>
      <c r="F13" s="12">
        <f>SUM('ANEXO VII ENERO'!F13+'ANEXO VII FEBRERO'!F13+'ANEXO VII MARZO'!F13)</f>
        <v>1536921</v>
      </c>
      <c r="G13" s="12">
        <f>SUM('ANEXO VII ENERO'!G13+'ANEXO VII FEBRERO'!G13+'ANEXO VII MARZO'!G13)</f>
        <v>2143060</v>
      </c>
      <c r="H13" s="12">
        <f>SUM('ANEXO VII ENERO'!H13+'ANEXO VII FEBRERO'!H13+'ANEXO VII MARZO'!H13)</f>
        <v>548</v>
      </c>
      <c r="I13" s="12">
        <f>SUM('ANEXO VII ENERO'!I13+'ANEXO VII FEBRERO'!I13+'ANEXO VII MARZO'!I13)</f>
        <v>193929</v>
      </c>
      <c r="J13" s="10">
        <f>SUM('ANEXO VII ENERO'!J13+'ANEXO VII FEBRERO'!J13+'ANEXO VII MARZO'!J13)</f>
        <v>661751</v>
      </c>
      <c r="K13" s="12">
        <f>SUM('ANEXO VII ENERO'!K13+'ANEXO VII FEBRERO'!K13+'ANEXO VII MARZO'!K13)</f>
        <v>2892057</v>
      </c>
      <c r="L13" s="10">
        <f>+'ANEXO VII ENERO'!L13+'ANEXO VII FEBRERO'!L13+'ANEXO VII MARZO'!L13</f>
        <v>6543750</v>
      </c>
      <c r="M13" s="11">
        <f t="shared" si="0"/>
        <v>107511287</v>
      </c>
      <c r="P13" s="19"/>
    </row>
    <row r="14" spans="1:16" x14ac:dyDescent="0.25">
      <c r="A14" s="6" t="s">
        <v>18</v>
      </c>
      <c r="B14" s="12">
        <f>SUM('ANEXO VII ENERO'!B14+'ANEXO VII FEBRERO'!B14+'ANEXO VII MARZO'!B14)</f>
        <v>21026907</v>
      </c>
      <c r="C14" s="12">
        <f>SUM('ANEXO VII ENERO'!C14+'ANEXO VII FEBRERO'!C14+'ANEXO VII MARZO'!C14)</f>
        <v>6399437</v>
      </c>
      <c r="D14" s="12">
        <f>SUM('ANEXO VII ENERO'!D14+'ANEXO VII FEBRERO'!D14+'ANEXO VII MARZO'!D14)</f>
        <v>219966</v>
      </c>
      <c r="E14" s="12">
        <f>SUM('ANEXO VII ENERO'!E14+'ANEXO VII FEBRERO'!E14+'ANEXO VII MARZO'!E14)</f>
        <v>0</v>
      </c>
      <c r="F14" s="12">
        <f>SUM('ANEXO VII ENERO'!F14+'ANEXO VII FEBRERO'!F14+'ANEXO VII MARZO'!F14)</f>
        <v>454250</v>
      </c>
      <c r="G14" s="12">
        <f>SUM('ANEXO VII ENERO'!G14+'ANEXO VII FEBRERO'!G14+'ANEXO VII MARZO'!G14)</f>
        <v>607238</v>
      </c>
      <c r="H14" s="12">
        <f>SUM('ANEXO VII ENERO'!H14+'ANEXO VII FEBRERO'!H14+'ANEXO VII MARZO'!H14)</f>
        <v>149</v>
      </c>
      <c r="I14" s="12">
        <f>SUM('ANEXO VII ENERO'!I14+'ANEXO VII FEBRERO'!I14+'ANEXO VII MARZO'!I14)</f>
        <v>57318</v>
      </c>
      <c r="J14" s="10">
        <f>SUM('ANEXO VII ENERO'!J14+'ANEXO VII FEBRERO'!J14+'ANEXO VII MARZO'!J14)</f>
        <v>183027</v>
      </c>
      <c r="K14" s="12">
        <f>SUM('ANEXO VII ENERO'!K14+'ANEXO VII FEBRERO'!K14+'ANEXO VII MARZO'!K14)</f>
        <v>785484</v>
      </c>
      <c r="L14" s="10">
        <f>+'ANEXO VII ENERO'!L14+'ANEXO VII FEBRERO'!L14+'ANEXO VII MARZO'!L14</f>
        <v>7597885</v>
      </c>
      <c r="M14" s="11">
        <f t="shared" si="0"/>
        <v>37331661</v>
      </c>
      <c r="P14" s="19"/>
    </row>
    <row r="15" spans="1:16" x14ac:dyDescent="0.25">
      <c r="A15" s="6" t="s">
        <v>56</v>
      </c>
      <c r="B15" s="12">
        <f>SUM('ANEXO VII ENERO'!B15+'ANEXO VII FEBRERO'!B15+'ANEXO VII MARZO'!B15)</f>
        <v>3021468</v>
      </c>
      <c r="C15" s="12">
        <f>SUM('ANEXO VII ENERO'!C15+'ANEXO VII FEBRERO'!C15+'ANEXO VII MARZO'!C15)</f>
        <v>919569</v>
      </c>
      <c r="D15" s="12">
        <f>SUM('ANEXO VII ENERO'!D15+'ANEXO VII FEBRERO'!D15+'ANEXO VII MARZO'!D15)</f>
        <v>31609</v>
      </c>
      <c r="E15" s="12">
        <f>SUM('ANEXO VII ENERO'!E15+'ANEXO VII FEBRERO'!E15+'ANEXO VII MARZO'!E15)</f>
        <v>0</v>
      </c>
      <c r="F15" s="12">
        <f>SUM('ANEXO VII ENERO'!F15+'ANEXO VII FEBRERO'!F15+'ANEXO VII MARZO'!F15)</f>
        <v>65273</v>
      </c>
      <c r="G15" s="12">
        <f>SUM('ANEXO VII ENERO'!G15+'ANEXO VII FEBRERO'!G15+'ANEXO VII MARZO'!G15)</f>
        <v>88763</v>
      </c>
      <c r="H15" s="12">
        <f>SUM('ANEXO VII ENERO'!H15+'ANEXO VII FEBRERO'!H15+'ANEXO VII MARZO'!H15)</f>
        <v>11</v>
      </c>
      <c r="I15" s="12">
        <f>SUM('ANEXO VII ENERO'!I15+'ANEXO VII FEBRERO'!I15+'ANEXO VII MARZO'!I15)</f>
        <v>8235</v>
      </c>
      <c r="J15" s="10">
        <f>SUM('ANEXO VII ENERO'!J15+'ANEXO VII FEBRERO'!J15+'ANEXO VII MARZO'!J15)</f>
        <v>26680</v>
      </c>
      <c r="K15" s="12">
        <f>SUM('ANEXO VII ENERO'!K15+'ANEXO VII FEBRERO'!K15+'ANEXO VII MARZO'!K15)</f>
        <v>57768</v>
      </c>
      <c r="L15" s="10">
        <f>+'ANEXO VII ENERO'!L15+'ANEXO VII FEBRERO'!L15+'ANEXO VII MARZO'!L15</f>
        <v>306979</v>
      </c>
      <c r="M15" s="11">
        <f t="shared" si="0"/>
        <v>4526355</v>
      </c>
      <c r="P15" s="19"/>
    </row>
    <row r="16" spans="1:16" x14ac:dyDescent="0.25">
      <c r="A16" s="6" t="s">
        <v>19</v>
      </c>
      <c r="B16" s="12">
        <f>SUM('ANEXO VII ENERO'!B16+'ANEXO VII FEBRERO'!B16+'ANEXO VII MARZO'!B16)</f>
        <v>8218451</v>
      </c>
      <c r="C16" s="12">
        <f>SUM('ANEXO VII ENERO'!C16+'ANEXO VII FEBRERO'!C16+'ANEXO VII MARZO'!C16)</f>
        <v>2501245</v>
      </c>
      <c r="D16" s="12">
        <f>SUM('ANEXO VII ENERO'!D16+'ANEXO VII FEBRERO'!D16+'ANEXO VII MARZO'!D16)</f>
        <v>85975</v>
      </c>
      <c r="E16" s="12">
        <f>SUM('ANEXO VII ENERO'!E16+'ANEXO VII FEBRERO'!E16+'ANEXO VII MARZO'!E16)</f>
        <v>0</v>
      </c>
      <c r="F16" s="12">
        <f>SUM('ANEXO VII ENERO'!F16+'ANEXO VII FEBRERO'!F16+'ANEXO VII MARZO'!F16)</f>
        <v>177546</v>
      </c>
      <c r="G16" s="12">
        <f>SUM('ANEXO VII ENERO'!G16+'ANEXO VII FEBRERO'!G16+'ANEXO VII MARZO'!G16)</f>
        <v>241871</v>
      </c>
      <c r="H16" s="12">
        <f>SUM('ANEXO VII ENERO'!H16+'ANEXO VII FEBRERO'!H16+'ANEXO VII MARZO'!H16)</f>
        <v>29</v>
      </c>
      <c r="I16" s="12">
        <f>SUM('ANEXO VII ENERO'!I16+'ANEXO VII FEBRERO'!I16+'ANEXO VII MARZO'!I16)</f>
        <v>22404</v>
      </c>
      <c r="J16" s="10">
        <f>SUM('ANEXO VII ENERO'!J16+'ANEXO VII FEBRERO'!J16+'ANEXO VII MARZO'!J16)</f>
        <v>72684</v>
      </c>
      <c r="K16" s="12">
        <f>SUM('ANEXO VII ENERO'!K16+'ANEXO VII FEBRERO'!K16+'ANEXO VII MARZO'!K16)</f>
        <v>151827</v>
      </c>
      <c r="L16" s="10">
        <f>+'ANEXO VII ENERO'!L16+'ANEXO VII FEBRERO'!L16+'ANEXO VII MARZO'!L16</f>
        <v>64404</v>
      </c>
      <c r="M16" s="11">
        <f t="shared" si="0"/>
        <v>11536436</v>
      </c>
      <c r="P16" s="19"/>
    </row>
    <row r="17" spans="1:16" x14ac:dyDescent="0.25">
      <c r="A17" s="6" t="s">
        <v>20</v>
      </c>
      <c r="B17" s="12">
        <f>SUM('ANEXO VII ENERO'!B17+'ANEXO VII FEBRERO'!B17+'ANEXO VII MARZO'!B17)</f>
        <v>8321187</v>
      </c>
      <c r="C17" s="12">
        <f>SUM('ANEXO VII ENERO'!C17+'ANEXO VII FEBRERO'!C17+'ANEXO VII MARZO'!C17)</f>
        <v>2532512</v>
      </c>
      <c r="D17" s="12">
        <f>SUM('ANEXO VII ENERO'!D17+'ANEXO VII FEBRERO'!D17+'ANEXO VII MARZO'!D17)</f>
        <v>87050</v>
      </c>
      <c r="E17" s="12">
        <f>SUM('ANEXO VII ENERO'!E17+'ANEXO VII FEBRERO'!E17+'ANEXO VII MARZO'!E17)</f>
        <v>0</v>
      </c>
      <c r="F17" s="12">
        <f>SUM('ANEXO VII ENERO'!F17+'ANEXO VII FEBRERO'!F17+'ANEXO VII MARZO'!F17)</f>
        <v>179765</v>
      </c>
      <c r="G17" s="12">
        <f>SUM('ANEXO VII ENERO'!G17+'ANEXO VII FEBRERO'!G17+'ANEXO VII MARZO'!G17)</f>
        <v>245228</v>
      </c>
      <c r="H17" s="12">
        <f>SUM('ANEXO VII ENERO'!H17+'ANEXO VII FEBRERO'!H17+'ANEXO VII MARZO'!H17)</f>
        <v>26</v>
      </c>
      <c r="I17" s="12">
        <f>SUM('ANEXO VII ENERO'!I17+'ANEXO VII FEBRERO'!I17+'ANEXO VII MARZO'!I17)</f>
        <v>22683</v>
      </c>
      <c r="J17" s="10">
        <f>SUM('ANEXO VII ENERO'!J17+'ANEXO VII FEBRERO'!J17+'ANEXO VII MARZO'!J17)</f>
        <v>73807</v>
      </c>
      <c r="K17" s="12">
        <f>SUM('ANEXO VII ENERO'!K17+'ANEXO VII FEBRERO'!K17+'ANEXO VII MARZO'!K17)</f>
        <v>136091</v>
      </c>
      <c r="L17" s="10">
        <f>+'ANEXO VII ENERO'!L17+'ANEXO VII FEBRERO'!L17+'ANEXO VII MARZO'!L17</f>
        <v>641369</v>
      </c>
      <c r="M17" s="11">
        <f t="shared" si="0"/>
        <v>12239718</v>
      </c>
      <c r="P17" s="19"/>
    </row>
    <row r="18" spans="1:16" x14ac:dyDescent="0.25">
      <c r="A18" s="6" t="s">
        <v>21</v>
      </c>
      <c r="B18" s="12">
        <f>SUM('ANEXO VII ENERO'!B18+'ANEXO VII FEBRERO'!B18+'ANEXO VII MARZO'!B18)</f>
        <v>39783300</v>
      </c>
      <c r="C18" s="12">
        <f>SUM('ANEXO VII ENERO'!C18+'ANEXO VII FEBRERO'!C18+'ANEXO VII MARZO'!C18)</f>
        <v>12107855</v>
      </c>
      <c r="D18" s="12">
        <f>SUM('ANEXO VII ENERO'!D18+'ANEXO VII FEBRERO'!D18+'ANEXO VII MARZO'!D18)</f>
        <v>416180</v>
      </c>
      <c r="E18" s="12">
        <f>SUM('ANEXO VII ENERO'!E18+'ANEXO VII FEBRERO'!E18+'ANEXO VII MARZO'!E18)</f>
        <v>0</v>
      </c>
      <c r="F18" s="12">
        <f>SUM('ANEXO VII ENERO'!F18+'ANEXO VII FEBRERO'!F18+'ANEXO VII MARZO'!F18)</f>
        <v>859450</v>
      </c>
      <c r="G18" s="12">
        <f>SUM('ANEXO VII ENERO'!G18+'ANEXO VII FEBRERO'!G18+'ANEXO VII MARZO'!G18)</f>
        <v>1150831</v>
      </c>
      <c r="H18" s="12">
        <f>SUM('ANEXO VII ENERO'!H18+'ANEXO VII FEBRERO'!H18+'ANEXO VII MARZO'!H18)</f>
        <v>321</v>
      </c>
      <c r="I18" s="12">
        <f>SUM('ANEXO VII ENERO'!I18+'ANEXO VII FEBRERO'!I18+'ANEXO VII MARZO'!I18)</f>
        <v>108446</v>
      </c>
      <c r="J18" s="10">
        <f>SUM('ANEXO VII ENERO'!J18+'ANEXO VII FEBRERO'!J18+'ANEXO VII MARZO'!J18)</f>
        <v>343223</v>
      </c>
      <c r="K18" s="12">
        <f>SUM('ANEXO VII ENERO'!K18+'ANEXO VII FEBRERO'!K18+'ANEXO VII MARZO'!K18)</f>
        <v>1690584</v>
      </c>
      <c r="L18" s="10">
        <f>+'ANEXO VII ENERO'!L18+'ANEXO VII FEBRERO'!L18+'ANEXO VII MARZO'!L18</f>
        <v>13854870</v>
      </c>
      <c r="M18" s="11">
        <f t="shared" si="0"/>
        <v>70315060</v>
      </c>
      <c r="P18" s="19"/>
    </row>
    <row r="19" spans="1:16" x14ac:dyDescent="0.25">
      <c r="A19" s="6" t="s">
        <v>22</v>
      </c>
      <c r="B19" s="12">
        <f>SUM('ANEXO VII ENERO'!B19+'ANEXO VII FEBRERO'!B19+'ANEXO VII MARZO'!B19)</f>
        <v>13276243</v>
      </c>
      <c r="C19" s="12">
        <f>SUM('ANEXO VII ENERO'!C19+'ANEXO VII FEBRERO'!C19+'ANEXO VII MARZO'!C19)</f>
        <v>4040560</v>
      </c>
      <c r="D19" s="12">
        <f>SUM('ANEXO VII ENERO'!D19+'ANEXO VII FEBRERO'!D19+'ANEXO VII MARZO'!D19)</f>
        <v>138885</v>
      </c>
      <c r="E19" s="12">
        <f>SUM('ANEXO VII ENERO'!E19+'ANEXO VII FEBRERO'!E19+'ANEXO VII MARZO'!E19)</f>
        <v>0</v>
      </c>
      <c r="F19" s="12">
        <f>SUM('ANEXO VII ENERO'!F19+'ANEXO VII FEBRERO'!F19+'ANEXO VII MARZO'!F19)</f>
        <v>286810</v>
      </c>
      <c r="G19" s="12">
        <f>SUM('ANEXO VII ENERO'!G19+'ANEXO VII FEBRERO'!G19+'ANEXO VII MARZO'!G19)</f>
        <v>394855</v>
      </c>
      <c r="H19" s="12">
        <f>SUM('ANEXO VII ENERO'!H19+'ANEXO VII FEBRERO'!H19+'ANEXO VII MARZO'!H19)</f>
        <v>85</v>
      </c>
      <c r="I19" s="12">
        <f>SUM('ANEXO VII ENERO'!I19+'ANEXO VII FEBRERO'!I19+'ANEXO VII MARZO'!I19)</f>
        <v>36189</v>
      </c>
      <c r="J19" s="10">
        <f>SUM('ANEXO VII ENERO'!J19+'ANEXO VII FEBRERO'!J19+'ANEXO VII MARZO'!J19)</f>
        <v>119146</v>
      </c>
      <c r="K19" s="12">
        <f>SUM('ANEXO VII ENERO'!K19+'ANEXO VII FEBRERO'!K19+'ANEXO VII MARZO'!K19)</f>
        <v>450963</v>
      </c>
      <c r="L19" s="10">
        <f>+'ANEXO VII ENERO'!L19+'ANEXO VII FEBRERO'!L19+'ANEXO VII MARZO'!L19</f>
        <v>1657638</v>
      </c>
      <c r="M19" s="11">
        <f t="shared" si="0"/>
        <v>20401374</v>
      </c>
      <c r="P19" s="19"/>
    </row>
    <row r="20" spans="1:16" x14ac:dyDescent="0.25">
      <c r="A20" s="6" t="s">
        <v>23</v>
      </c>
      <c r="B20" s="12">
        <f>SUM('ANEXO VII ENERO'!B20+'ANEXO VII FEBRERO'!B20+'ANEXO VII MARZO'!B20)</f>
        <v>7910620</v>
      </c>
      <c r="C20" s="12">
        <f>SUM('ANEXO VII ENERO'!C20+'ANEXO VII FEBRERO'!C20+'ANEXO VII MARZO'!C20)</f>
        <v>2407559</v>
      </c>
      <c r="D20" s="12">
        <f>SUM('ANEXO VII ENERO'!D20+'ANEXO VII FEBRERO'!D20+'ANEXO VII MARZO'!D20)</f>
        <v>82755</v>
      </c>
      <c r="E20" s="12">
        <f>SUM('ANEXO VII ENERO'!E20+'ANEXO VII FEBRERO'!E20+'ANEXO VII MARZO'!E20)</f>
        <v>0</v>
      </c>
      <c r="F20" s="12">
        <f>SUM('ANEXO VII ENERO'!F20+'ANEXO VII FEBRERO'!F20+'ANEXO VII MARZO'!F20)</f>
        <v>170896</v>
      </c>
      <c r="G20" s="12">
        <f>SUM('ANEXO VII ENERO'!G20+'ANEXO VII FEBRERO'!G20+'ANEXO VII MARZO'!G20)</f>
        <v>232480</v>
      </c>
      <c r="H20" s="12">
        <f>SUM('ANEXO VII ENERO'!H20+'ANEXO VII FEBRERO'!H20+'ANEXO VII MARZO'!H20)</f>
        <v>23</v>
      </c>
      <c r="I20" s="12">
        <f>SUM('ANEXO VII ENERO'!I20+'ANEXO VII FEBRERO'!I20+'ANEXO VII MARZO'!I20)</f>
        <v>21564</v>
      </c>
      <c r="J20" s="10">
        <f>SUM('ANEXO VII ENERO'!J20+'ANEXO VII FEBRERO'!J20+'ANEXO VII MARZO'!J20)</f>
        <v>69965</v>
      </c>
      <c r="K20" s="12">
        <f>SUM('ANEXO VII ENERO'!K20+'ANEXO VII FEBRERO'!K20+'ANEXO VII MARZO'!K20)</f>
        <v>123871</v>
      </c>
      <c r="L20" s="10">
        <f>+'ANEXO VII ENERO'!L20+'ANEXO VII FEBRERO'!L20+'ANEXO VII MARZO'!L20</f>
        <v>210</v>
      </c>
      <c r="M20" s="11">
        <f t="shared" si="0"/>
        <v>11019943</v>
      </c>
      <c r="P20" s="19"/>
    </row>
    <row r="21" spans="1:16" x14ac:dyDescent="0.25">
      <c r="A21" s="6" t="s">
        <v>24</v>
      </c>
      <c r="B21" s="12">
        <f>SUM('ANEXO VII ENERO'!B21+'ANEXO VII FEBRERO'!B21+'ANEXO VII MARZO'!B21)</f>
        <v>7737565</v>
      </c>
      <c r="C21" s="12">
        <f>SUM('ANEXO VII ENERO'!C21+'ANEXO VII FEBRERO'!C21+'ANEXO VII MARZO'!C21)</f>
        <v>2354891</v>
      </c>
      <c r="D21" s="12">
        <f>SUM('ANEXO VII ENERO'!D21+'ANEXO VII FEBRERO'!D21+'ANEXO VII MARZO'!D21)</f>
        <v>80945</v>
      </c>
      <c r="E21" s="12">
        <f>SUM('ANEXO VII ENERO'!E21+'ANEXO VII FEBRERO'!E21+'ANEXO VII MARZO'!E21)</f>
        <v>0</v>
      </c>
      <c r="F21" s="12">
        <f>SUM('ANEXO VII ENERO'!F21+'ANEXO VII FEBRERO'!F21+'ANEXO VII MARZO'!F21)</f>
        <v>167156</v>
      </c>
      <c r="G21" s="12">
        <f>SUM('ANEXO VII ENERO'!G21+'ANEXO VII FEBRERO'!G21+'ANEXO VII MARZO'!G21)</f>
        <v>227154</v>
      </c>
      <c r="H21" s="12">
        <f>SUM('ANEXO VII ENERO'!H21+'ANEXO VII FEBRERO'!H21+'ANEXO VII MARZO'!H21)</f>
        <v>15</v>
      </c>
      <c r="I21" s="12">
        <f>SUM('ANEXO VII ENERO'!I21+'ANEXO VII FEBRERO'!I21+'ANEXO VII MARZO'!I21)</f>
        <v>21093</v>
      </c>
      <c r="J21" s="10">
        <f>SUM('ANEXO VII ENERO'!J21+'ANEXO VII FEBRERO'!J21+'ANEXO VII MARZO'!J21)</f>
        <v>68449</v>
      </c>
      <c r="K21" s="12">
        <f>SUM('ANEXO VII ENERO'!K21+'ANEXO VII FEBRERO'!K21+'ANEXO VII MARZO'!K21)</f>
        <v>78689</v>
      </c>
      <c r="L21" s="10">
        <f>+'ANEXO VII ENERO'!L21+'ANEXO VII FEBRERO'!L21+'ANEXO VII MARZO'!L21</f>
        <v>1126541</v>
      </c>
      <c r="M21" s="11">
        <f t="shared" si="0"/>
        <v>11862498</v>
      </c>
      <c r="P21" s="19"/>
    </row>
    <row r="22" spans="1:16" x14ac:dyDescent="0.25">
      <c r="A22" s="6" t="s">
        <v>25</v>
      </c>
      <c r="B22" s="12">
        <f>SUM('ANEXO VII ENERO'!B22+'ANEXO VII FEBRERO'!B22+'ANEXO VII MARZO'!B22)</f>
        <v>5794103</v>
      </c>
      <c r="C22" s="12">
        <f>SUM('ANEXO VII ENERO'!C22+'ANEXO VII FEBRERO'!C22+'ANEXO VII MARZO'!C22)</f>
        <v>1763408</v>
      </c>
      <c r="D22" s="12">
        <f>SUM('ANEXO VII ENERO'!D22+'ANEXO VII FEBRERO'!D22+'ANEXO VII MARZO'!D22)</f>
        <v>60613</v>
      </c>
      <c r="E22" s="12">
        <f>SUM('ANEXO VII ENERO'!E22+'ANEXO VII FEBRERO'!E22+'ANEXO VII MARZO'!E22)</f>
        <v>0</v>
      </c>
      <c r="F22" s="12">
        <f>SUM('ANEXO VII ENERO'!F22+'ANEXO VII FEBRERO'!F22+'ANEXO VII MARZO'!F22)</f>
        <v>125172</v>
      </c>
      <c r="G22" s="12">
        <f>SUM('ANEXO VII ENERO'!G22+'ANEXO VII FEBRERO'!G22+'ANEXO VII MARZO'!G22)</f>
        <v>170116</v>
      </c>
      <c r="H22" s="12">
        <f>SUM('ANEXO VII ENERO'!H22+'ANEXO VII FEBRERO'!H22+'ANEXO VII MARZO'!H22)</f>
        <v>24</v>
      </c>
      <c r="I22" s="12">
        <f>SUM('ANEXO VII ENERO'!I22+'ANEXO VII FEBRERO'!I22+'ANEXO VII MARZO'!I22)</f>
        <v>15795</v>
      </c>
      <c r="J22" s="10">
        <f>SUM('ANEXO VII ENERO'!J22+'ANEXO VII FEBRERO'!J22+'ANEXO VII MARZO'!J22)</f>
        <v>51468</v>
      </c>
      <c r="K22" s="12">
        <f>SUM('ANEXO VII ENERO'!K22+'ANEXO VII FEBRERO'!K22+'ANEXO VII MARZO'!K22)</f>
        <v>127320</v>
      </c>
      <c r="L22" s="10">
        <f>+'ANEXO VII ENERO'!L22+'ANEXO VII FEBRERO'!L22+'ANEXO VII MARZO'!L22</f>
        <v>128245</v>
      </c>
      <c r="M22" s="11">
        <f t="shared" si="0"/>
        <v>8236264</v>
      </c>
      <c r="P22" s="19"/>
    </row>
    <row r="23" spans="1:16" x14ac:dyDescent="0.25">
      <c r="A23" s="6" t="s">
        <v>26</v>
      </c>
      <c r="B23" s="12">
        <f>SUM('ANEXO VII ENERO'!B23+'ANEXO VII FEBRERO'!B23+'ANEXO VII MARZO'!B23)</f>
        <v>9044022</v>
      </c>
      <c r="C23" s="12">
        <f>SUM('ANEXO VII ENERO'!C23+'ANEXO VII FEBRERO'!C23+'ANEXO VII MARZO'!C23)</f>
        <v>2752505</v>
      </c>
      <c r="D23" s="12">
        <f>SUM('ANEXO VII ENERO'!D23+'ANEXO VII FEBRERO'!D23+'ANEXO VII MARZO'!D23)</f>
        <v>94611</v>
      </c>
      <c r="E23" s="12">
        <f>SUM('ANEXO VII ENERO'!E23+'ANEXO VII FEBRERO'!E23+'ANEXO VII MARZO'!E23)</f>
        <v>0</v>
      </c>
      <c r="F23" s="12">
        <f>SUM('ANEXO VII ENERO'!F23+'ANEXO VII FEBRERO'!F23+'ANEXO VII MARZO'!F23)</f>
        <v>195381</v>
      </c>
      <c r="G23" s="12">
        <f>SUM('ANEXO VII ENERO'!G23+'ANEXO VII FEBRERO'!G23+'ANEXO VII MARZO'!G23)</f>
        <v>265369</v>
      </c>
      <c r="H23" s="12">
        <f>SUM('ANEXO VII ENERO'!H23+'ANEXO VII FEBRERO'!H23+'ANEXO VII MARZO'!H23)</f>
        <v>28</v>
      </c>
      <c r="I23" s="12">
        <f>SUM('ANEXO VII ENERO'!I23+'ANEXO VII FEBRERO'!I23+'ANEXO VII MARZO'!I23)</f>
        <v>24654</v>
      </c>
      <c r="J23" s="10">
        <f>SUM('ANEXO VII ENERO'!J23+'ANEXO VII FEBRERO'!J23+'ANEXO VII MARZO'!J23)</f>
        <v>80583</v>
      </c>
      <c r="K23" s="12">
        <f>SUM('ANEXO VII ENERO'!K23+'ANEXO VII FEBRERO'!K23+'ANEXO VII MARZO'!K23)</f>
        <v>146686</v>
      </c>
      <c r="L23" s="10">
        <f>+'ANEXO VII ENERO'!L23+'ANEXO VII FEBRERO'!L23+'ANEXO VII MARZO'!L23</f>
        <v>3588439</v>
      </c>
      <c r="M23" s="11">
        <f t="shared" si="0"/>
        <v>16192278</v>
      </c>
      <c r="P23" s="19"/>
    </row>
    <row r="24" spans="1:16" x14ac:dyDescent="0.25">
      <c r="A24" s="6" t="s">
        <v>27</v>
      </c>
      <c r="B24" s="12">
        <f>SUM('ANEXO VII ENERO'!B24+'ANEXO VII FEBRERO'!B24+'ANEXO VII MARZO'!B24)</f>
        <v>9216466</v>
      </c>
      <c r="C24" s="12">
        <f>SUM('ANEXO VII ENERO'!C24+'ANEXO VII FEBRERO'!C24+'ANEXO VII MARZO'!C24)</f>
        <v>2804986</v>
      </c>
      <c r="D24" s="12">
        <f>SUM('ANEXO VII ENERO'!D24+'ANEXO VII FEBRERO'!D24+'ANEXO VII MARZO'!D24)</f>
        <v>96416</v>
      </c>
      <c r="E24" s="12">
        <f>SUM('ANEXO VII ENERO'!E24+'ANEXO VII FEBRERO'!E24+'ANEXO VII MARZO'!E24)</f>
        <v>0</v>
      </c>
      <c r="F24" s="12">
        <f>SUM('ANEXO VII ENERO'!F24+'ANEXO VII FEBRERO'!F24+'ANEXO VII MARZO'!F24)</f>
        <v>199106</v>
      </c>
      <c r="G24" s="12">
        <f>SUM('ANEXO VII ENERO'!G24+'ANEXO VII FEBRERO'!G24+'ANEXO VII MARZO'!G24)</f>
        <v>268243</v>
      </c>
      <c r="H24" s="12">
        <f>SUM('ANEXO VII ENERO'!H24+'ANEXO VII FEBRERO'!H24+'ANEXO VII MARZO'!H24)</f>
        <v>62</v>
      </c>
      <c r="I24" s="12">
        <f>SUM('ANEXO VII ENERO'!I24+'ANEXO VII FEBRERO'!I24+'ANEXO VII MARZO'!I24)</f>
        <v>25122</v>
      </c>
      <c r="J24" s="10">
        <f>SUM('ANEXO VII ENERO'!J24+'ANEXO VII FEBRERO'!J24+'ANEXO VII MARZO'!J24)</f>
        <v>80783</v>
      </c>
      <c r="K24" s="12">
        <f>SUM('ANEXO VII ENERO'!K24+'ANEXO VII FEBRERO'!K24+'ANEXO VII MARZO'!K24)</f>
        <v>327263</v>
      </c>
      <c r="L24" s="10">
        <f>+'ANEXO VII ENERO'!L24+'ANEXO VII FEBRERO'!L24+'ANEXO VII MARZO'!L24</f>
        <v>575213</v>
      </c>
      <c r="M24" s="11">
        <f t="shared" si="0"/>
        <v>13593660</v>
      </c>
      <c r="P24" s="19"/>
    </row>
    <row r="25" spans="1:16" x14ac:dyDescent="0.25">
      <c r="A25" s="6" t="s">
        <v>28</v>
      </c>
      <c r="B25" s="12">
        <f>SUM('ANEXO VII ENERO'!B25+'ANEXO VII FEBRERO'!B25+'ANEXO VII MARZO'!B25)</f>
        <v>23737685</v>
      </c>
      <c r="C25" s="12">
        <f>SUM('ANEXO VII ENERO'!C25+'ANEXO VII FEBRERO'!C25+'ANEXO VII MARZO'!C25)</f>
        <v>7224449</v>
      </c>
      <c r="D25" s="12">
        <f>SUM('ANEXO VII ENERO'!D25+'ANEXO VII FEBRERO'!D25+'ANEXO VII MARZO'!D25)</f>
        <v>248325</v>
      </c>
      <c r="E25" s="12">
        <f>SUM('ANEXO VII ENERO'!E25+'ANEXO VII FEBRERO'!E25+'ANEXO VII MARZO'!E25)</f>
        <v>0</v>
      </c>
      <c r="F25" s="12">
        <f>SUM('ANEXO VII ENERO'!F25+'ANEXO VII FEBRERO'!F25+'ANEXO VII MARZO'!F25)</f>
        <v>512813</v>
      </c>
      <c r="G25" s="12">
        <f>SUM('ANEXO VII ENERO'!G25+'ANEXO VII FEBRERO'!G25+'ANEXO VII MARZO'!G25)</f>
        <v>692225</v>
      </c>
      <c r="H25" s="12">
        <f>SUM('ANEXO VII ENERO'!H25+'ANEXO VII FEBRERO'!H25+'ANEXO VII MARZO'!H25)</f>
        <v>174</v>
      </c>
      <c r="I25" s="12">
        <f>SUM('ANEXO VII ENERO'!I25+'ANEXO VII FEBRERO'!I25+'ANEXO VII MARZO'!I25)</f>
        <v>64707</v>
      </c>
      <c r="J25" s="10">
        <f>SUM('ANEXO VII ENERO'!J25+'ANEXO VII FEBRERO'!J25+'ANEXO VII MARZO'!J25)</f>
        <v>221191</v>
      </c>
      <c r="K25" s="12">
        <f>SUM('ANEXO VII ENERO'!K25+'ANEXO VII FEBRERO'!K25+'ANEXO VII MARZO'!K25)</f>
        <v>916935</v>
      </c>
      <c r="L25" s="10">
        <f>+'ANEXO VII ENERO'!L25+'ANEXO VII FEBRERO'!L25+'ANEXO VII MARZO'!L25</f>
        <v>3881279</v>
      </c>
      <c r="M25" s="11">
        <f t="shared" si="0"/>
        <v>37499783</v>
      </c>
      <c r="P25" s="19"/>
    </row>
    <row r="26" spans="1:16" x14ac:dyDescent="0.25">
      <c r="A26" s="6" t="s">
        <v>29</v>
      </c>
      <c r="B26" s="12">
        <f>SUM('ANEXO VII ENERO'!B26+'ANEXO VII FEBRERO'!B26+'ANEXO VII MARZO'!B26)</f>
        <v>8305143</v>
      </c>
      <c r="C26" s="12">
        <f>SUM('ANEXO VII ENERO'!C26+'ANEXO VII FEBRERO'!C26+'ANEXO VII MARZO'!C26)</f>
        <v>2527629</v>
      </c>
      <c r="D26" s="12">
        <f>SUM('ANEXO VII ENERO'!D26+'ANEXO VII FEBRERO'!D26+'ANEXO VII MARZO'!D26)</f>
        <v>86882</v>
      </c>
      <c r="E26" s="12">
        <f>SUM('ANEXO VII ENERO'!E26+'ANEXO VII FEBRERO'!E26+'ANEXO VII MARZO'!E26)</f>
        <v>0</v>
      </c>
      <c r="F26" s="12">
        <f>SUM('ANEXO VII ENERO'!F26+'ANEXO VII FEBRERO'!F26+'ANEXO VII MARZO'!F26)</f>
        <v>179418</v>
      </c>
      <c r="G26" s="12">
        <f>SUM('ANEXO VII ENERO'!G26+'ANEXO VII FEBRERO'!G26+'ANEXO VII MARZO'!G26)</f>
        <v>243700</v>
      </c>
      <c r="H26" s="12">
        <f>SUM('ANEXO VII ENERO'!H26+'ANEXO VII FEBRERO'!H26+'ANEXO VII MARZO'!H26)</f>
        <v>24</v>
      </c>
      <c r="I26" s="12">
        <f>SUM('ANEXO VII ENERO'!I26+'ANEXO VII FEBRERO'!I26+'ANEXO VII MARZO'!I26)</f>
        <v>22638</v>
      </c>
      <c r="J26" s="10">
        <f>SUM('ANEXO VII ENERO'!J26+'ANEXO VII FEBRERO'!J26+'ANEXO VII MARZO'!J26)</f>
        <v>73507</v>
      </c>
      <c r="K26" s="12">
        <f>SUM('ANEXO VII ENERO'!K26+'ANEXO VII FEBRERO'!K26+'ANEXO VII MARZO'!K26)</f>
        <v>125086</v>
      </c>
      <c r="L26" s="10">
        <f>+'ANEXO VII ENERO'!L26+'ANEXO VII FEBRERO'!L26+'ANEXO VII MARZO'!L26</f>
        <v>678390</v>
      </c>
      <c r="M26" s="11">
        <f t="shared" si="0"/>
        <v>12242417</v>
      </c>
      <c r="P26" s="19"/>
    </row>
    <row r="27" spans="1:16" x14ac:dyDescent="0.25">
      <c r="A27" s="6" t="s">
        <v>30</v>
      </c>
      <c r="B27" s="12">
        <f>SUM('ANEXO VII ENERO'!B27+'ANEXO VII FEBRERO'!B27+'ANEXO VII MARZO'!B27)</f>
        <v>9747351</v>
      </c>
      <c r="C27" s="12">
        <f>SUM('ANEXO VII ENERO'!C27+'ANEXO VII FEBRERO'!C27+'ANEXO VII MARZO'!C27)</f>
        <v>2966560</v>
      </c>
      <c r="D27" s="12">
        <f>SUM('ANEXO VII ENERO'!D27+'ANEXO VII FEBRERO'!D27+'ANEXO VII MARZO'!D27)</f>
        <v>101968</v>
      </c>
      <c r="E27" s="12">
        <f>SUM('ANEXO VII ENERO'!E27+'ANEXO VII FEBRERO'!E27+'ANEXO VII MARZO'!E27)</f>
        <v>0</v>
      </c>
      <c r="F27" s="12">
        <f>SUM('ANEXO VII ENERO'!F27+'ANEXO VII FEBRERO'!F27+'ANEXO VII MARZO'!F27)</f>
        <v>210574</v>
      </c>
      <c r="G27" s="12">
        <f>SUM('ANEXO VII ENERO'!G27+'ANEXO VII FEBRERO'!G27+'ANEXO VII MARZO'!G27)</f>
        <v>286125</v>
      </c>
      <c r="H27" s="12">
        <f>SUM('ANEXO VII ENERO'!H27+'ANEXO VII FEBRERO'!H27+'ANEXO VII MARZO'!H27)</f>
        <v>41</v>
      </c>
      <c r="I27" s="12">
        <f>SUM('ANEXO VII ENERO'!I27+'ANEXO VII FEBRERO'!I27+'ANEXO VII MARZO'!I27)</f>
        <v>26571</v>
      </c>
      <c r="J27" s="10">
        <f>SUM('ANEXO VII ENERO'!J27+'ANEXO VII FEBRERO'!J27+'ANEXO VII MARZO'!J27)</f>
        <v>86721</v>
      </c>
      <c r="K27" s="12">
        <f>SUM('ANEXO VII ENERO'!K27+'ANEXO VII FEBRERO'!K27+'ANEXO VII MARZO'!K27)</f>
        <v>214637</v>
      </c>
      <c r="L27" s="10">
        <f>+'ANEXO VII ENERO'!L27+'ANEXO VII FEBRERO'!L27+'ANEXO VII MARZO'!L27</f>
        <v>84689</v>
      </c>
      <c r="M27" s="11">
        <f t="shared" si="0"/>
        <v>13725237</v>
      </c>
      <c r="P27" s="19"/>
    </row>
    <row r="28" spans="1:16" x14ac:dyDescent="0.25">
      <c r="A28" s="6" t="s">
        <v>31</v>
      </c>
      <c r="B28" s="12">
        <f>SUM('ANEXO VII ENERO'!B28+'ANEXO VII FEBRERO'!B28+'ANEXO VII MARZO'!B28)</f>
        <v>12317978</v>
      </c>
      <c r="C28" s="12">
        <f>SUM('ANEXO VII ENERO'!C28+'ANEXO VII FEBRERO'!C28+'ANEXO VII MARZO'!C28)</f>
        <v>3748917</v>
      </c>
      <c r="D28" s="12">
        <f>SUM('ANEXO VII ENERO'!D28+'ANEXO VII FEBRERO'!D28+'ANEXO VII MARZO'!D28)</f>
        <v>128860</v>
      </c>
      <c r="E28" s="12">
        <f>SUM('ANEXO VII ENERO'!E28+'ANEXO VII FEBRERO'!E28+'ANEXO VII MARZO'!E28)</f>
        <v>0</v>
      </c>
      <c r="F28" s="12">
        <f>SUM('ANEXO VII ENERO'!F28+'ANEXO VII FEBRERO'!F28+'ANEXO VII MARZO'!F28)</f>
        <v>266109</v>
      </c>
      <c r="G28" s="12">
        <f>SUM('ANEXO VII ENERO'!G28+'ANEXO VII FEBRERO'!G28+'ANEXO VII MARZO'!G28)</f>
        <v>363334</v>
      </c>
      <c r="H28" s="12">
        <f>SUM('ANEXO VII ENERO'!H28+'ANEXO VII FEBRERO'!H28+'ANEXO VII MARZO'!H28)</f>
        <v>70</v>
      </c>
      <c r="I28" s="12">
        <f>SUM('ANEXO VII ENERO'!I28+'ANEXO VII FEBRERO'!I28+'ANEXO VII MARZO'!I28)</f>
        <v>33578</v>
      </c>
      <c r="J28" s="10">
        <f>SUM('ANEXO VII ENERO'!J28+'ANEXO VII FEBRERO'!J28+'ANEXO VII MARZO'!J28)</f>
        <v>109685</v>
      </c>
      <c r="K28" s="12">
        <f>SUM('ANEXO VII ENERO'!K28+'ANEXO VII FEBRERO'!K28+'ANEXO VII MARZO'!K28)</f>
        <v>370633</v>
      </c>
      <c r="L28" s="10">
        <f>+'ANEXO VII ENERO'!L28+'ANEXO VII FEBRERO'!L28+'ANEXO VII MARZO'!L28</f>
        <v>2162393</v>
      </c>
      <c r="M28" s="11">
        <f t="shared" si="0"/>
        <v>19501557</v>
      </c>
      <c r="P28" s="19"/>
    </row>
    <row r="29" spans="1:16" x14ac:dyDescent="0.25">
      <c r="A29" s="6" t="s">
        <v>32</v>
      </c>
      <c r="B29" s="12">
        <f>SUM('ANEXO VII ENERO'!B29+'ANEXO VII FEBRERO'!B29+'ANEXO VII MARZO'!B29)</f>
        <v>7629888</v>
      </c>
      <c r="C29" s="12">
        <f>SUM('ANEXO VII ENERO'!C29+'ANEXO VII FEBRERO'!C29+'ANEXO VII MARZO'!C29)</f>
        <v>2322120</v>
      </c>
      <c r="D29" s="12">
        <f>SUM('ANEXO VII ENERO'!D29+'ANEXO VII FEBRERO'!D29+'ANEXO VII MARZO'!D29)</f>
        <v>79818</v>
      </c>
      <c r="E29" s="12">
        <f>SUM('ANEXO VII ENERO'!E29+'ANEXO VII FEBRERO'!E29+'ANEXO VII MARZO'!E29)</f>
        <v>0</v>
      </c>
      <c r="F29" s="12">
        <f>SUM('ANEXO VII ENERO'!F29+'ANEXO VII FEBRERO'!F29+'ANEXO VII MARZO'!F29)</f>
        <v>164831</v>
      </c>
      <c r="G29" s="12">
        <f>SUM('ANEXO VII ENERO'!G29+'ANEXO VII FEBRERO'!G29+'ANEXO VII MARZO'!G29)</f>
        <v>224947</v>
      </c>
      <c r="H29" s="12">
        <f>SUM('ANEXO VII ENERO'!H29+'ANEXO VII FEBRERO'!H29+'ANEXO VII MARZO'!H29)</f>
        <v>12</v>
      </c>
      <c r="I29" s="12">
        <f>SUM('ANEXO VII ENERO'!I29+'ANEXO VII FEBRERO'!I29+'ANEXO VII MARZO'!I29)</f>
        <v>20799</v>
      </c>
      <c r="J29" s="10">
        <f>SUM('ANEXO VII ENERO'!J29+'ANEXO VII FEBRERO'!J29+'ANEXO VII MARZO'!J29)</f>
        <v>67701</v>
      </c>
      <c r="K29" s="12">
        <f>SUM('ANEXO VII ENERO'!K29+'ANEXO VII FEBRERO'!K29+'ANEXO VII MARZO'!K29)</f>
        <v>61360</v>
      </c>
      <c r="L29" s="10">
        <f>+'ANEXO VII ENERO'!L29+'ANEXO VII FEBRERO'!L29+'ANEXO VII MARZO'!L29</f>
        <v>577430</v>
      </c>
      <c r="M29" s="11">
        <f t="shared" si="0"/>
        <v>11148906</v>
      </c>
      <c r="P29" s="19"/>
    </row>
    <row r="30" spans="1:16" x14ac:dyDescent="0.25">
      <c r="A30" s="6" t="s">
        <v>33</v>
      </c>
      <c r="B30" s="12">
        <f>SUM('ANEXO VII ENERO'!B30+'ANEXO VII FEBRERO'!B30+'ANEXO VII MARZO'!B30)</f>
        <v>5537252</v>
      </c>
      <c r="C30" s="12">
        <f>SUM('ANEXO VII ENERO'!C30+'ANEXO VII FEBRERO'!C30+'ANEXO VII MARZO'!C30)</f>
        <v>1685235</v>
      </c>
      <c r="D30" s="12">
        <f>SUM('ANEXO VII ENERO'!D30+'ANEXO VII FEBRERO'!D30+'ANEXO VII MARZO'!D30)</f>
        <v>57926</v>
      </c>
      <c r="E30" s="12">
        <f>SUM('ANEXO VII ENERO'!E30+'ANEXO VII FEBRERO'!E30+'ANEXO VII MARZO'!E30)</f>
        <v>0</v>
      </c>
      <c r="F30" s="12">
        <f>SUM('ANEXO VII ENERO'!F30+'ANEXO VII FEBRERO'!F30+'ANEXO VII MARZO'!F30)</f>
        <v>119622</v>
      </c>
      <c r="G30" s="12">
        <f>SUM('ANEXO VII ENERO'!G30+'ANEXO VII FEBRERO'!G30+'ANEXO VII MARZO'!G30)</f>
        <v>162615</v>
      </c>
      <c r="H30" s="12">
        <f>SUM('ANEXO VII ENERO'!H30+'ANEXO VII FEBRERO'!H30+'ANEXO VII MARZO'!H30)</f>
        <v>20</v>
      </c>
      <c r="I30" s="12">
        <f>SUM('ANEXO VII ENERO'!I30+'ANEXO VII FEBRERO'!I30+'ANEXO VII MARZO'!I30)</f>
        <v>15093</v>
      </c>
      <c r="J30" s="10">
        <f>SUM('ANEXO VII ENERO'!J30+'ANEXO VII FEBRERO'!J30+'ANEXO VII MARZO'!J30)</f>
        <v>48897</v>
      </c>
      <c r="K30" s="12">
        <f>SUM('ANEXO VII ENERO'!K30+'ANEXO VII FEBRERO'!K30+'ANEXO VII MARZO'!K30)</f>
        <v>105640</v>
      </c>
      <c r="L30" s="10">
        <f>+'ANEXO VII ENERO'!L30+'ANEXO VII FEBRERO'!L30+'ANEXO VII MARZO'!L30</f>
        <v>403710</v>
      </c>
      <c r="M30" s="11">
        <f t="shared" si="0"/>
        <v>8136010</v>
      </c>
      <c r="P30" s="19"/>
    </row>
    <row r="31" spans="1:16" x14ac:dyDescent="0.25">
      <c r="A31" s="6" t="s">
        <v>34</v>
      </c>
      <c r="B31" s="12">
        <f>SUM('ANEXO VII ENERO'!B31+'ANEXO VII FEBRERO'!B31+'ANEXO VII MARZO'!B31)</f>
        <v>8361923</v>
      </c>
      <c r="C31" s="12">
        <f>SUM('ANEXO VII ENERO'!C31+'ANEXO VII FEBRERO'!C31+'ANEXO VII MARZO'!C31)</f>
        <v>2544910</v>
      </c>
      <c r="D31" s="12">
        <f>SUM('ANEXO VII ENERO'!D31+'ANEXO VII FEBRERO'!D31+'ANEXO VII MARZO'!D31)</f>
        <v>87476</v>
      </c>
      <c r="E31" s="12">
        <f>SUM('ANEXO VII ENERO'!E31+'ANEXO VII FEBRERO'!E31+'ANEXO VII MARZO'!E31)</f>
        <v>0</v>
      </c>
      <c r="F31" s="12">
        <f>SUM('ANEXO VII ENERO'!F31+'ANEXO VII FEBRERO'!F31+'ANEXO VII MARZO'!F31)</f>
        <v>180645</v>
      </c>
      <c r="G31" s="12">
        <f>SUM('ANEXO VII ENERO'!G31+'ANEXO VII FEBRERO'!G31+'ANEXO VII MARZO'!G31)</f>
        <v>245519</v>
      </c>
      <c r="H31" s="12">
        <f>SUM('ANEXO VII ENERO'!H31+'ANEXO VII FEBRERO'!H31+'ANEXO VII MARZO'!H31)</f>
        <v>11</v>
      </c>
      <c r="I31" s="12">
        <f>SUM('ANEXO VII ENERO'!I31+'ANEXO VII FEBRERO'!I31+'ANEXO VII MARZO'!I31)</f>
        <v>22794</v>
      </c>
      <c r="J31" s="10">
        <f>SUM('ANEXO VII ENERO'!J31+'ANEXO VII FEBRERO'!J31+'ANEXO VII MARZO'!J31)</f>
        <v>73902</v>
      </c>
      <c r="K31" s="12">
        <f>SUM('ANEXO VII ENERO'!K31+'ANEXO VII FEBRERO'!K31+'ANEXO VII MARZO'!K31)</f>
        <v>56574</v>
      </c>
      <c r="L31" s="10">
        <f>+'ANEXO VII ENERO'!L31+'ANEXO VII FEBRERO'!L31+'ANEXO VII MARZO'!L31</f>
        <v>903108</v>
      </c>
      <c r="M31" s="11">
        <f t="shared" si="0"/>
        <v>12476862</v>
      </c>
      <c r="P31" s="19"/>
    </row>
    <row r="32" spans="1:16" x14ac:dyDescent="0.25">
      <c r="A32" s="6" t="s">
        <v>35</v>
      </c>
      <c r="B32" s="12">
        <f>SUM('ANEXO VII ENERO'!B32+'ANEXO VII FEBRERO'!B32+'ANEXO VII MARZO'!B32)</f>
        <v>12797218</v>
      </c>
      <c r="C32" s="12">
        <f>SUM('ANEXO VII ENERO'!C32+'ANEXO VII FEBRERO'!C32+'ANEXO VII MARZO'!C32)</f>
        <v>3894771</v>
      </c>
      <c r="D32" s="12">
        <f>SUM('ANEXO VII ENERO'!D32+'ANEXO VII FEBRERO'!D32+'ANEXO VII MARZO'!D32)</f>
        <v>133874</v>
      </c>
      <c r="E32" s="12">
        <f>SUM('ANEXO VII ENERO'!E32+'ANEXO VII FEBRERO'!E32+'ANEXO VII MARZO'!E32)</f>
        <v>0</v>
      </c>
      <c r="F32" s="12">
        <f>SUM('ANEXO VII ENERO'!F32+'ANEXO VII FEBRERO'!F32+'ANEXO VII MARZO'!F32)</f>
        <v>276462</v>
      </c>
      <c r="G32" s="12">
        <f>SUM('ANEXO VII ENERO'!G32+'ANEXO VII FEBRERO'!G32+'ANEXO VII MARZO'!G32)</f>
        <v>370071</v>
      </c>
      <c r="H32" s="12">
        <f>SUM('ANEXO VII ENERO'!H32+'ANEXO VII FEBRERO'!H32+'ANEXO VII MARZO'!H32)</f>
        <v>78</v>
      </c>
      <c r="I32" s="12">
        <f>SUM('ANEXO VII ENERO'!I32+'ANEXO VII FEBRERO'!I32+'ANEXO VII MARZO'!I32)</f>
        <v>34884</v>
      </c>
      <c r="J32" s="10">
        <f>SUM('ANEXO VII ENERO'!J32+'ANEXO VII FEBRERO'!J32+'ANEXO VII MARZO'!J32)</f>
        <v>112761</v>
      </c>
      <c r="K32" s="12">
        <f>SUM('ANEXO VII ENERO'!K32+'ANEXO VII FEBRERO'!K32+'ANEXO VII MARZO'!K32)</f>
        <v>411402</v>
      </c>
      <c r="L32" s="10">
        <f>+'ANEXO VII ENERO'!L32+'ANEXO VII FEBRERO'!L32+'ANEXO VII MARZO'!L32</f>
        <v>0</v>
      </c>
      <c r="M32" s="11">
        <f t="shared" si="0"/>
        <v>18031521</v>
      </c>
      <c r="P32" s="19"/>
    </row>
    <row r="33" spans="1:16" x14ac:dyDescent="0.25">
      <c r="A33" s="6" t="s">
        <v>36</v>
      </c>
      <c r="B33" s="12">
        <f>SUM('ANEXO VII ENERO'!B33+'ANEXO VII FEBRERO'!B33+'ANEXO VII MARZO'!B33)</f>
        <v>9961058</v>
      </c>
      <c r="C33" s="12">
        <f>SUM('ANEXO VII ENERO'!C33+'ANEXO VII FEBRERO'!C33+'ANEXO VII MARZO'!C33)</f>
        <v>3031600</v>
      </c>
      <c r="D33" s="12">
        <f>SUM('ANEXO VII ENERO'!D33+'ANEXO VII FEBRERO'!D33+'ANEXO VII MARZO'!D33)</f>
        <v>104205</v>
      </c>
      <c r="E33" s="12">
        <f>SUM('ANEXO VII ENERO'!E33+'ANEXO VII FEBRERO'!E33+'ANEXO VII MARZO'!E33)</f>
        <v>0</v>
      </c>
      <c r="F33" s="12">
        <f>SUM('ANEXO VII ENERO'!F33+'ANEXO VII FEBRERO'!F33+'ANEXO VII MARZO'!F33)</f>
        <v>215192</v>
      </c>
      <c r="G33" s="12">
        <f>SUM('ANEXO VII ENERO'!G33+'ANEXO VII FEBRERO'!G33+'ANEXO VII MARZO'!G33)</f>
        <v>291959</v>
      </c>
      <c r="H33" s="12">
        <f>SUM('ANEXO VII ENERO'!H33+'ANEXO VII FEBRERO'!H33+'ANEXO VII MARZO'!H33)</f>
        <v>51</v>
      </c>
      <c r="I33" s="12">
        <f>SUM('ANEXO VII ENERO'!I33+'ANEXO VII FEBRERO'!I33+'ANEXO VII MARZO'!I33)</f>
        <v>27153</v>
      </c>
      <c r="J33" s="10">
        <f>SUM('ANEXO VII ENERO'!J33+'ANEXO VII FEBRERO'!J33+'ANEXO VII MARZO'!J33)</f>
        <v>87909</v>
      </c>
      <c r="K33" s="12">
        <f>SUM('ANEXO VII ENERO'!K33+'ANEXO VII FEBRERO'!K33+'ANEXO VII MARZO'!K33)</f>
        <v>267194</v>
      </c>
      <c r="L33" s="10">
        <f>+'ANEXO VII ENERO'!L33+'ANEXO VII FEBRERO'!L33+'ANEXO VII MARZO'!L33</f>
        <v>0</v>
      </c>
      <c r="M33" s="11">
        <f t="shared" si="0"/>
        <v>13986321</v>
      </c>
      <c r="P33" s="19"/>
    </row>
    <row r="34" spans="1:16" x14ac:dyDescent="0.25">
      <c r="A34" s="6" t="s">
        <v>37</v>
      </c>
      <c r="B34" s="12">
        <f>SUM('ANEXO VII ENERO'!B34+'ANEXO VII FEBRERO'!B34+'ANEXO VII MARZO'!B34)</f>
        <v>8522494</v>
      </c>
      <c r="C34" s="12">
        <f>SUM('ANEXO VII ENERO'!C34+'ANEXO VII FEBRERO'!C34+'ANEXO VII MARZO'!C34)</f>
        <v>2593781</v>
      </c>
      <c r="D34" s="12">
        <f>SUM('ANEXO VII ENERO'!D34+'ANEXO VII FEBRERO'!D34+'ANEXO VII MARZO'!D34)</f>
        <v>89156</v>
      </c>
      <c r="E34" s="12">
        <f>SUM('ANEXO VII ENERO'!E34+'ANEXO VII FEBRERO'!E34+'ANEXO VII MARZO'!E34)</f>
        <v>0</v>
      </c>
      <c r="F34" s="12">
        <f>SUM('ANEXO VII ENERO'!F34+'ANEXO VII FEBRERO'!F34+'ANEXO VII MARZO'!F34)</f>
        <v>184113</v>
      </c>
      <c r="G34" s="12">
        <f>SUM('ANEXO VII ENERO'!G34+'ANEXO VII FEBRERO'!G34+'ANEXO VII MARZO'!G34)</f>
        <v>248192</v>
      </c>
      <c r="H34" s="12">
        <f>SUM('ANEXO VII ENERO'!H34+'ANEXO VII FEBRERO'!H34+'ANEXO VII MARZO'!H34)</f>
        <v>26</v>
      </c>
      <c r="I34" s="12">
        <f>SUM('ANEXO VII ENERO'!I34+'ANEXO VII FEBRERO'!I34+'ANEXO VII MARZO'!I34)</f>
        <v>23232</v>
      </c>
      <c r="J34" s="10">
        <f>SUM('ANEXO VII ENERO'!J34+'ANEXO VII FEBRERO'!J34+'ANEXO VII MARZO'!J34)</f>
        <v>75044</v>
      </c>
      <c r="K34" s="12">
        <f>SUM('ANEXO VII ENERO'!K34+'ANEXO VII FEBRERO'!K34+'ANEXO VII MARZO'!K34)</f>
        <v>139850</v>
      </c>
      <c r="L34" s="10">
        <f>+'ANEXO VII ENERO'!L34+'ANEXO VII FEBRERO'!L34+'ANEXO VII MARZO'!L34</f>
        <v>786235</v>
      </c>
      <c r="M34" s="11">
        <f t="shared" si="0"/>
        <v>12662123</v>
      </c>
      <c r="P34" s="19"/>
    </row>
    <row r="35" spans="1:16" x14ac:dyDescent="0.25">
      <c r="A35" s="6" t="s">
        <v>38</v>
      </c>
      <c r="B35" s="12">
        <f>SUM('ANEXO VII ENERO'!B35+'ANEXO VII FEBRERO'!B35+'ANEXO VII MARZO'!B35)</f>
        <v>8296596</v>
      </c>
      <c r="C35" s="12">
        <f>SUM('ANEXO VII ENERO'!C35+'ANEXO VII FEBRERO'!C35+'ANEXO VII MARZO'!C35)</f>
        <v>2525030</v>
      </c>
      <c r="D35" s="12">
        <f>SUM('ANEXO VII ENERO'!D35+'ANEXO VII FEBRERO'!D35+'ANEXO VII MARZO'!D35)</f>
        <v>86791</v>
      </c>
      <c r="E35" s="12">
        <f>SUM('ANEXO VII ENERO'!E35+'ANEXO VII FEBRERO'!E35+'ANEXO VII MARZO'!E35)</f>
        <v>0</v>
      </c>
      <c r="F35" s="12">
        <f>SUM('ANEXO VII ENERO'!F35+'ANEXO VII FEBRERO'!F35+'ANEXO VII MARZO'!F35)</f>
        <v>179234</v>
      </c>
      <c r="G35" s="12">
        <f>SUM('ANEXO VII ENERO'!G35+'ANEXO VII FEBRERO'!G35+'ANEXO VII MARZO'!G35)</f>
        <v>242501</v>
      </c>
      <c r="H35" s="12">
        <f>SUM('ANEXO VII ENERO'!H35+'ANEXO VII FEBRERO'!H35+'ANEXO VII MARZO'!H35)</f>
        <v>18</v>
      </c>
      <c r="I35" s="12">
        <f>SUM('ANEXO VII ENERO'!I35+'ANEXO VII FEBRERO'!I35+'ANEXO VII MARZO'!I35)</f>
        <v>22617</v>
      </c>
      <c r="J35" s="10">
        <f>SUM('ANEXO VII ENERO'!J35+'ANEXO VII FEBRERO'!J35+'ANEXO VII MARZO'!J35)</f>
        <v>74381</v>
      </c>
      <c r="K35" s="12">
        <f>SUM('ANEXO VII ENERO'!K35+'ANEXO VII FEBRERO'!K35+'ANEXO VII MARZO'!K35)</f>
        <v>94675</v>
      </c>
      <c r="L35" s="10">
        <f>+'ANEXO VII ENERO'!L35+'ANEXO VII FEBRERO'!L35+'ANEXO VII MARZO'!L35</f>
        <v>521785</v>
      </c>
      <c r="M35" s="11">
        <f t="shared" si="0"/>
        <v>12043628</v>
      </c>
      <c r="P35" s="19"/>
    </row>
    <row r="36" spans="1:16" x14ac:dyDescent="0.25">
      <c r="A36" s="6" t="s">
        <v>39</v>
      </c>
      <c r="B36" s="12">
        <f>SUM('ANEXO VII ENERO'!B36+'ANEXO VII FEBRERO'!B36+'ANEXO VII MARZO'!B36)</f>
        <v>16256394</v>
      </c>
      <c r="C36" s="12">
        <f>SUM('ANEXO VII ENERO'!C36+'ANEXO VII FEBRERO'!C36+'ANEXO VII MARZO'!C36)</f>
        <v>4947555</v>
      </c>
      <c r="D36" s="12">
        <f>SUM('ANEXO VII ENERO'!D36+'ANEXO VII FEBRERO'!D36+'ANEXO VII MARZO'!D36)</f>
        <v>170061</v>
      </c>
      <c r="E36" s="12">
        <f>SUM('ANEXO VII ENERO'!E36+'ANEXO VII FEBRERO'!E36+'ANEXO VII MARZO'!E36)</f>
        <v>0</v>
      </c>
      <c r="F36" s="12">
        <f>SUM('ANEXO VII ENERO'!F36+'ANEXO VII FEBRERO'!F36+'ANEXO VII MARZO'!F36)</f>
        <v>351192</v>
      </c>
      <c r="G36" s="12">
        <f>SUM('ANEXO VII ENERO'!G36+'ANEXO VII FEBRERO'!G36+'ANEXO VII MARZO'!G36)</f>
        <v>479387</v>
      </c>
      <c r="H36" s="12">
        <f>SUM('ANEXO VII ENERO'!H36+'ANEXO VII FEBRERO'!H36+'ANEXO VII MARZO'!H36)</f>
        <v>103</v>
      </c>
      <c r="I36" s="12">
        <f>SUM('ANEXO VII ENERO'!I36+'ANEXO VII FEBRERO'!I36+'ANEXO VII MARZO'!I36)</f>
        <v>44313</v>
      </c>
      <c r="J36" s="10">
        <f>SUM('ANEXO VII ENERO'!J36+'ANEXO VII FEBRERO'!J36+'ANEXO VII MARZO'!J36)</f>
        <v>142320</v>
      </c>
      <c r="K36" s="12">
        <f>SUM('ANEXO VII ENERO'!K36+'ANEXO VII FEBRERO'!K36+'ANEXO VII MARZO'!K36)</f>
        <v>544620</v>
      </c>
      <c r="L36" s="10">
        <f>+'ANEXO VII ENERO'!L36+'ANEXO VII FEBRERO'!L36+'ANEXO VII MARZO'!L36</f>
        <v>2418992</v>
      </c>
      <c r="M36" s="11">
        <f t="shared" si="0"/>
        <v>25354937</v>
      </c>
      <c r="P36" s="19"/>
    </row>
    <row r="37" spans="1:16" x14ac:dyDescent="0.25">
      <c r="A37" s="6" t="s">
        <v>57</v>
      </c>
      <c r="B37" s="12">
        <f>SUM('ANEXO VII ENERO'!B37+'ANEXO VII FEBRERO'!B37+'ANEXO VII MARZO'!B37)</f>
        <v>5555484</v>
      </c>
      <c r="C37" s="12">
        <f>SUM('ANEXO VII ENERO'!C37+'ANEXO VII FEBRERO'!C37+'ANEXO VII MARZO'!C37)</f>
        <v>1690785</v>
      </c>
      <c r="D37" s="12">
        <f>SUM('ANEXO VII ENERO'!D37+'ANEXO VII FEBRERO'!D37+'ANEXO VII MARZO'!D37)</f>
        <v>58117</v>
      </c>
      <c r="E37" s="12">
        <f>SUM('ANEXO VII ENERO'!E37+'ANEXO VII FEBRERO'!E37+'ANEXO VII MARZO'!E37)</f>
        <v>0</v>
      </c>
      <c r="F37" s="12">
        <f>SUM('ANEXO VII ENERO'!F37+'ANEXO VII FEBRERO'!F37+'ANEXO VII MARZO'!F37)</f>
        <v>120017</v>
      </c>
      <c r="G37" s="12">
        <f>SUM('ANEXO VII ENERO'!G37+'ANEXO VII FEBRERO'!G37+'ANEXO VII MARZO'!G37)</f>
        <v>161724</v>
      </c>
      <c r="H37" s="12">
        <f>SUM('ANEXO VII ENERO'!H37+'ANEXO VII FEBRERO'!H37+'ANEXO VII MARZO'!H37)</f>
        <v>37</v>
      </c>
      <c r="I37" s="12">
        <f>SUM('ANEXO VII ENERO'!I37+'ANEXO VII FEBRERO'!I37+'ANEXO VII MARZO'!I37)</f>
        <v>15144</v>
      </c>
      <c r="J37" s="10">
        <f>SUM('ANEXO VII ENERO'!J37+'ANEXO VII FEBRERO'!J37+'ANEXO VII MARZO'!J37)</f>
        <v>48698</v>
      </c>
      <c r="K37" s="12">
        <f>SUM('ANEXO VII ENERO'!K37+'ANEXO VII FEBRERO'!K37+'ANEXO VII MARZO'!K37)</f>
        <v>197233</v>
      </c>
      <c r="L37" s="10">
        <f>+'ANEXO VII ENERO'!L37+'ANEXO VII FEBRERO'!L37+'ANEXO VII MARZO'!L37</f>
        <v>403674</v>
      </c>
      <c r="M37" s="11">
        <f t="shared" si="0"/>
        <v>8250913</v>
      </c>
      <c r="P37" s="19"/>
    </row>
    <row r="38" spans="1:16" x14ac:dyDescent="0.25">
      <c r="A38" s="6" t="s">
        <v>40</v>
      </c>
      <c r="B38" s="12">
        <f>SUM('ANEXO VII ENERO'!B38+'ANEXO VII FEBRERO'!B38+'ANEXO VII MARZO'!B38)</f>
        <v>22460706</v>
      </c>
      <c r="C38" s="12">
        <f>SUM('ANEXO VII ENERO'!C38+'ANEXO VII FEBRERO'!C38+'ANEXO VII MARZO'!C38)</f>
        <v>6835808</v>
      </c>
      <c r="D38" s="12">
        <f>SUM('ANEXO VII ENERO'!D38+'ANEXO VII FEBRERO'!D38+'ANEXO VII MARZO'!D38)</f>
        <v>234966</v>
      </c>
      <c r="E38" s="12">
        <f>SUM('ANEXO VII ENERO'!E38+'ANEXO VII FEBRERO'!E38+'ANEXO VII MARZO'!E38)</f>
        <v>0</v>
      </c>
      <c r="F38" s="12">
        <f>SUM('ANEXO VII ENERO'!F38+'ANEXO VII FEBRERO'!F38+'ANEXO VII MARZO'!F38)</f>
        <v>485225</v>
      </c>
      <c r="G38" s="12">
        <f>SUM('ANEXO VII ENERO'!G38+'ANEXO VII FEBRERO'!G38+'ANEXO VII MARZO'!G38)</f>
        <v>641025</v>
      </c>
      <c r="H38" s="12">
        <f>SUM('ANEXO VII ENERO'!H38+'ANEXO VII FEBRERO'!H38+'ANEXO VII MARZO'!H38)</f>
        <v>154</v>
      </c>
      <c r="I38" s="12">
        <f>SUM('ANEXO VII ENERO'!I38+'ANEXO VII FEBRERO'!I38+'ANEXO VII MARZO'!I38)</f>
        <v>61227</v>
      </c>
      <c r="J38" s="10">
        <f>SUM('ANEXO VII ENERO'!J38+'ANEXO VII FEBRERO'!J38+'ANEXO VII MARZO'!J38)</f>
        <v>193548</v>
      </c>
      <c r="K38" s="12">
        <f>SUM('ANEXO VII ENERO'!K38+'ANEXO VII FEBRERO'!K38+'ANEXO VII MARZO'!K38)</f>
        <v>810724</v>
      </c>
      <c r="L38" s="10">
        <f>+'ANEXO VII ENERO'!L38+'ANEXO VII FEBRERO'!L38+'ANEXO VII MARZO'!L38</f>
        <v>3805772</v>
      </c>
      <c r="M38" s="11">
        <f t="shared" si="0"/>
        <v>35529155</v>
      </c>
      <c r="P38" s="19"/>
    </row>
    <row r="39" spans="1:16" x14ac:dyDescent="0.25">
      <c r="A39" s="6" t="s">
        <v>41</v>
      </c>
      <c r="B39" s="12">
        <f>SUM('ANEXO VII ENERO'!B39+'ANEXO VII FEBRERO'!B39+'ANEXO VII MARZO'!B39)</f>
        <v>13364091</v>
      </c>
      <c r="C39" s="12">
        <f>SUM('ANEXO VII ENERO'!C39+'ANEXO VII FEBRERO'!C39+'ANEXO VII MARZO'!C39)</f>
        <v>4067297</v>
      </c>
      <c r="D39" s="12">
        <f>SUM('ANEXO VII ENERO'!D39+'ANEXO VII FEBRERO'!D39+'ANEXO VII MARZO'!D39)</f>
        <v>139804</v>
      </c>
      <c r="E39" s="12">
        <f>SUM('ANEXO VII ENERO'!E39+'ANEXO VII FEBRERO'!E39+'ANEXO VII MARZO'!E39)</f>
        <v>0</v>
      </c>
      <c r="F39" s="12">
        <f>SUM('ANEXO VII ENERO'!F39+'ANEXO VII FEBRERO'!F39+'ANEXO VII MARZO'!F39)</f>
        <v>288708</v>
      </c>
      <c r="G39" s="12">
        <f>SUM('ANEXO VII ENERO'!G39+'ANEXO VII FEBRERO'!G39+'ANEXO VII MARZO'!G39)</f>
        <v>382405</v>
      </c>
      <c r="H39" s="12">
        <f>SUM('ANEXO VII ENERO'!H39+'ANEXO VII FEBRERO'!H39+'ANEXO VII MARZO'!H39)</f>
        <v>79</v>
      </c>
      <c r="I39" s="12">
        <f>SUM('ANEXO VII ENERO'!I39+'ANEXO VII FEBRERO'!I39+'ANEXO VII MARZO'!I39)</f>
        <v>36429</v>
      </c>
      <c r="J39" s="10">
        <f>SUM('ANEXO VII ENERO'!J39+'ANEXO VII FEBRERO'!J39+'ANEXO VII MARZO'!J39)</f>
        <v>114867</v>
      </c>
      <c r="K39" s="12">
        <f>SUM('ANEXO VII ENERO'!K39+'ANEXO VII FEBRERO'!K39+'ANEXO VII MARZO'!K39)</f>
        <v>415672</v>
      </c>
      <c r="L39" s="10">
        <f>+'ANEXO VII ENERO'!L39+'ANEXO VII FEBRERO'!L39+'ANEXO VII MARZO'!L39</f>
        <v>1575230</v>
      </c>
      <c r="M39" s="11">
        <f t="shared" si="0"/>
        <v>20384582</v>
      </c>
      <c r="P39" s="19"/>
    </row>
    <row r="40" spans="1:16" x14ac:dyDescent="0.25">
      <c r="A40" s="6" t="s">
        <v>42</v>
      </c>
      <c r="B40" s="12">
        <f>SUM('ANEXO VII ENERO'!B40+'ANEXO VII FEBRERO'!B40+'ANEXO VII MARZO'!B40)</f>
        <v>9232247</v>
      </c>
      <c r="C40" s="12">
        <f>SUM('ANEXO VII ENERO'!C40+'ANEXO VII FEBRERO'!C40+'ANEXO VII MARZO'!C40)</f>
        <v>2809790</v>
      </c>
      <c r="D40" s="12">
        <f>SUM('ANEXO VII ENERO'!D40+'ANEXO VII FEBRERO'!D40+'ANEXO VII MARZO'!D40)</f>
        <v>96581</v>
      </c>
      <c r="E40" s="12">
        <f>SUM('ANEXO VII ENERO'!E40+'ANEXO VII FEBRERO'!E40+'ANEXO VII MARZO'!E40)</f>
        <v>0</v>
      </c>
      <c r="F40" s="12">
        <f>SUM('ANEXO VII ENERO'!F40+'ANEXO VII FEBRERO'!F40+'ANEXO VII MARZO'!F40)</f>
        <v>199447</v>
      </c>
      <c r="G40" s="12">
        <f>SUM('ANEXO VII ENERO'!G40+'ANEXO VII FEBRERO'!G40+'ANEXO VII MARZO'!G40)</f>
        <v>277815</v>
      </c>
      <c r="H40" s="12">
        <f>SUM('ANEXO VII ENERO'!H40+'ANEXO VII FEBRERO'!H40+'ANEXO VII MARZO'!H40)</f>
        <v>54</v>
      </c>
      <c r="I40" s="12">
        <f>SUM('ANEXO VII ENERO'!I40+'ANEXO VII FEBRERO'!I40+'ANEXO VII MARZO'!I40)</f>
        <v>25167</v>
      </c>
      <c r="J40" s="10">
        <f>SUM('ANEXO VII ENERO'!J40+'ANEXO VII FEBRERO'!J40+'ANEXO VII MARZO'!J40)</f>
        <v>81456</v>
      </c>
      <c r="K40" s="12">
        <f>SUM('ANEXO VII ENERO'!K40+'ANEXO VII FEBRERO'!K40+'ANEXO VII MARZO'!K40)</f>
        <v>285471</v>
      </c>
      <c r="L40" s="10">
        <f>+'ANEXO VII ENERO'!L40+'ANEXO VII FEBRERO'!L40+'ANEXO VII MARZO'!L40</f>
        <v>1558454</v>
      </c>
      <c r="M40" s="11">
        <f t="shared" si="0"/>
        <v>14566482</v>
      </c>
      <c r="P40" s="19"/>
    </row>
    <row r="41" spans="1:16" x14ac:dyDescent="0.25">
      <c r="A41" s="6" t="s">
        <v>43</v>
      </c>
      <c r="B41" s="12">
        <f>SUM('ANEXO VII ENERO'!B41+'ANEXO VII FEBRERO'!B41+'ANEXO VII MARZO'!B41)</f>
        <v>7495989</v>
      </c>
      <c r="C41" s="12">
        <f>SUM('ANEXO VII ENERO'!C41+'ANEXO VII FEBRERO'!C41+'ANEXO VII MARZO'!C41)</f>
        <v>2281367</v>
      </c>
      <c r="D41" s="12">
        <f>SUM('ANEXO VII ENERO'!D41+'ANEXO VII FEBRERO'!D41+'ANEXO VII MARZO'!D41)</f>
        <v>78417</v>
      </c>
      <c r="E41" s="12">
        <f>SUM('ANEXO VII ENERO'!E41+'ANEXO VII FEBRERO'!E41+'ANEXO VII MARZO'!E41)</f>
        <v>0</v>
      </c>
      <c r="F41" s="12">
        <f>SUM('ANEXO VII ENERO'!F41+'ANEXO VII FEBRERO'!F41+'ANEXO VII MARZO'!F41)</f>
        <v>161938</v>
      </c>
      <c r="G41" s="12">
        <f>SUM('ANEXO VII ENERO'!G41+'ANEXO VII FEBRERO'!G41+'ANEXO VII MARZO'!G41)</f>
        <v>220244</v>
      </c>
      <c r="H41" s="12">
        <f>SUM('ANEXO VII ENERO'!H41+'ANEXO VII FEBRERO'!H41+'ANEXO VII MARZO'!H41)</f>
        <v>14</v>
      </c>
      <c r="I41" s="12">
        <f>SUM('ANEXO VII ENERO'!I41+'ANEXO VII FEBRERO'!I41+'ANEXO VII MARZO'!I41)</f>
        <v>20433</v>
      </c>
      <c r="J41" s="10">
        <f>SUM('ANEXO VII ENERO'!J41+'ANEXO VII FEBRERO'!J41+'ANEXO VII MARZO'!J41)</f>
        <v>66410</v>
      </c>
      <c r="K41" s="12">
        <f>SUM('ANEXO VII ENERO'!K41+'ANEXO VII FEBRERO'!K41+'ANEXO VII MARZO'!K41)</f>
        <v>73975</v>
      </c>
      <c r="L41" s="10">
        <f>+'ANEXO VII ENERO'!L41+'ANEXO VII FEBRERO'!L41+'ANEXO VII MARZO'!L41</f>
        <v>261189</v>
      </c>
      <c r="M41" s="11">
        <f t="shared" si="0"/>
        <v>10659976</v>
      </c>
      <c r="P41" s="19"/>
    </row>
    <row r="42" spans="1:16" ht="15.75" thickBot="1" x14ac:dyDescent="0.3">
      <c r="A42" s="7" t="s">
        <v>44</v>
      </c>
      <c r="B42" s="13">
        <f>SUM(B6:B41)</f>
        <v>490056382</v>
      </c>
      <c r="C42" s="13">
        <f t="shared" ref="C42:M42" si="1">SUM(C6:C41)</f>
        <v>149146288</v>
      </c>
      <c r="D42" s="13">
        <f t="shared" si="1"/>
        <v>5126573</v>
      </c>
      <c r="E42" s="13">
        <f t="shared" si="1"/>
        <v>0</v>
      </c>
      <c r="F42" s="13">
        <f t="shared" si="1"/>
        <v>10586825</v>
      </c>
      <c r="G42" s="13">
        <f t="shared" si="1"/>
        <v>14371651</v>
      </c>
      <c r="H42" s="13">
        <f t="shared" si="1"/>
        <v>2851</v>
      </c>
      <c r="I42" s="13">
        <f t="shared" si="1"/>
        <v>1335849</v>
      </c>
      <c r="J42" s="13">
        <f t="shared" si="1"/>
        <v>4355465</v>
      </c>
      <c r="K42" s="13">
        <f t="shared" si="1"/>
        <v>15030342</v>
      </c>
      <c r="L42" s="13">
        <f t="shared" si="1"/>
        <v>69654583</v>
      </c>
      <c r="M42" s="14">
        <f t="shared" si="1"/>
        <v>759666809</v>
      </c>
    </row>
    <row r="43" spans="1:16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4" spans="1:16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6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6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E37" zoomScale="90" zoomScaleNormal="90" workbookViewId="0">
      <selection activeCell="M48" sqref="M48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3" width="21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2444564</v>
      </c>
      <c r="C6" s="9">
        <v>771629</v>
      </c>
      <c r="D6" s="9">
        <v>34996</v>
      </c>
      <c r="E6" s="9">
        <v>0</v>
      </c>
      <c r="F6" s="9">
        <v>50986</v>
      </c>
      <c r="G6" s="9">
        <v>81533</v>
      </c>
      <c r="H6" s="9">
        <v>0</v>
      </c>
      <c r="I6" s="9">
        <v>7621</v>
      </c>
      <c r="J6" s="9">
        <v>74190</v>
      </c>
      <c r="K6" s="9">
        <v>46281</v>
      </c>
      <c r="L6" s="9">
        <v>60999</v>
      </c>
      <c r="M6" s="11">
        <f>SUM(B6:L6)</f>
        <v>3572799</v>
      </c>
    </row>
    <row r="7" spans="1:13" x14ac:dyDescent="0.25">
      <c r="A7" s="6" t="s">
        <v>12</v>
      </c>
      <c r="B7" s="12">
        <v>3020285</v>
      </c>
      <c r="C7" s="12">
        <v>953356</v>
      </c>
      <c r="D7" s="12">
        <v>43238</v>
      </c>
      <c r="E7" s="12">
        <v>0</v>
      </c>
      <c r="F7" s="12">
        <v>62993</v>
      </c>
      <c r="G7" s="12">
        <v>96130</v>
      </c>
      <c r="H7" s="12">
        <v>0</v>
      </c>
      <c r="I7" s="12">
        <v>9415</v>
      </c>
      <c r="J7" s="12">
        <v>87471</v>
      </c>
      <c r="K7" s="12">
        <v>57497</v>
      </c>
      <c r="L7" s="12">
        <v>228725</v>
      </c>
      <c r="M7" s="11">
        <f t="shared" ref="M7:M41" si="0">SUM(B7:L7)</f>
        <v>4559110</v>
      </c>
    </row>
    <row r="8" spans="1:13" x14ac:dyDescent="0.25">
      <c r="A8" s="6" t="s">
        <v>13</v>
      </c>
      <c r="B8" s="12">
        <v>3346566</v>
      </c>
      <c r="C8" s="12">
        <v>1056347</v>
      </c>
      <c r="D8" s="12">
        <v>47909</v>
      </c>
      <c r="E8" s="12">
        <v>0</v>
      </c>
      <c r="F8" s="12">
        <v>69798</v>
      </c>
      <c r="G8" s="12">
        <v>111912</v>
      </c>
      <c r="H8" s="12">
        <v>0</v>
      </c>
      <c r="I8" s="12">
        <v>10432</v>
      </c>
      <c r="J8" s="12">
        <v>101832</v>
      </c>
      <c r="K8" s="12">
        <v>92940</v>
      </c>
      <c r="L8" s="12">
        <v>717039</v>
      </c>
      <c r="M8" s="11">
        <f t="shared" si="0"/>
        <v>5554775</v>
      </c>
    </row>
    <row r="9" spans="1:13" x14ac:dyDescent="0.25">
      <c r="A9" s="6" t="s">
        <v>14</v>
      </c>
      <c r="B9" s="12">
        <v>5334483</v>
      </c>
      <c r="C9" s="12">
        <v>1683834</v>
      </c>
      <c r="D9" s="12">
        <v>76367</v>
      </c>
      <c r="E9" s="12">
        <v>0</v>
      </c>
      <c r="F9" s="12">
        <v>111260</v>
      </c>
      <c r="G9" s="12">
        <v>178975</v>
      </c>
      <c r="H9" s="12">
        <v>0</v>
      </c>
      <c r="I9" s="12">
        <v>16630</v>
      </c>
      <c r="J9" s="12">
        <v>162855</v>
      </c>
      <c r="K9" s="12">
        <v>222710</v>
      </c>
      <c r="L9" s="12">
        <v>1972014</v>
      </c>
      <c r="M9" s="11">
        <f t="shared" si="0"/>
        <v>9759128</v>
      </c>
    </row>
    <row r="10" spans="1:13" x14ac:dyDescent="0.25">
      <c r="A10" s="6" t="s">
        <v>55</v>
      </c>
      <c r="B10" s="12">
        <v>1108557</v>
      </c>
      <c r="C10" s="12">
        <v>349917</v>
      </c>
      <c r="D10" s="12">
        <v>15870</v>
      </c>
      <c r="E10" s="12">
        <v>0</v>
      </c>
      <c r="F10" s="12">
        <v>23121</v>
      </c>
      <c r="G10" s="12">
        <v>37109</v>
      </c>
      <c r="H10" s="12">
        <v>0</v>
      </c>
      <c r="I10" s="12">
        <v>3456</v>
      </c>
      <c r="J10" s="12">
        <v>33766</v>
      </c>
      <c r="K10" s="12">
        <v>27568</v>
      </c>
      <c r="L10" s="12">
        <v>0</v>
      </c>
      <c r="M10" s="11">
        <f t="shared" si="0"/>
        <v>1599364</v>
      </c>
    </row>
    <row r="11" spans="1:13" x14ac:dyDescent="0.25">
      <c r="A11" s="6" t="s">
        <v>15</v>
      </c>
      <c r="B11" s="12">
        <v>2369784</v>
      </c>
      <c r="C11" s="12">
        <v>748024</v>
      </c>
      <c r="D11" s="12">
        <v>33925</v>
      </c>
      <c r="E11" s="12">
        <v>0</v>
      </c>
      <c r="F11" s="12">
        <v>49426</v>
      </c>
      <c r="G11" s="12">
        <v>78621</v>
      </c>
      <c r="H11" s="12">
        <v>0</v>
      </c>
      <c r="I11" s="12">
        <v>7387</v>
      </c>
      <c r="J11" s="12">
        <v>71540</v>
      </c>
      <c r="K11" s="12">
        <v>25437</v>
      </c>
      <c r="L11" s="12">
        <v>206837</v>
      </c>
      <c r="M11" s="11">
        <f t="shared" si="0"/>
        <v>3590981</v>
      </c>
    </row>
    <row r="12" spans="1:13" x14ac:dyDescent="0.25">
      <c r="A12" s="6" t="s">
        <v>16</v>
      </c>
      <c r="B12" s="12">
        <v>10197522</v>
      </c>
      <c r="C12" s="12">
        <v>3218857</v>
      </c>
      <c r="D12" s="12">
        <v>145986</v>
      </c>
      <c r="E12" s="12">
        <v>0</v>
      </c>
      <c r="F12" s="12">
        <v>212686</v>
      </c>
      <c r="G12" s="12">
        <v>344253</v>
      </c>
      <c r="H12" s="12">
        <v>0</v>
      </c>
      <c r="I12" s="12">
        <v>31789</v>
      </c>
      <c r="J12" s="12">
        <v>313247</v>
      </c>
      <c r="K12" s="12">
        <v>507253</v>
      </c>
      <c r="L12" s="12">
        <v>307246</v>
      </c>
      <c r="M12" s="11">
        <f t="shared" si="0"/>
        <v>15278839</v>
      </c>
    </row>
    <row r="13" spans="1:13" x14ac:dyDescent="0.25">
      <c r="A13" s="6" t="s">
        <v>17</v>
      </c>
      <c r="B13" s="12">
        <v>21393508</v>
      </c>
      <c r="C13" s="12">
        <v>6752880</v>
      </c>
      <c r="D13" s="12">
        <v>306265</v>
      </c>
      <c r="E13" s="12">
        <v>0</v>
      </c>
      <c r="F13" s="12">
        <v>446198</v>
      </c>
      <c r="G13" s="12">
        <v>727253</v>
      </c>
      <c r="H13" s="12">
        <v>0</v>
      </c>
      <c r="I13" s="12">
        <v>66691</v>
      </c>
      <c r="J13" s="12">
        <v>661751</v>
      </c>
      <c r="K13" s="12">
        <v>953957</v>
      </c>
      <c r="L13" s="12">
        <v>560377</v>
      </c>
      <c r="M13" s="11">
        <f t="shared" si="0"/>
        <v>31868880</v>
      </c>
    </row>
    <row r="14" spans="1:13" x14ac:dyDescent="0.25">
      <c r="A14" s="6" t="s">
        <v>18</v>
      </c>
      <c r="B14" s="12">
        <v>6027681</v>
      </c>
      <c r="C14" s="12">
        <v>1902643</v>
      </c>
      <c r="D14" s="12">
        <v>86291</v>
      </c>
      <c r="E14" s="12">
        <v>0</v>
      </c>
      <c r="F14" s="12">
        <v>125717</v>
      </c>
      <c r="G14" s="12">
        <v>201144</v>
      </c>
      <c r="H14" s="12">
        <v>0</v>
      </c>
      <c r="I14" s="12">
        <v>18790</v>
      </c>
      <c r="J14" s="12">
        <v>183027</v>
      </c>
      <c r="K14" s="12">
        <v>259095</v>
      </c>
      <c r="L14" s="12">
        <v>2021147</v>
      </c>
      <c r="M14" s="11">
        <f t="shared" si="0"/>
        <v>10825535</v>
      </c>
    </row>
    <row r="15" spans="1:13" x14ac:dyDescent="0.25">
      <c r="A15" s="6" t="s">
        <v>56</v>
      </c>
      <c r="B15" s="12">
        <v>880392</v>
      </c>
      <c r="C15" s="12">
        <v>277897</v>
      </c>
      <c r="D15" s="12">
        <v>12603</v>
      </c>
      <c r="E15" s="12">
        <v>0</v>
      </c>
      <c r="F15" s="12">
        <v>18362</v>
      </c>
      <c r="G15" s="12">
        <v>29321</v>
      </c>
      <c r="H15" s="12">
        <v>0</v>
      </c>
      <c r="I15" s="12">
        <v>2744</v>
      </c>
      <c r="J15" s="12">
        <v>26680</v>
      </c>
      <c r="K15" s="12">
        <v>19055</v>
      </c>
      <c r="L15" s="12">
        <v>98841</v>
      </c>
      <c r="M15" s="11">
        <f t="shared" si="0"/>
        <v>1365895</v>
      </c>
    </row>
    <row r="16" spans="1:13" x14ac:dyDescent="0.25">
      <c r="A16" s="6" t="s">
        <v>19</v>
      </c>
      <c r="B16" s="12">
        <v>2399250</v>
      </c>
      <c r="C16" s="12">
        <v>757326</v>
      </c>
      <c r="D16" s="12">
        <v>34347</v>
      </c>
      <c r="E16" s="12">
        <v>0</v>
      </c>
      <c r="F16" s="12">
        <v>50040</v>
      </c>
      <c r="G16" s="12">
        <v>79878</v>
      </c>
      <c r="H16" s="12">
        <v>0</v>
      </c>
      <c r="I16" s="12">
        <v>7479</v>
      </c>
      <c r="J16" s="12">
        <v>72684</v>
      </c>
      <c r="K16" s="12">
        <v>50081</v>
      </c>
      <c r="L16" s="12">
        <v>0</v>
      </c>
      <c r="M16" s="11">
        <f t="shared" si="0"/>
        <v>3451085</v>
      </c>
    </row>
    <row r="17" spans="1:13" x14ac:dyDescent="0.25">
      <c r="A17" s="6" t="s">
        <v>20</v>
      </c>
      <c r="B17" s="12">
        <v>2433411</v>
      </c>
      <c r="C17" s="12">
        <v>768109</v>
      </c>
      <c r="D17" s="12">
        <v>34836</v>
      </c>
      <c r="E17" s="12">
        <v>0</v>
      </c>
      <c r="F17" s="12">
        <v>50753</v>
      </c>
      <c r="G17" s="12">
        <v>81113</v>
      </c>
      <c r="H17" s="12">
        <v>0</v>
      </c>
      <c r="I17" s="12">
        <v>7586</v>
      </c>
      <c r="J17" s="12">
        <v>73807</v>
      </c>
      <c r="K17" s="12">
        <v>44890</v>
      </c>
      <c r="L17" s="12">
        <v>227302</v>
      </c>
      <c r="M17" s="11">
        <f t="shared" si="0"/>
        <v>3721807</v>
      </c>
    </row>
    <row r="18" spans="1:13" x14ac:dyDescent="0.25">
      <c r="A18" s="6" t="s">
        <v>21</v>
      </c>
      <c r="B18" s="12">
        <v>11395802</v>
      </c>
      <c r="C18" s="12">
        <v>3597095</v>
      </c>
      <c r="D18" s="12">
        <v>163140</v>
      </c>
      <c r="E18" s="12">
        <v>0</v>
      </c>
      <c r="F18" s="12">
        <v>237679</v>
      </c>
      <c r="G18" s="12">
        <v>377196</v>
      </c>
      <c r="H18" s="12">
        <v>0</v>
      </c>
      <c r="I18" s="12">
        <v>35525</v>
      </c>
      <c r="J18" s="12">
        <v>343223</v>
      </c>
      <c r="K18" s="12">
        <v>557646</v>
      </c>
      <c r="L18" s="12">
        <v>2162839</v>
      </c>
      <c r="M18" s="11">
        <f t="shared" si="0"/>
        <v>18870145</v>
      </c>
    </row>
    <row r="19" spans="1:13" x14ac:dyDescent="0.25">
      <c r="A19" s="6" t="s">
        <v>22</v>
      </c>
      <c r="B19" s="12">
        <v>3920506</v>
      </c>
      <c r="C19" s="12">
        <v>1237511</v>
      </c>
      <c r="D19" s="12">
        <v>56125</v>
      </c>
      <c r="E19" s="12">
        <v>0</v>
      </c>
      <c r="F19" s="12">
        <v>81769</v>
      </c>
      <c r="G19" s="12">
        <v>130939</v>
      </c>
      <c r="H19" s="12">
        <v>0</v>
      </c>
      <c r="I19" s="12">
        <v>12222</v>
      </c>
      <c r="J19" s="12">
        <v>119146</v>
      </c>
      <c r="K19" s="12">
        <v>148752</v>
      </c>
      <c r="L19" s="12">
        <v>0</v>
      </c>
      <c r="M19" s="11">
        <f t="shared" si="0"/>
        <v>5706970</v>
      </c>
    </row>
    <row r="20" spans="1:13" x14ac:dyDescent="0.25">
      <c r="A20" s="6" t="s">
        <v>23</v>
      </c>
      <c r="B20" s="12">
        <v>2306867</v>
      </c>
      <c r="C20" s="12">
        <v>728165</v>
      </c>
      <c r="D20" s="12">
        <v>33025</v>
      </c>
      <c r="E20" s="12">
        <v>0</v>
      </c>
      <c r="F20" s="12">
        <v>48114</v>
      </c>
      <c r="G20" s="12">
        <v>76890</v>
      </c>
      <c r="H20" s="12">
        <v>0</v>
      </c>
      <c r="I20" s="12">
        <v>7191</v>
      </c>
      <c r="J20" s="12">
        <v>69965</v>
      </c>
      <c r="K20" s="12">
        <v>40859</v>
      </c>
      <c r="L20" s="12">
        <v>210</v>
      </c>
      <c r="M20" s="11">
        <f t="shared" si="0"/>
        <v>3311286</v>
      </c>
    </row>
    <row r="21" spans="1:13" x14ac:dyDescent="0.25">
      <c r="A21" s="6" t="s">
        <v>24</v>
      </c>
      <c r="B21" s="12">
        <v>2254687</v>
      </c>
      <c r="C21" s="12">
        <v>711694</v>
      </c>
      <c r="D21" s="12">
        <v>32278</v>
      </c>
      <c r="E21" s="12">
        <v>0</v>
      </c>
      <c r="F21" s="12">
        <v>47025</v>
      </c>
      <c r="G21" s="12">
        <v>75225</v>
      </c>
      <c r="H21" s="12">
        <v>0</v>
      </c>
      <c r="I21" s="12">
        <v>7029</v>
      </c>
      <c r="J21" s="12">
        <v>68449</v>
      </c>
      <c r="K21" s="12">
        <v>25956</v>
      </c>
      <c r="L21" s="12">
        <v>424022</v>
      </c>
      <c r="M21" s="11">
        <f t="shared" si="0"/>
        <v>3646365</v>
      </c>
    </row>
    <row r="22" spans="1:13" x14ac:dyDescent="0.25">
      <c r="A22" s="6" t="s">
        <v>25</v>
      </c>
      <c r="B22" s="12">
        <v>1689833</v>
      </c>
      <c r="C22" s="12">
        <v>533397</v>
      </c>
      <c r="D22" s="12">
        <v>24191</v>
      </c>
      <c r="E22" s="12">
        <v>0</v>
      </c>
      <c r="F22" s="12">
        <v>35244</v>
      </c>
      <c r="G22" s="12">
        <v>56563</v>
      </c>
      <c r="H22" s="12">
        <v>0</v>
      </c>
      <c r="I22" s="12">
        <v>5268</v>
      </c>
      <c r="J22" s="12">
        <v>51468</v>
      </c>
      <c r="K22" s="12">
        <v>41997</v>
      </c>
      <c r="L22" s="12">
        <v>121412</v>
      </c>
      <c r="M22" s="11">
        <f t="shared" si="0"/>
        <v>2559373</v>
      </c>
    </row>
    <row r="23" spans="1:13" x14ac:dyDescent="0.25">
      <c r="A23" s="6" t="s">
        <v>26</v>
      </c>
      <c r="B23" s="12">
        <v>2638732</v>
      </c>
      <c r="C23" s="12">
        <v>832918</v>
      </c>
      <c r="D23" s="12">
        <v>37776</v>
      </c>
      <c r="E23" s="12">
        <v>0</v>
      </c>
      <c r="F23" s="12">
        <v>55035</v>
      </c>
      <c r="G23" s="12">
        <v>88559</v>
      </c>
      <c r="H23" s="12">
        <v>0</v>
      </c>
      <c r="I23" s="12">
        <v>8226</v>
      </c>
      <c r="J23" s="12">
        <v>80583</v>
      </c>
      <c r="K23" s="12">
        <v>48385</v>
      </c>
      <c r="L23" s="12">
        <v>1696212</v>
      </c>
      <c r="M23" s="11">
        <f t="shared" si="0"/>
        <v>5486426</v>
      </c>
    </row>
    <row r="24" spans="1:13" x14ac:dyDescent="0.25">
      <c r="A24" s="6" t="s">
        <v>27</v>
      </c>
      <c r="B24" s="12">
        <v>2662353</v>
      </c>
      <c r="C24" s="12">
        <v>840374</v>
      </c>
      <c r="D24" s="12">
        <v>38114</v>
      </c>
      <c r="E24" s="12">
        <v>0</v>
      </c>
      <c r="F24" s="12">
        <v>55528</v>
      </c>
      <c r="G24" s="12">
        <v>88779</v>
      </c>
      <c r="H24" s="12">
        <v>0</v>
      </c>
      <c r="I24" s="12">
        <v>8300</v>
      </c>
      <c r="J24" s="12">
        <v>80783</v>
      </c>
      <c r="K24" s="12">
        <v>107949</v>
      </c>
      <c r="L24" s="12">
        <v>88360</v>
      </c>
      <c r="M24" s="11">
        <f t="shared" si="0"/>
        <v>3970540</v>
      </c>
    </row>
    <row r="25" spans="1:13" x14ac:dyDescent="0.25">
      <c r="A25" s="6" t="s">
        <v>28</v>
      </c>
      <c r="B25" s="12">
        <v>6967026</v>
      </c>
      <c r="C25" s="12">
        <v>2199148</v>
      </c>
      <c r="D25" s="12">
        <v>99739</v>
      </c>
      <c r="E25" s="12">
        <v>0</v>
      </c>
      <c r="F25" s="12">
        <v>145309</v>
      </c>
      <c r="G25" s="12">
        <v>243085</v>
      </c>
      <c r="H25" s="12">
        <v>0</v>
      </c>
      <c r="I25" s="12">
        <v>21719</v>
      </c>
      <c r="J25" s="12">
        <v>221191</v>
      </c>
      <c r="K25" s="12">
        <v>302455</v>
      </c>
      <c r="L25" s="12">
        <v>795782</v>
      </c>
      <c r="M25" s="11">
        <f t="shared" si="0"/>
        <v>10995454</v>
      </c>
    </row>
    <row r="26" spans="1:13" x14ac:dyDescent="0.25">
      <c r="A26" s="6" t="s">
        <v>29</v>
      </c>
      <c r="B26" s="12">
        <v>2419475</v>
      </c>
      <c r="C26" s="12">
        <v>763709</v>
      </c>
      <c r="D26" s="12">
        <v>34637</v>
      </c>
      <c r="E26" s="12">
        <v>0</v>
      </c>
      <c r="F26" s="12">
        <v>50462</v>
      </c>
      <c r="G26" s="12">
        <v>80783</v>
      </c>
      <c r="H26" s="12">
        <v>0</v>
      </c>
      <c r="I26" s="12">
        <v>7542</v>
      </c>
      <c r="J26" s="12">
        <v>73507</v>
      </c>
      <c r="K26" s="12">
        <v>41260</v>
      </c>
      <c r="L26" s="12">
        <v>134706</v>
      </c>
      <c r="M26" s="11">
        <f t="shared" si="0"/>
        <v>3606081</v>
      </c>
    </row>
    <row r="27" spans="1:13" x14ac:dyDescent="0.25">
      <c r="A27" s="6" t="s">
        <v>30</v>
      </c>
      <c r="B27" s="12">
        <v>2843848</v>
      </c>
      <c r="C27" s="12">
        <v>897663</v>
      </c>
      <c r="D27" s="12">
        <v>40712</v>
      </c>
      <c r="E27" s="12">
        <v>0</v>
      </c>
      <c r="F27" s="12">
        <v>59313</v>
      </c>
      <c r="G27" s="12">
        <v>95305</v>
      </c>
      <c r="H27" s="12">
        <v>0</v>
      </c>
      <c r="I27" s="12">
        <v>8865</v>
      </c>
      <c r="J27" s="12">
        <v>86721</v>
      </c>
      <c r="K27" s="12">
        <v>70799</v>
      </c>
      <c r="L27" s="12">
        <v>0</v>
      </c>
      <c r="M27" s="11">
        <f t="shared" si="0"/>
        <v>4103226</v>
      </c>
    </row>
    <row r="28" spans="1:13" x14ac:dyDescent="0.25">
      <c r="A28" s="6" t="s">
        <v>31</v>
      </c>
      <c r="B28" s="12">
        <v>3607930</v>
      </c>
      <c r="C28" s="12">
        <v>1138846</v>
      </c>
      <c r="D28" s="12">
        <v>51650</v>
      </c>
      <c r="E28" s="12">
        <v>0</v>
      </c>
      <c r="F28" s="12">
        <v>75249</v>
      </c>
      <c r="G28" s="12">
        <v>120542</v>
      </c>
      <c r="H28" s="12">
        <v>0</v>
      </c>
      <c r="I28" s="12">
        <v>11247</v>
      </c>
      <c r="J28" s="12">
        <v>109685</v>
      </c>
      <c r="K28" s="12">
        <v>122255</v>
      </c>
      <c r="L28" s="12">
        <v>0</v>
      </c>
      <c r="M28" s="11">
        <f t="shared" si="0"/>
        <v>5237404</v>
      </c>
    </row>
    <row r="29" spans="1:13" x14ac:dyDescent="0.25">
      <c r="A29" s="6" t="s">
        <v>32</v>
      </c>
      <c r="B29" s="12">
        <v>2232145</v>
      </c>
      <c r="C29" s="12">
        <v>704579</v>
      </c>
      <c r="D29" s="12">
        <v>31955</v>
      </c>
      <c r="E29" s="12">
        <v>0</v>
      </c>
      <c r="F29" s="12">
        <v>46555</v>
      </c>
      <c r="G29" s="12">
        <v>74402</v>
      </c>
      <c r="H29" s="12">
        <v>0</v>
      </c>
      <c r="I29" s="12">
        <v>6958</v>
      </c>
      <c r="J29" s="12">
        <v>67701</v>
      </c>
      <c r="K29" s="12">
        <v>20240</v>
      </c>
      <c r="L29" s="12">
        <v>0</v>
      </c>
      <c r="M29" s="11">
        <f t="shared" si="0"/>
        <v>3184535</v>
      </c>
    </row>
    <row r="30" spans="1:13" x14ac:dyDescent="0.25">
      <c r="A30" s="6" t="s">
        <v>33</v>
      </c>
      <c r="B30" s="12">
        <v>1613427</v>
      </c>
      <c r="C30" s="12">
        <v>509280</v>
      </c>
      <c r="D30" s="12">
        <v>23097</v>
      </c>
      <c r="E30" s="12">
        <v>0</v>
      </c>
      <c r="F30" s="12">
        <v>33651</v>
      </c>
      <c r="G30" s="12">
        <v>53737</v>
      </c>
      <c r="H30" s="12">
        <v>0</v>
      </c>
      <c r="I30" s="12">
        <v>5030</v>
      </c>
      <c r="J30" s="12">
        <v>48897</v>
      </c>
      <c r="K30" s="12">
        <v>34846</v>
      </c>
      <c r="L30" s="12">
        <v>318932</v>
      </c>
      <c r="M30" s="11">
        <f t="shared" si="0"/>
        <v>2640897</v>
      </c>
    </row>
    <row r="31" spans="1:13" x14ac:dyDescent="0.25">
      <c r="A31" s="6" t="s">
        <v>34</v>
      </c>
      <c r="B31" s="12">
        <v>2436355</v>
      </c>
      <c r="C31" s="12">
        <v>769038</v>
      </c>
      <c r="D31" s="12">
        <v>34878</v>
      </c>
      <c r="E31" s="12">
        <v>0</v>
      </c>
      <c r="F31" s="12">
        <v>50814</v>
      </c>
      <c r="G31" s="12">
        <v>81218</v>
      </c>
      <c r="H31" s="12">
        <v>0</v>
      </c>
      <c r="I31" s="12">
        <v>7595</v>
      </c>
      <c r="J31" s="12">
        <v>73902</v>
      </c>
      <c r="K31" s="12">
        <v>18661</v>
      </c>
      <c r="L31" s="12">
        <v>720234</v>
      </c>
      <c r="M31" s="11">
        <f t="shared" si="0"/>
        <v>4192695</v>
      </c>
    </row>
    <row r="32" spans="1:13" x14ac:dyDescent="0.25">
      <c r="A32" s="6" t="s">
        <v>35</v>
      </c>
      <c r="B32" s="12">
        <v>3682765</v>
      </c>
      <c r="C32" s="12">
        <v>1162468</v>
      </c>
      <c r="D32" s="12">
        <v>52722</v>
      </c>
      <c r="E32" s="12">
        <v>0</v>
      </c>
      <c r="F32" s="12">
        <v>76810</v>
      </c>
      <c r="G32" s="12">
        <v>123923</v>
      </c>
      <c r="H32" s="12">
        <v>0</v>
      </c>
      <c r="I32" s="12">
        <v>11480</v>
      </c>
      <c r="J32" s="12">
        <v>112761</v>
      </c>
      <c r="K32" s="12">
        <v>135703</v>
      </c>
      <c r="L32" s="12">
        <v>0</v>
      </c>
      <c r="M32" s="11">
        <f t="shared" si="0"/>
        <v>5358632</v>
      </c>
    </row>
    <row r="33" spans="1:13" x14ac:dyDescent="0.25">
      <c r="A33" s="6" t="s">
        <v>36</v>
      </c>
      <c r="B33" s="12">
        <v>2897419</v>
      </c>
      <c r="C33" s="12">
        <v>914573</v>
      </c>
      <c r="D33" s="12">
        <v>41479</v>
      </c>
      <c r="E33" s="12">
        <v>0</v>
      </c>
      <c r="F33" s="12">
        <v>60431</v>
      </c>
      <c r="G33" s="12">
        <v>96610</v>
      </c>
      <c r="H33" s="12">
        <v>0</v>
      </c>
      <c r="I33" s="12">
        <v>9032</v>
      </c>
      <c r="J33" s="12">
        <v>87909</v>
      </c>
      <c r="K33" s="12">
        <v>88135</v>
      </c>
      <c r="L33" s="12">
        <v>0</v>
      </c>
      <c r="M33" s="11">
        <f t="shared" si="0"/>
        <v>4195588</v>
      </c>
    </row>
    <row r="34" spans="1:13" x14ac:dyDescent="0.25">
      <c r="A34" s="6" t="s">
        <v>37</v>
      </c>
      <c r="B34" s="12">
        <v>2465459</v>
      </c>
      <c r="C34" s="12">
        <v>778224</v>
      </c>
      <c r="D34" s="12">
        <v>35295</v>
      </c>
      <c r="E34" s="12">
        <v>0</v>
      </c>
      <c r="F34" s="12">
        <v>51421</v>
      </c>
      <c r="G34" s="12">
        <v>82473</v>
      </c>
      <c r="H34" s="12">
        <v>0</v>
      </c>
      <c r="I34" s="12">
        <v>7686</v>
      </c>
      <c r="J34" s="12">
        <v>75044</v>
      </c>
      <c r="K34" s="12">
        <v>46130</v>
      </c>
      <c r="L34" s="12">
        <v>284343</v>
      </c>
      <c r="M34" s="11">
        <f t="shared" si="0"/>
        <v>3826075</v>
      </c>
    </row>
    <row r="35" spans="1:13" x14ac:dyDescent="0.25">
      <c r="A35" s="6" t="s">
        <v>38</v>
      </c>
      <c r="B35" s="12">
        <v>2417003</v>
      </c>
      <c r="C35" s="12">
        <v>762929</v>
      </c>
      <c r="D35" s="12">
        <v>34601</v>
      </c>
      <c r="E35" s="12">
        <v>0</v>
      </c>
      <c r="F35" s="12">
        <v>50411</v>
      </c>
      <c r="G35" s="12">
        <v>81744</v>
      </c>
      <c r="H35" s="12">
        <v>0</v>
      </c>
      <c r="I35" s="12">
        <v>7535</v>
      </c>
      <c r="J35" s="12">
        <v>74381</v>
      </c>
      <c r="K35" s="12">
        <v>31229</v>
      </c>
      <c r="L35" s="12">
        <v>341679</v>
      </c>
      <c r="M35" s="11">
        <f t="shared" si="0"/>
        <v>3801512</v>
      </c>
    </row>
    <row r="36" spans="1:13" x14ac:dyDescent="0.25">
      <c r="A36" s="6" t="s">
        <v>39</v>
      </c>
      <c r="B36" s="12">
        <v>4742033</v>
      </c>
      <c r="C36" s="12">
        <v>1496827</v>
      </c>
      <c r="D36" s="12">
        <v>67886</v>
      </c>
      <c r="E36" s="12">
        <v>0</v>
      </c>
      <c r="F36" s="12">
        <v>98903</v>
      </c>
      <c r="G36" s="12">
        <v>156408</v>
      </c>
      <c r="H36" s="12">
        <v>0</v>
      </c>
      <c r="I36" s="12">
        <v>14783</v>
      </c>
      <c r="J36" s="12">
        <v>142320</v>
      </c>
      <c r="K36" s="12">
        <v>179645</v>
      </c>
      <c r="L36" s="12">
        <v>469738</v>
      </c>
      <c r="M36" s="11">
        <f t="shared" si="0"/>
        <v>7368543</v>
      </c>
    </row>
    <row r="37" spans="1:13" x14ac:dyDescent="0.25">
      <c r="A37" s="6" t="s">
        <v>57</v>
      </c>
      <c r="B37" s="12">
        <v>1604788</v>
      </c>
      <c r="C37" s="12">
        <v>506553</v>
      </c>
      <c r="D37" s="12">
        <v>22974</v>
      </c>
      <c r="E37" s="12">
        <v>0</v>
      </c>
      <c r="F37" s="12">
        <v>33471</v>
      </c>
      <c r="G37" s="12">
        <v>53518</v>
      </c>
      <c r="H37" s="12">
        <v>0</v>
      </c>
      <c r="I37" s="12">
        <v>5003</v>
      </c>
      <c r="J37" s="12">
        <v>48698</v>
      </c>
      <c r="K37" s="12">
        <v>65058</v>
      </c>
      <c r="L37" s="12">
        <v>106131</v>
      </c>
      <c r="M37" s="11">
        <f t="shared" si="0"/>
        <v>2446194</v>
      </c>
    </row>
    <row r="38" spans="1:13" x14ac:dyDescent="0.25">
      <c r="A38" s="6" t="s">
        <v>40</v>
      </c>
      <c r="B38" s="12">
        <v>6365640</v>
      </c>
      <c r="C38" s="12">
        <v>2009320</v>
      </c>
      <c r="D38" s="12">
        <v>91129</v>
      </c>
      <c r="E38" s="12">
        <v>0</v>
      </c>
      <c r="F38" s="12">
        <v>132766</v>
      </c>
      <c r="G38" s="12">
        <v>212706</v>
      </c>
      <c r="H38" s="12">
        <v>0</v>
      </c>
      <c r="I38" s="12">
        <v>19844</v>
      </c>
      <c r="J38" s="12">
        <v>193548</v>
      </c>
      <c r="K38" s="12">
        <v>267421</v>
      </c>
      <c r="L38" s="12">
        <v>145830</v>
      </c>
      <c r="M38" s="11">
        <f t="shared" si="0"/>
        <v>9438204</v>
      </c>
    </row>
    <row r="39" spans="1:13" x14ac:dyDescent="0.25">
      <c r="A39" s="6" t="s">
        <v>41</v>
      </c>
      <c r="B39" s="12">
        <v>3792909</v>
      </c>
      <c r="C39" s="12">
        <v>1197235</v>
      </c>
      <c r="D39" s="12">
        <v>54298</v>
      </c>
      <c r="E39" s="12">
        <v>0</v>
      </c>
      <c r="F39" s="12">
        <v>79108</v>
      </c>
      <c r="G39" s="12">
        <v>126237</v>
      </c>
      <c r="H39" s="12">
        <v>0</v>
      </c>
      <c r="I39" s="12">
        <v>11824</v>
      </c>
      <c r="J39" s="12">
        <v>114867</v>
      </c>
      <c r="K39" s="12">
        <v>137111</v>
      </c>
      <c r="L39" s="12">
        <v>602863</v>
      </c>
      <c r="M39" s="11">
        <f t="shared" si="0"/>
        <v>6116452</v>
      </c>
    </row>
    <row r="40" spans="1:13" x14ac:dyDescent="0.25">
      <c r="A40" s="6" t="s">
        <v>42</v>
      </c>
      <c r="B40" s="12">
        <v>2740314</v>
      </c>
      <c r="C40" s="12">
        <v>864983</v>
      </c>
      <c r="D40" s="12">
        <v>39230</v>
      </c>
      <c r="E40" s="12">
        <v>0</v>
      </c>
      <c r="F40" s="12">
        <v>57154</v>
      </c>
      <c r="G40" s="12">
        <v>89519</v>
      </c>
      <c r="H40" s="12">
        <v>0</v>
      </c>
      <c r="I40" s="12">
        <v>8543</v>
      </c>
      <c r="J40" s="12">
        <v>81456</v>
      </c>
      <c r="K40" s="12">
        <v>94164</v>
      </c>
      <c r="L40" s="12">
        <v>294210</v>
      </c>
      <c r="M40" s="11">
        <f t="shared" si="0"/>
        <v>4269573</v>
      </c>
    </row>
    <row r="41" spans="1:13" x14ac:dyDescent="0.25">
      <c r="A41" s="6" t="s">
        <v>43</v>
      </c>
      <c r="B41" s="12">
        <v>2186432</v>
      </c>
      <c r="C41" s="12">
        <v>690149</v>
      </c>
      <c r="D41" s="12">
        <v>31301</v>
      </c>
      <c r="E41" s="12">
        <v>0</v>
      </c>
      <c r="F41" s="12">
        <v>45602</v>
      </c>
      <c r="G41" s="12">
        <v>72983</v>
      </c>
      <c r="H41" s="12">
        <v>0</v>
      </c>
      <c r="I41" s="12">
        <v>6816</v>
      </c>
      <c r="J41" s="12">
        <v>66410</v>
      </c>
      <c r="K41" s="12">
        <v>24401</v>
      </c>
      <c r="L41" s="12">
        <v>0</v>
      </c>
      <c r="M41" s="11">
        <f t="shared" si="0"/>
        <v>3124094</v>
      </c>
    </row>
    <row r="42" spans="1:13" ht="15.75" thickBot="1" x14ac:dyDescent="0.3">
      <c r="A42" s="7" t="s">
        <v>44</v>
      </c>
      <c r="B42" s="13">
        <f>SUM(B6:B41)</f>
        <v>142839751</v>
      </c>
      <c r="C42" s="13">
        <f t="shared" ref="C42:M42" si="1">SUM(C6:C41)</f>
        <v>45087497</v>
      </c>
      <c r="D42" s="13">
        <f t="shared" si="1"/>
        <v>2044865</v>
      </c>
      <c r="E42" s="13">
        <f t="shared" si="1"/>
        <v>0</v>
      </c>
      <c r="F42" s="13">
        <f t="shared" si="1"/>
        <v>2979164</v>
      </c>
      <c r="G42" s="13">
        <f t="shared" si="1"/>
        <v>4786586</v>
      </c>
      <c r="H42" s="13">
        <f t="shared" si="1"/>
        <v>0</v>
      </c>
      <c r="I42" s="13">
        <f t="shared" si="1"/>
        <v>445283</v>
      </c>
      <c r="J42" s="13">
        <f t="shared" si="1"/>
        <v>4355465</v>
      </c>
      <c r="K42" s="13">
        <f t="shared" si="1"/>
        <v>4957821</v>
      </c>
      <c r="L42" s="13">
        <f t="shared" si="1"/>
        <v>15108030</v>
      </c>
      <c r="M42" s="14">
        <f t="shared" si="1"/>
        <v>222604462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E29" zoomScale="90" zoomScaleNormal="90" workbookViewId="0">
      <selection activeCell="M44" sqref="M44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710937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59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3514095</v>
      </c>
      <c r="C6" s="9">
        <v>1015046</v>
      </c>
      <c r="D6" s="9">
        <v>29091</v>
      </c>
      <c r="E6" s="9">
        <v>0</v>
      </c>
      <c r="F6" s="9">
        <v>89826</v>
      </c>
      <c r="G6" s="9">
        <v>82857</v>
      </c>
      <c r="H6" s="9">
        <v>27</v>
      </c>
      <c r="I6" s="9">
        <v>7683</v>
      </c>
      <c r="J6" s="10">
        <v>0</v>
      </c>
      <c r="K6" s="9">
        <v>44242</v>
      </c>
      <c r="L6" s="10">
        <v>108256</v>
      </c>
      <c r="M6" s="17">
        <f>SUM(B6:L6)</f>
        <v>4891123</v>
      </c>
    </row>
    <row r="7" spans="1:13" x14ac:dyDescent="0.25">
      <c r="A7" s="6" t="s">
        <v>12</v>
      </c>
      <c r="B7" s="12">
        <v>4324040</v>
      </c>
      <c r="C7" s="12">
        <v>1248804</v>
      </c>
      <c r="D7" s="12">
        <v>35752</v>
      </c>
      <c r="E7" s="12">
        <v>0</v>
      </c>
      <c r="F7" s="12">
        <v>110564</v>
      </c>
      <c r="G7" s="12">
        <v>111164</v>
      </c>
      <c r="H7" s="12">
        <v>33</v>
      </c>
      <c r="I7" s="12">
        <v>9447</v>
      </c>
      <c r="J7" s="10">
        <v>0</v>
      </c>
      <c r="K7" s="12">
        <v>54963</v>
      </c>
      <c r="L7" s="10">
        <v>346136</v>
      </c>
      <c r="M7" s="17">
        <f t="shared" ref="M7:M41" si="0">SUM(B7:L7)</f>
        <v>6240903</v>
      </c>
    </row>
    <row r="8" spans="1:13" x14ac:dyDescent="0.25">
      <c r="A8" s="6" t="s">
        <v>13</v>
      </c>
      <c r="B8" s="12">
        <v>4802085</v>
      </c>
      <c r="C8" s="12">
        <v>1386988</v>
      </c>
      <c r="D8" s="12">
        <v>39733</v>
      </c>
      <c r="E8" s="12">
        <v>0</v>
      </c>
      <c r="F8" s="12">
        <v>122766</v>
      </c>
      <c r="G8" s="12">
        <v>112866</v>
      </c>
      <c r="H8" s="12">
        <v>53</v>
      </c>
      <c r="I8" s="12">
        <v>10496</v>
      </c>
      <c r="J8" s="10">
        <v>0</v>
      </c>
      <c r="K8" s="12">
        <v>88844</v>
      </c>
      <c r="L8" s="10">
        <v>464192</v>
      </c>
      <c r="M8" s="17">
        <f t="shared" si="0"/>
        <v>7028023</v>
      </c>
    </row>
    <row r="9" spans="1:13" x14ac:dyDescent="0.25">
      <c r="A9" s="6" t="s">
        <v>14</v>
      </c>
      <c r="B9" s="12">
        <v>7608430</v>
      </c>
      <c r="C9" s="12">
        <v>2197036</v>
      </c>
      <c r="D9" s="12">
        <v>62839</v>
      </c>
      <c r="E9" s="12">
        <v>0</v>
      </c>
      <c r="F9" s="12">
        <v>194599</v>
      </c>
      <c r="G9" s="12">
        <v>178793</v>
      </c>
      <c r="H9" s="12">
        <v>128</v>
      </c>
      <c r="I9" s="12">
        <v>16610</v>
      </c>
      <c r="J9" s="10">
        <v>0</v>
      </c>
      <c r="K9" s="12">
        <v>212896</v>
      </c>
      <c r="L9" s="10">
        <v>1166291</v>
      </c>
      <c r="M9" s="17">
        <f t="shared" si="0"/>
        <v>11637622</v>
      </c>
    </row>
    <row r="10" spans="1:13" x14ac:dyDescent="0.25">
      <c r="A10" s="6" t="s">
        <v>55</v>
      </c>
      <c r="B10" s="12">
        <v>1580905</v>
      </c>
      <c r="C10" s="12">
        <v>456506</v>
      </c>
      <c r="D10" s="12">
        <v>13056</v>
      </c>
      <c r="E10" s="12">
        <v>0</v>
      </c>
      <c r="F10" s="12">
        <v>40435</v>
      </c>
      <c r="G10" s="12">
        <v>37286</v>
      </c>
      <c r="H10" s="12">
        <v>16</v>
      </c>
      <c r="I10" s="12">
        <v>3450</v>
      </c>
      <c r="J10" s="10">
        <v>0</v>
      </c>
      <c r="K10" s="12">
        <v>26353</v>
      </c>
      <c r="L10" s="10">
        <v>0</v>
      </c>
      <c r="M10" s="17">
        <f t="shared" si="0"/>
        <v>2158007</v>
      </c>
    </row>
    <row r="11" spans="1:13" x14ac:dyDescent="0.25">
      <c r="A11" s="6" t="s">
        <v>15</v>
      </c>
      <c r="B11" s="12">
        <v>3363208</v>
      </c>
      <c r="C11" s="12">
        <v>970986</v>
      </c>
      <c r="D11" s="12">
        <v>27735</v>
      </c>
      <c r="E11" s="12">
        <v>0</v>
      </c>
      <c r="F11" s="12">
        <v>86053</v>
      </c>
      <c r="G11" s="12">
        <v>81119</v>
      </c>
      <c r="H11" s="12">
        <v>15</v>
      </c>
      <c r="I11" s="12">
        <v>7337</v>
      </c>
      <c r="J11" s="10">
        <v>0</v>
      </c>
      <c r="K11" s="12">
        <v>24316</v>
      </c>
      <c r="L11" s="10">
        <v>375519</v>
      </c>
      <c r="M11" s="17">
        <f t="shared" si="0"/>
        <v>4936288</v>
      </c>
    </row>
    <row r="12" spans="1:13" x14ac:dyDescent="0.25">
      <c r="A12" s="6" t="s">
        <v>16</v>
      </c>
      <c r="B12" s="12">
        <v>14901994</v>
      </c>
      <c r="C12" s="12">
        <v>4307112</v>
      </c>
      <c r="D12" s="12">
        <v>123968</v>
      </c>
      <c r="E12" s="12">
        <v>0</v>
      </c>
      <c r="F12" s="12">
        <v>380451</v>
      </c>
      <c r="G12" s="12">
        <v>337734</v>
      </c>
      <c r="H12" s="12">
        <v>292</v>
      </c>
      <c r="I12" s="12">
        <v>32673</v>
      </c>
      <c r="J12" s="10">
        <v>0</v>
      </c>
      <c r="K12" s="12">
        <v>484899</v>
      </c>
      <c r="L12" s="10">
        <v>714065</v>
      </c>
      <c r="M12" s="17">
        <f t="shared" si="0"/>
        <v>21283188</v>
      </c>
    </row>
    <row r="13" spans="1:13" x14ac:dyDescent="0.25">
      <c r="A13" s="6" t="s">
        <v>17</v>
      </c>
      <c r="B13" s="12">
        <v>28946211</v>
      </c>
      <c r="C13" s="12">
        <v>8341245</v>
      </c>
      <c r="D13" s="12">
        <v>235156</v>
      </c>
      <c r="E13" s="12">
        <v>0</v>
      </c>
      <c r="F13" s="12">
        <v>743400</v>
      </c>
      <c r="G13" s="12">
        <v>698907</v>
      </c>
      <c r="H13" s="12">
        <v>548</v>
      </c>
      <c r="I13" s="12">
        <v>62595</v>
      </c>
      <c r="J13" s="10">
        <v>0</v>
      </c>
      <c r="K13" s="12">
        <v>911918</v>
      </c>
      <c r="L13" s="10">
        <v>-1135431</v>
      </c>
      <c r="M13" s="17">
        <f t="shared" si="0"/>
        <v>38804549</v>
      </c>
    </row>
    <row r="14" spans="1:13" x14ac:dyDescent="0.25">
      <c r="A14" s="6" t="s">
        <v>18</v>
      </c>
      <c r="B14" s="12">
        <v>8850642</v>
      </c>
      <c r="C14" s="12">
        <v>2558551</v>
      </c>
      <c r="D14" s="12">
        <v>73730</v>
      </c>
      <c r="E14" s="12">
        <v>0</v>
      </c>
      <c r="F14" s="12">
        <v>225879</v>
      </c>
      <c r="G14" s="12">
        <v>204105</v>
      </c>
      <c r="H14" s="12">
        <v>149</v>
      </c>
      <c r="I14" s="12">
        <v>19422</v>
      </c>
      <c r="J14" s="10">
        <v>0</v>
      </c>
      <c r="K14" s="12">
        <v>247677</v>
      </c>
      <c r="L14" s="10">
        <v>1903846</v>
      </c>
      <c r="M14" s="17">
        <f t="shared" si="0"/>
        <v>14084001</v>
      </c>
    </row>
    <row r="15" spans="1:13" x14ac:dyDescent="0.25">
      <c r="A15" s="6" t="s">
        <v>56</v>
      </c>
      <c r="B15" s="12">
        <v>1257553</v>
      </c>
      <c r="C15" s="12">
        <v>363155</v>
      </c>
      <c r="D15" s="12">
        <v>10392</v>
      </c>
      <c r="E15" s="12">
        <v>0</v>
      </c>
      <c r="F15" s="12">
        <v>32160</v>
      </c>
      <c r="G15" s="12">
        <v>29935</v>
      </c>
      <c r="H15" s="12">
        <v>11</v>
      </c>
      <c r="I15" s="12">
        <v>2746</v>
      </c>
      <c r="J15" s="10">
        <v>0</v>
      </c>
      <c r="K15" s="12">
        <v>18215</v>
      </c>
      <c r="L15" s="10">
        <v>155441</v>
      </c>
      <c r="M15" s="17">
        <f t="shared" si="0"/>
        <v>1869608</v>
      </c>
    </row>
    <row r="16" spans="1:13" x14ac:dyDescent="0.25">
      <c r="A16" s="6" t="s">
        <v>19</v>
      </c>
      <c r="B16" s="12">
        <v>3416002</v>
      </c>
      <c r="C16" s="12">
        <v>986349</v>
      </c>
      <c r="D16" s="12">
        <v>28198</v>
      </c>
      <c r="E16" s="12">
        <v>0</v>
      </c>
      <c r="F16" s="12">
        <v>87383</v>
      </c>
      <c r="G16" s="12">
        <v>81594</v>
      </c>
      <c r="H16" s="12">
        <v>29</v>
      </c>
      <c r="I16" s="12">
        <v>7457</v>
      </c>
      <c r="J16" s="10">
        <v>0</v>
      </c>
      <c r="K16" s="12">
        <v>47874</v>
      </c>
      <c r="L16" s="10">
        <v>0</v>
      </c>
      <c r="M16" s="17">
        <f t="shared" si="0"/>
        <v>4654886</v>
      </c>
    </row>
    <row r="17" spans="1:13" x14ac:dyDescent="0.25">
      <c r="A17" s="6" t="s">
        <v>20</v>
      </c>
      <c r="B17" s="12">
        <v>3454536</v>
      </c>
      <c r="C17" s="12">
        <v>997363</v>
      </c>
      <c r="D17" s="12">
        <v>28491</v>
      </c>
      <c r="E17" s="12">
        <v>0</v>
      </c>
      <c r="F17" s="12">
        <v>88387</v>
      </c>
      <c r="G17" s="12">
        <v>82571</v>
      </c>
      <c r="H17" s="12">
        <v>26</v>
      </c>
      <c r="I17" s="12">
        <v>7536</v>
      </c>
      <c r="J17" s="10">
        <v>0</v>
      </c>
      <c r="K17" s="12">
        <v>42912</v>
      </c>
      <c r="L17" s="10">
        <v>0</v>
      </c>
      <c r="M17" s="17">
        <f t="shared" si="0"/>
        <v>4701822</v>
      </c>
    </row>
    <row r="18" spans="1:13" x14ac:dyDescent="0.25">
      <c r="A18" s="6" t="s">
        <v>21</v>
      </c>
      <c r="B18" s="12">
        <v>16754263</v>
      </c>
      <c r="C18" s="12">
        <v>4843568</v>
      </c>
      <c r="D18" s="12">
        <v>139623</v>
      </c>
      <c r="E18" s="12">
        <v>0</v>
      </c>
      <c r="F18" s="12">
        <v>427547</v>
      </c>
      <c r="G18" s="12">
        <v>391760</v>
      </c>
      <c r="H18" s="12">
        <v>321</v>
      </c>
      <c r="I18" s="12">
        <v>36772</v>
      </c>
      <c r="J18" s="10">
        <v>0</v>
      </c>
      <c r="K18" s="12">
        <v>533072</v>
      </c>
      <c r="L18" s="10">
        <v>5741826</v>
      </c>
      <c r="M18" s="17">
        <f t="shared" si="0"/>
        <v>28868752</v>
      </c>
    </row>
    <row r="19" spans="1:13" x14ac:dyDescent="0.25">
      <c r="A19" s="6" t="s">
        <v>22</v>
      </c>
      <c r="B19" s="12">
        <v>5473564</v>
      </c>
      <c r="C19" s="12">
        <v>1579256</v>
      </c>
      <c r="D19" s="12">
        <v>44911</v>
      </c>
      <c r="E19" s="12">
        <v>0</v>
      </c>
      <c r="F19" s="12">
        <v>140226</v>
      </c>
      <c r="G19" s="12">
        <v>132539</v>
      </c>
      <c r="H19" s="12">
        <v>85</v>
      </c>
      <c r="I19" s="12">
        <v>11904</v>
      </c>
      <c r="J19" s="10">
        <v>0</v>
      </c>
      <c r="K19" s="12">
        <v>142197</v>
      </c>
      <c r="L19" s="10">
        <v>1559022</v>
      </c>
      <c r="M19" s="17">
        <f t="shared" si="0"/>
        <v>9083704</v>
      </c>
    </row>
    <row r="20" spans="1:13" x14ac:dyDescent="0.25">
      <c r="A20" s="6" t="s">
        <v>23</v>
      </c>
      <c r="B20" s="12">
        <v>3290569</v>
      </c>
      <c r="C20" s="12">
        <v>950199</v>
      </c>
      <c r="D20" s="12">
        <v>27178</v>
      </c>
      <c r="E20" s="12">
        <v>0</v>
      </c>
      <c r="F20" s="12">
        <v>84162</v>
      </c>
      <c r="G20" s="12">
        <v>78286</v>
      </c>
      <c r="H20" s="12">
        <v>23</v>
      </c>
      <c r="I20" s="12">
        <v>7185</v>
      </c>
      <c r="J20" s="10">
        <v>0</v>
      </c>
      <c r="K20" s="12">
        <v>39059</v>
      </c>
      <c r="L20" s="10">
        <v>0</v>
      </c>
      <c r="M20" s="17">
        <f t="shared" si="0"/>
        <v>4476661</v>
      </c>
    </row>
    <row r="21" spans="1:13" x14ac:dyDescent="0.25">
      <c r="A21" s="6" t="s">
        <v>24</v>
      </c>
      <c r="B21" s="12">
        <v>3220298</v>
      </c>
      <c r="C21" s="12">
        <v>929954</v>
      </c>
      <c r="D21" s="12">
        <v>26608</v>
      </c>
      <c r="E21" s="12">
        <v>0</v>
      </c>
      <c r="F21" s="12">
        <v>82356</v>
      </c>
      <c r="G21" s="12">
        <v>76374</v>
      </c>
      <c r="H21" s="12">
        <v>15</v>
      </c>
      <c r="I21" s="12">
        <v>7033</v>
      </c>
      <c r="J21" s="10">
        <v>0</v>
      </c>
      <c r="K21" s="12">
        <v>24812</v>
      </c>
      <c r="L21" s="10">
        <v>0</v>
      </c>
      <c r="M21" s="17">
        <f t="shared" si="0"/>
        <v>4367450</v>
      </c>
    </row>
    <row r="22" spans="1:13" x14ac:dyDescent="0.25">
      <c r="A22" s="6" t="s">
        <v>25</v>
      </c>
      <c r="B22" s="12">
        <v>2409987</v>
      </c>
      <c r="C22" s="12">
        <v>695915</v>
      </c>
      <c r="D22" s="12">
        <v>19904</v>
      </c>
      <c r="E22" s="12">
        <v>0</v>
      </c>
      <c r="F22" s="12">
        <v>61641</v>
      </c>
      <c r="G22" s="12">
        <v>56917</v>
      </c>
      <c r="H22" s="12">
        <v>24</v>
      </c>
      <c r="I22" s="12">
        <v>5262</v>
      </c>
      <c r="J22" s="10">
        <v>0</v>
      </c>
      <c r="K22" s="12">
        <v>40146</v>
      </c>
      <c r="L22" s="10">
        <v>6833</v>
      </c>
      <c r="M22" s="17">
        <f t="shared" si="0"/>
        <v>3296629</v>
      </c>
    </row>
    <row r="23" spans="1:13" x14ac:dyDescent="0.25">
      <c r="A23" s="6" t="s">
        <v>26</v>
      </c>
      <c r="B23" s="12">
        <v>3760682</v>
      </c>
      <c r="C23" s="12">
        <v>1085916</v>
      </c>
      <c r="D23" s="12">
        <v>31052</v>
      </c>
      <c r="E23" s="12">
        <v>0</v>
      </c>
      <c r="F23" s="12">
        <v>96193</v>
      </c>
      <c r="G23" s="12">
        <v>88386</v>
      </c>
      <c r="H23" s="12">
        <v>28</v>
      </c>
      <c r="I23" s="12">
        <v>8210</v>
      </c>
      <c r="J23" s="10">
        <v>0</v>
      </c>
      <c r="K23" s="12">
        <v>46253</v>
      </c>
      <c r="L23" s="10">
        <v>1162756</v>
      </c>
      <c r="M23" s="17">
        <f t="shared" si="0"/>
        <v>6279476</v>
      </c>
    </row>
    <row r="24" spans="1:13" x14ac:dyDescent="0.25">
      <c r="A24" s="6" t="s">
        <v>27</v>
      </c>
      <c r="B24" s="12">
        <v>3859080</v>
      </c>
      <c r="C24" s="12">
        <v>1115046</v>
      </c>
      <c r="D24" s="12">
        <v>32027</v>
      </c>
      <c r="E24" s="12">
        <v>0</v>
      </c>
      <c r="F24" s="12">
        <v>98583</v>
      </c>
      <c r="G24" s="12">
        <v>90254</v>
      </c>
      <c r="H24" s="12">
        <v>62</v>
      </c>
      <c r="I24" s="12">
        <v>8448</v>
      </c>
      <c r="J24" s="10">
        <v>0</v>
      </c>
      <c r="K24" s="12">
        <v>103192</v>
      </c>
      <c r="L24" s="10">
        <v>47825</v>
      </c>
      <c r="M24" s="17">
        <f t="shared" si="0"/>
        <v>5354517</v>
      </c>
    </row>
    <row r="25" spans="1:13" x14ac:dyDescent="0.25">
      <c r="A25" s="6" t="s">
        <v>28</v>
      </c>
      <c r="B25" s="12">
        <v>9829403</v>
      </c>
      <c r="C25" s="12">
        <v>2837181</v>
      </c>
      <c r="D25" s="12">
        <v>80913</v>
      </c>
      <c r="E25" s="12">
        <v>0</v>
      </c>
      <c r="F25" s="12">
        <v>251615</v>
      </c>
      <c r="G25" s="12">
        <v>215674</v>
      </c>
      <c r="H25" s="12">
        <v>174</v>
      </c>
      <c r="I25" s="12">
        <v>21419</v>
      </c>
      <c r="J25" s="10">
        <v>0</v>
      </c>
      <c r="K25" s="12">
        <v>289126</v>
      </c>
      <c r="L25" s="10">
        <v>818005</v>
      </c>
      <c r="M25" s="17">
        <f t="shared" si="0"/>
        <v>14343510</v>
      </c>
    </row>
    <row r="26" spans="1:13" x14ac:dyDescent="0.25">
      <c r="A26" s="6" t="s">
        <v>29</v>
      </c>
      <c r="B26" s="12">
        <v>3457119</v>
      </c>
      <c r="C26" s="12">
        <v>998359</v>
      </c>
      <c r="D26" s="12">
        <v>28568</v>
      </c>
      <c r="E26" s="12">
        <v>0</v>
      </c>
      <c r="F26" s="12">
        <v>88410</v>
      </c>
      <c r="G26" s="12">
        <v>81840</v>
      </c>
      <c r="H26" s="12">
        <v>24</v>
      </c>
      <c r="I26" s="12">
        <v>7550</v>
      </c>
      <c r="J26" s="10">
        <v>0</v>
      </c>
      <c r="K26" s="12">
        <v>39442</v>
      </c>
      <c r="L26" s="10">
        <v>408718</v>
      </c>
      <c r="M26" s="17">
        <f t="shared" si="0"/>
        <v>5110030</v>
      </c>
    </row>
    <row r="27" spans="1:13" x14ac:dyDescent="0.25">
      <c r="A27" s="6" t="s">
        <v>30</v>
      </c>
      <c r="B27" s="12">
        <v>4053231</v>
      </c>
      <c r="C27" s="12">
        <v>1170394</v>
      </c>
      <c r="D27" s="12">
        <v>33468</v>
      </c>
      <c r="E27" s="12">
        <v>0</v>
      </c>
      <c r="F27" s="12">
        <v>103674</v>
      </c>
      <c r="G27" s="12">
        <v>95522</v>
      </c>
      <c r="H27" s="12">
        <v>41</v>
      </c>
      <c r="I27" s="12">
        <v>8849</v>
      </c>
      <c r="J27" s="10">
        <v>0</v>
      </c>
      <c r="K27" s="12">
        <v>67679</v>
      </c>
      <c r="L27" s="10">
        <v>84689</v>
      </c>
      <c r="M27" s="17">
        <f t="shared" si="0"/>
        <v>5617547</v>
      </c>
    </row>
    <row r="28" spans="1:13" x14ac:dyDescent="0.25">
      <c r="A28" s="6" t="s">
        <v>31</v>
      </c>
      <c r="B28" s="12">
        <v>5108086</v>
      </c>
      <c r="C28" s="12">
        <v>1474610</v>
      </c>
      <c r="D28" s="12">
        <v>42093</v>
      </c>
      <c r="E28" s="12">
        <v>0</v>
      </c>
      <c r="F28" s="12">
        <v>130723</v>
      </c>
      <c r="G28" s="12">
        <v>121890</v>
      </c>
      <c r="H28" s="12">
        <v>70</v>
      </c>
      <c r="I28" s="12">
        <v>11138</v>
      </c>
      <c r="J28" s="10">
        <v>0</v>
      </c>
      <c r="K28" s="12">
        <v>116867</v>
      </c>
      <c r="L28" s="10">
        <v>1917929</v>
      </c>
      <c r="M28" s="17">
        <f t="shared" si="0"/>
        <v>8923406</v>
      </c>
    </row>
    <row r="29" spans="1:13" x14ac:dyDescent="0.25">
      <c r="A29" s="6" t="s">
        <v>32</v>
      </c>
      <c r="B29" s="12">
        <v>3166649</v>
      </c>
      <c r="C29" s="12">
        <v>914224</v>
      </c>
      <c r="D29" s="12">
        <v>26111</v>
      </c>
      <c r="E29" s="12">
        <v>0</v>
      </c>
      <c r="F29" s="12">
        <v>81026</v>
      </c>
      <c r="G29" s="12">
        <v>75745</v>
      </c>
      <c r="H29" s="12">
        <v>12</v>
      </c>
      <c r="I29" s="12">
        <v>6908</v>
      </c>
      <c r="J29" s="10">
        <v>0</v>
      </c>
      <c r="K29" s="12">
        <v>19348</v>
      </c>
      <c r="L29" s="10">
        <v>92557</v>
      </c>
      <c r="M29" s="17">
        <f t="shared" si="0"/>
        <v>4382580</v>
      </c>
    </row>
    <row r="30" spans="1:13" x14ac:dyDescent="0.25">
      <c r="A30" s="6" t="s">
        <v>33</v>
      </c>
      <c r="B30" s="12">
        <v>2304649</v>
      </c>
      <c r="C30" s="12">
        <v>665536</v>
      </c>
      <c r="D30" s="12">
        <v>19043</v>
      </c>
      <c r="E30" s="12">
        <v>0</v>
      </c>
      <c r="F30" s="12">
        <v>58938</v>
      </c>
      <c r="G30" s="12">
        <v>54816</v>
      </c>
      <c r="H30" s="12">
        <v>20</v>
      </c>
      <c r="I30" s="12">
        <v>5032</v>
      </c>
      <c r="J30" s="10">
        <v>0</v>
      </c>
      <c r="K30" s="12">
        <v>33310</v>
      </c>
      <c r="L30" s="10">
        <v>0</v>
      </c>
      <c r="M30" s="17">
        <f t="shared" si="0"/>
        <v>3141344</v>
      </c>
    </row>
    <row r="31" spans="1:13" x14ac:dyDescent="0.25">
      <c r="A31" s="6" t="s">
        <v>34</v>
      </c>
      <c r="B31" s="12">
        <v>3480416</v>
      </c>
      <c r="C31" s="12">
        <v>1005077</v>
      </c>
      <c r="D31" s="12">
        <v>28759</v>
      </c>
      <c r="E31" s="12">
        <v>0</v>
      </c>
      <c r="F31" s="12">
        <v>89008</v>
      </c>
      <c r="G31" s="12">
        <v>82658</v>
      </c>
      <c r="H31" s="12">
        <v>11</v>
      </c>
      <c r="I31" s="12">
        <v>7601</v>
      </c>
      <c r="J31" s="10">
        <v>0</v>
      </c>
      <c r="K31" s="12">
        <v>17839</v>
      </c>
      <c r="L31" s="10">
        <v>0</v>
      </c>
      <c r="M31" s="17">
        <f t="shared" si="0"/>
        <v>4711369</v>
      </c>
    </row>
    <row r="32" spans="1:13" x14ac:dyDescent="0.25">
      <c r="A32" s="6" t="s">
        <v>35</v>
      </c>
      <c r="B32" s="12">
        <v>5372354</v>
      </c>
      <c r="C32" s="12">
        <v>1552666</v>
      </c>
      <c r="D32" s="12">
        <v>44669</v>
      </c>
      <c r="E32" s="12">
        <v>0</v>
      </c>
      <c r="F32" s="12">
        <v>137175</v>
      </c>
      <c r="G32" s="12">
        <v>122738</v>
      </c>
      <c r="H32" s="12">
        <v>78</v>
      </c>
      <c r="I32" s="12">
        <v>11776</v>
      </c>
      <c r="J32" s="10">
        <v>0</v>
      </c>
      <c r="K32" s="12">
        <v>129722</v>
      </c>
      <c r="L32" s="10">
        <v>0</v>
      </c>
      <c r="M32" s="17">
        <f t="shared" si="0"/>
        <v>7371178</v>
      </c>
    </row>
    <row r="33" spans="1:13" x14ac:dyDescent="0.25">
      <c r="A33" s="6" t="s">
        <v>36</v>
      </c>
      <c r="B33" s="12">
        <v>4150876</v>
      </c>
      <c r="C33" s="12">
        <v>1198825</v>
      </c>
      <c r="D33" s="12">
        <v>34328</v>
      </c>
      <c r="E33" s="12">
        <v>0</v>
      </c>
      <c r="F33" s="12">
        <v>106131</v>
      </c>
      <c r="G33" s="12">
        <v>98256</v>
      </c>
      <c r="H33" s="12">
        <v>51</v>
      </c>
      <c r="I33" s="12">
        <v>9070</v>
      </c>
      <c r="J33" s="10">
        <v>0</v>
      </c>
      <c r="K33" s="12">
        <v>84251</v>
      </c>
      <c r="L33" s="10">
        <v>0</v>
      </c>
      <c r="M33" s="17">
        <f t="shared" si="0"/>
        <v>5681788</v>
      </c>
    </row>
    <row r="34" spans="1:13" x14ac:dyDescent="0.25">
      <c r="A34" s="6" t="s">
        <v>37</v>
      </c>
      <c r="B34" s="12">
        <v>3564930</v>
      </c>
      <c r="C34" s="12">
        <v>1029960</v>
      </c>
      <c r="D34" s="12">
        <v>29564</v>
      </c>
      <c r="E34" s="12">
        <v>0</v>
      </c>
      <c r="F34" s="12">
        <v>91085</v>
      </c>
      <c r="G34" s="12">
        <v>83101</v>
      </c>
      <c r="H34" s="12">
        <v>26</v>
      </c>
      <c r="I34" s="12">
        <v>7802</v>
      </c>
      <c r="J34" s="10">
        <v>0</v>
      </c>
      <c r="K34" s="12">
        <v>44097</v>
      </c>
      <c r="L34" s="10">
        <v>334619</v>
      </c>
      <c r="M34" s="17">
        <f t="shared" si="0"/>
        <v>5185184</v>
      </c>
    </row>
    <row r="35" spans="1:13" x14ac:dyDescent="0.25">
      <c r="A35" s="6" t="s">
        <v>38</v>
      </c>
      <c r="B35" s="12">
        <v>3453544</v>
      </c>
      <c r="C35" s="12">
        <v>997327</v>
      </c>
      <c r="D35" s="12">
        <v>28538</v>
      </c>
      <c r="E35" s="12">
        <v>0</v>
      </c>
      <c r="F35" s="12">
        <v>88318</v>
      </c>
      <c r="G35" s="12">
        <v>79763</v>
      </c>
      <c r="H35" s="12">
        <v>18</v>
      </c>
      <c r="I35" s="12">
        <v>7543</v>
      </c>
      <c r="J35" s="10">
        <v>0</v>
      </c>
      <c r="K35" s="12">
        <v>29853</v>
      </c>
      <c r="L35" s="10">
        <v>1613</v>
      </c>
      <c r="M35" s="17">
        <f t="shared" si="0"/>
        <v>4686517</v>
      </c>
    </row>
    <row r="36" spans="1:13" x14ac:dyDescent="0.25">
      <c r="A36" s="6" t="s">
        <v>39</v>
      </c>
      <c r="B36" s="12">
        <v>6760747</v>
      </c>
      <c r="C36" s="12">
        <v>1952227</v>
      </c>
      <c r="D36" s="12">
        <v>55830</v>
      </c>
      <c r="E36" s="12">
        <v>0</v>
      </c>
      <c r="F36" s="12">
        <v>172924</v>
      </c>
      <c r="G36" s="12">
        <v>164073</v>
      </c>
      <c r="H36" s="12">
        <v>103</v>
      </c>
      <c r="I36" s="12">
        <v>14759</v>
      </c>
      <c r="J36" s="10">
        <v>0</v>
      </c>
      <c r="K36" s="12">
        <v>171729</v>
      </c>
      <c r="L36" s="10">
        <v>1472529</v>
      </c>
      <c r="M36" s="17">
        <f t="shared" si="0"/>
        <v>10764921</v>
      </c>
    </row>
    <row r="37" spans="1:13" x14ac:dyDescent="0.25">
      <c r="A37" s="6" t="s">
        <v>57</v>
      </c>
      <c r="B37" s="12">
        <v>2326189</v>
      </c>
      <c r="C37" s="12">
        <v>672132</v>
      </c>
      <c r="D37" s="12">
        <v>19305</v>
      </c>
      <c r="E37" s="12">
        <v>0</v>
      </c>
      <c r="F37" s="12">
        <v>59424</v>
      </c>
      <c r="G37" s="12">
        <v>54423</v>
      </c>
      <c r="H37" s="12">
        <v>37</v>
      </c>
      <c r="I37" s="12">
        <v>5093</v>
      </c>
      <c r="J37" s="10">
        <v>0</v>
      </c>
      <c r="K37" s="12">
        <v>62191</v>
      </c>
      <c r="L37" s="10">
        <v>297467</v>
      </c>
      <c r="M37" s="17">
        <f t="shared" si="0"/>
        <v>3496261</v>
      </c>
    </row>
    <row r="38" spans="1:13" x14ac:dyDescent="0.25">
      <c r="A38" s="6" t="s">
        <v>40</v>
      </c>
      <c r="B38" s="12">
        <v>9527218</v>
      </c>
      <c r="C38" s="12">
        <v>2756078</v>
      </c>
      <c r="D38" s="12">
        <v>79804</v>
      </c>
      <c r="E38" s="12">
        <v>0</v>
      </c>
      <c r="F38" s="12">
        <v>242805</v>
      </c>
      <c r="G38" s="12">
        <v>215005</v>
      </c>
      <c r="H38" s="12">
        <v>154</v>
      </c>
      <c r="I38" s="12">
        <v>20974</v>
      </c>
      <c r="J38" s="10">
        <v>0</v>
      </c>
      <c r="K38" s="12">
        <v>255636</v>
      </c>
      <c r="L38" s="10">
        <v>3552194</v>
      </c>
      <c r="M38" s="17">
        <f t="shared" si="0"/>
        <v>16649868</v>
      </c>
    </row>
    <row r="39" spans="1:13" x14ac:dyDescent="0.25">
      <c r="A39" s="6" t="s">
        <v>41</v>
      </c>
      <c r="B39" s="12">
        <v>5663321</v>
      </c>
      <c r="C39" s="12">
        <v>1638171</v>
      </c>
      <c r="D39" s="12">
        <v>47407</v>
      </c>
      <c r="E39" s="12">
        <v>0</v>
      </c>
      <c r="F39" s="12">
        <v>144356</v>
      </c>
      <c r="G39" s="12">
        <v>129067</v>
      </c>
      <c r="H39" s="12">
        <v>79</v>
      </c>
      <c r="I39" s="12">
        <v>12462</v>
      </c>
      <c r="J39" s="10">
        <v>0</v>
      </c>
      <c r="K39" s="12">
        <v>131069</v>
      </c>
      <c r="L39" s="10">
        <v>142802</v>
      </c>
      <c r="M39" s="17">
        <f t="shared" si="0"/>
        <v>7908734</v>
      </c>
    </row>
    <row r="40" spans="1:13" x14ac:dyDescent="0.25">
      <c r="A40" s="6" t="s">
        <v>42</v>
      </c>
      <c r="B40" s="12">
        <v>3792285</v>
      </c>
      <c r="C40" s="12">
        <v>1093786</v>
      </c>
      <c r="D40" s="12">
        <v>31031</v>
      </c>
      <c r="E40" s="12">
        <v>0</v>
      </c>
      <c r="F40" s="12">
        <v>97221</v>
      </c>
      <c r="G40" s="12">
        <v>96468</v>
      </c>
      <c r="H40" s="12">
        <v>54</v>
      </c>
      <c r="I40" s="12">
        <v>8235</v>
      </c>
      <c r="J40" s="10">
        <v>0</v>
      </c>
      <c r="K40" s="12">
        <v>90014</v>
      </c>
      <c r="L40" s="10">
        <v>979198</v>
      </c>
      <c r="M40" s="17">
        <f t="shared" si="0"/>
        <v>6188292</v>
      </c>
    </row>
    <row r="41" spans="1:13" x14ac:dyDescent="0.25">
      <c r="A41" s="6" t="s">
        <v>43</v>
      </c>
      <c r="B41" s="12">
        <v>3117617</v>
      </c>
      <c r="C41" s="12">
        <v>900244</v>
      </c>
      <c r="D41" s="12">
        <v>25746</v>
      </c>
      <c r="E41" s="12">
        <v>0</v>
      </c>
      <c r="F41" s="12">
        <v>79740</v>
      </c>
      <c r="G41" s="12">
        <v>73993</v>
      </c>
      <c r="H41" s="12">
        <v>14</v>
      </c>
      <c r="I41" s="12">
        <v>6806</v>
      </c>
      <c r="J41" s="10">
        <v>0</v>
      </c>
      <c r="K41" s="12">
        <v>23326</v>
      </c>
      <c r="L41" s="10">
        <v>261189</v>
      </c>
      <c r="M41" s="17">
        <f t="shared" si="0"/>
        <v>4488675</v>
      </c>
    </row>
    <row r="42" spans="1:13" ht="15.75" thickBot="1" x14ac:dyDescent="0.3">
      <c r="A42" s="7" t="s">
        <v>44</v>
      </c>
      <c r="B42" s="13">
        <f>SUM(B6:B41)</f>
        <v>203916778</v>
      </c>
      <c r="C42" s="13">
        <f t="shared" ref="C42:M42" si="1">SUM(C6:C41)</f>
        <v>58885792</v>
      </c>
      <c r="D42" s="13">
        <f t="shared" si="1"/>
        <v>1684621</v>
      </c>
      <c r="E42" s="13">
        <f t="shared" si="1"/>
        <v>0</v>
      </c>
      <c r="F42" s="13">
        <f t="shared" si="1"/>
        <v>5215184</v>
      </c>
      <c r="G42" s="13">
        <f t="shared" si="1"/>
        <v>4798479</v>
      </c>
      <c r="H42" s="13">
        <f t="shared" si="1"/>
        <v>2851</v>
      </c>
      <c r="I42" s="13">
        <f t="shared" si="1"/>
        <v>445283</v>
      </c>
      <c r="J42" s="13">
        <f t="shared" si="1"/>
        <v>0</v>
      </c>
      <c r="K42" s="13">
        <f t="shared" si="1"/>
        <v>4739339</v>
      </c>
      <c r="L42" s="13">
        <f t="shared" si="1"/>
        <v>22980086</v>
      </c>
      <c r="M42" s="18">
        <f t="shared" si="1"/>
        <v>302668413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E28" zoomScale="90" zoomScaleNormal="90" workbookViewId="0">
      <selection activeCell="M37" sqref="M37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60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2462462</v>
      </c>
      <c r="C6" s="9">
        <v>776252</v>
      </c>
      <c r="D6" s="9">
        <v>24008</v>
      </c>
      <c r="E6" s="9">
        <v>0</v>
      </c>
      <c r="F6" s="9">
        <v>41112</v>
      </c>
      <c r="G6" s="9">
        <v>81918</v>
      </c>
      <c r="H6" s="9">
        <v>0</v>
      </c>
      <c r="I6" s="9">
        <v>7652</v>
      </c>
      <c r="J6" s="10">
        <v>0</v>
      </c>
      <c r="K6" s="9">
        <v>49785</v>
      </c>
      <c r="L6" s="10">
        <v>623354</v>
      </c>
      <c r="M6" s="17">
        <f>SUM(B6:L6)</f>
        <v>4066543</v>
      </c>
    </row>
    <row r="7" spans="1:13" x14ac:dyDescent="0.25">
      <c r="A7" s="6" t="s">
        <v>12</v>
      </c>
      <c r="B7" s="12">
        <v>3035100</v>
      </c>
      <c r="C7" s="12">
        <v>956767</v>
      </c>
      <c r="D7" s="12">
        <v>29590</v>
      </c>
      <c r="E7" s="12">
        <v>0</v>
      </c>
      <c r="F7" s="12">
        <v>50673</v>
      </c>
      <c r="G7" s="12">
        <v>101210</v>
      </c>
      <c r="H7" s="12">
        <v>0</v>
      </c>
      <c r="I7" s="12">
        <v>9431</v>
      </c>
      <c r="J7" s="10">
        <v>0</v>
      </c>
      <c r="K7" s="12">
        <v>61850</v>
      </c>
      <c r="L7" s="10">
        <v>1611060</v>
      </c>
      <c r="M7" s="17">
        <f t="shared" ref="M7:M41" si="0">SUM(B7:L7)</f>
        <v>5855681</v>
      </c>
    </row>
    <row r="8" spans="1:13" x14ac:dyDescent="0.25">
      <c r="A8" s="6" t="s">
        <v>13</v>
      </c>
      <c r="B8" s="12">
        <v>3367494</v>
      </c>
      <c r="C8" s="12">
        <v>1061549</v>
      </c>
      <c r="D8" s="12">
        <v>32831</v>
      </c>
      <c r="E8" s="12">
        <v>0</v>
      </c>
      <c r="F8" s="12">
        <v>56222</v>
      </c>
      <c r="G8" s="12">
        <v>112144</v>
      </c>
      <c r="H8" s="12">
        <v>0</v>
      </c>
      <c r="I8" s="12">
        <v>10464</v>
      </c>
      <c r="J8" s="10">
        <v>0</v>
      </c>
      <c r="K8" s="12">
        <v>99976</v>
      </c>
      <c r="L8" s="10">
        <v>618686</v>
      </c>
      <c r="M8" s="17">
        <f t="shared" si="0"/>
        <v>5359366</v>
      </c>
    </row>
    <row r="9" spans="1:13" x14ac:dyDescent="0.25">
      <c r="A9" s="6" t="s">
        <v>14</v>
      </c>
      <c r="B9" s="12">
        <v>5348760</v>
      </c>
      <c r="C9" s="12">
        <v>1686112</v>
      </c>
      <c r="D9" s="12">
        <v>52147</v>
      </c>
      <c r="E9" s="12">
        <v>0</v>
      </c>
      <c r="F9" s="12">
        <v>89301</v>
      </c>
      <c r="G9" s="12">
        <v>178760</v>
      </c>
      <c r="H9" s="12">
        <v>0</v>
      </c>
      <c r="I9" s="12">
        <v>16620</v>
      </c>
      <c r="J9" s="10">
        <v>0</v>
      </c>
      <c r="K9" s="12">
        <v>239572</v>
      </c>
      <c r="L9" s="10">
        <v>1285725</v>
      </c>
      <c r="M9" s="17">
        <f t="shared" si="0"/>
        <v>8896997</v>
      </c>
    </row>
    <row r="10" spans="1:13" x14ac:dyDescent="0.25">
      <c r="A10" s="6" t="s">
        <v>55</v>
      </c>
      <c r="B10" s="12">
        <v>1111441</v>
      </c>
      <c r="C10" s="12">
        <v>350364</v>
      </c>
      <c r="D10" s="12">
        <v>10836</v>
      </c>
      <c r="E10" s="12">
        <v>0</v>
      </c>
      <c r="F10" s="12">
        <v>18556</v>
      </c>
      <c r="G10" s="12">
        <v>37138</v>
      </c>
      <c r="H10" s="12">
        <v>0</v>
      </c>
      <c r="I10" s="12">
        <v>3452</v>
      </c>
      <c r="J10" s="10">
        <v>0</v>
      </c>
      <c r="K10" s="12">
        <v>29655</v>
      </c>
      <c r="L10" s="10">
        <v>0</v>
      </c>
      <c r="M10" s="17">
        <f t="shared" si="0"/>
        <v>1561442</v>
      </c>
    </row>
    <row r="11" spans="1:13" x14ac:dyDescent="0.25">
      <c r="A11" s="6" t="s">
        <v>15</v>
      </c>
      <c r="B11" s="12">
        <v>2369204</v>
      </c>
      <c r="C11" s="12">
        <v>746854</v>
      </c>
      <c r="D11" s="12">
        <v>23098</v>
      </c>
      <c r="E11" s="12">
        <v>0</v>
      </c>
      <c r="F11" s="12">
        <v>39555</v>
      </c>
      <c r="G11" s="12">
        <v>79412</v>
      </c>
      <c r="H11" s="12">
        <v>0</v>
      </c>
      <c r="I11" s="12">
        <v>7362</v>
      </c>
      <c r="J11" s="10">
        <v>0</v>
      </c>
      <c r="K11" s="12">
        <v>27363</v>
      </c>
      <c r="L11" s="10">
        <v>226657</v>
      </c>
      <c r="M11" s="17">
        <f t="shared" si="0"/>
        <v>3519505</v>
      </c>
    </row>
    <row r="12" spans="1:13" x14ac:dyDescent="0.25">
      <c r="A12" s="6" t="s">
        <v>16</v>
      </c>
      <c r="B12" s="12">
        <v>10372572</v>
      </c>
      <c r="C12" s="12">
        <v>3269788</v>
      </c>
      <c r="D12" s="12">
        <v>101126</v>
      </c>
      <c r="E12" s="12">
        <v>0</v>
      </c>
      <c r="F12" s="12">
        <v>173176</v>
      </c>
      <c r="G12" s="12">
        <v>341721</v>
      </c>
      <c r="H12" s="12">
        <v>0</v>
      </c>
      <c r="I12" s="12">
        <v>32231</v>
      </c>
      <c r="J12" s="10">
        <v>0</v>
      </c>
      <c r="K12" s="12">
        <v>545658</v>
      </c>
      <c r="L12" s="10">
        <v>2513909</v>
      </c>
      <c r="M12" s="17">
        <f t="shared" si="0"/>
        <v>17350181</v>
      </c>
    </row>
    <row r="13" spans="1:13" x14ac:dyDescent="0.25">
      <c r="A13" s="6" t="s">
        <v>17</v>
      </c>
      <c r="B13" s="12">
        <v>20803283</v>
      </c>
      <c r="C13" s="12">
        <v>6557904</v>
      </c>
      <c r="D13" s="12">
        <v>202819</v>
      </c>
      <c r="E13" s="12">
        <v>0</v>
      </c>
      <c r="F13" s="12">
        <v>347323</v>
      </c>
      <c r="G13" s="12">
        <v>716900</v>
      </c>
      <c r="H13" s="12">
        <v>0</v>
      </c>
      <c r="I13" s="12">
        <v>64643</v>
      </c>
      <c r="J13" s="10">
        <v>0</v>
      </c>
      <c r="K13" s="12">
        <v>1026182</v>
      </c>
      <c r="L13" s="10">
        <v>7118804</v>
      </c>
      <c r="M13" s="17">
        <f t="shared" si="0"/>
        <v>36837858</v>
      </c>
    </row>
    <row r="14" spans="1:13" x14ac:dyDescent="0.25">
      <c r="A14" s="6" t="s">
        <v>18</v>
      </c>
      <c r="B14" s="12">
        <v>6148584</v>
      </c>
      <c r="C14" s="12">
        <v>1938243</v>
      </c>
      <c r="D14" s="12">
        <v>59945</v>
      </c>
      <c r="E14" s="12">
        <v>0</v>
      </c>
      <c r="F14" s="12">
        <v>102654</v>
      </c>
      <c r="G14" s="12">
        <v>201989</v>
      </c>
      <c r="H14" s="12">
        <v>0</v>
      </c>
      <c r="I14" s="12">
        <v>19106</v>
      </c>
      <c r="J14" s="10">
        <v>0</v>
      </c>
      <c r="K14" s="12">
        <v>278712</v>
      </c>
      <c r="L14" s="10">
        <v>3672892</v>
      </c>
      <c r="M14" s="17">
        <f t="shared" si="0"/>
        <v>12422125</v>
      </c>
    </row>
    <row r="15" spans="1:13" x14ac:dyDescent="0.25">
      <c r="A15" s="6" t="s">
        <v>56</v>
      </c>
      <c r="B15" s="12">
        <v>883523</v>
      </c>
      <c r="C15" s="12">
        <v>278517</v>
      </c>
      <c r="D15" s="12">
        <v>8614</v>
      </c>
      <c r="E15" s="12">
        <v>0</v>
      </c>
      <c r="F15" s="12">
        <v>14751</v>
      </c>
      <c r="G15" s="12">
        <v>29507</v>
      </c>
      <c r="H15" s="12">
        <v>0</v>
      </c>
      <c r="I15" s="12">
        <v>2745</v>
      </c>
      <c r="J15" s="10">
        <v>0</v>
      </c>
      <c r="K15" s="12">
        <v>20498</v>
      </c>
      <c r="L15" s="10">
        <v>52697</v>
      </c>
      <c r="M15" s="17">
        <f t="shared" si="0"/>
        <v>1290852</v>
      </c>
    </row>
    <row r="16" spans="1:13" x14ac:dyDescent="0.25">
      <c r="A16" s="6" t="s">
        <v>19</v>
      </c>
      <c r="B16" s="12">
        <v>2403199</v>
      </c>
      <c r="C16" s="12">
        <v>757570</v>
      </c>
      <c r="D16" s="12">
        <v>23430</v>
      </c>
      <c r="E16" s="12">
        <v>0</v>
      </c>
      <c r="F16" s="12">
        <v>40123</v>
      </c>
      <c r="G16" s="12">
        <v>80399</v>
      </c>
      <c r="H16" s="12">
        <v>0</v>
      </c>
      <c r="I16" s="12">
        <v>7468</v>
      </c>
      <c r="J16" s="10">
        <v>0</v>
      </c>
      <c r="K16" s="12">
        <v>53872</v>
      </c>
      <c r="L16" s="10">
        <v>64404</v>
      </c>
      <c r="M16" s="17">
        <f t="shared" si="0"/>
        <v>3430465</v>
      </c>
    </row>
    <row r="17" spans="1:13" x14ac:dyDescent="0.25">
      <c r="A17" s="6" t="s">
        <v>20</v>
      </c>
      <c r="B17" s="12">
        <v>2433240</v>
      </c>
      <c r="C17" s="12">
        <v>767040</v>
      </c>
      <c r="D17" s="12">
        <v>23723</v>
      </c>
      <c r="E17" s="12">
        <v>0</v>
      </c>
      <c r="F17" s="12">
        <v>40625</v>
      </c>
      <c r="G17" s="12">
        <v>81544</v>
      </c>
      <c r="H17" s="12">
        <v>0</v>
      </c>
      <c r="I17" s="12">
        <v>7561</v>
      </c>
      <c r="J17" s="10">
        <v>0</v>
      </c>
      <c r="K17" s="12">
        <v>48289</v>
      </c>
      <c r="L17" s="10">
        <v>414067</v>
      </c>
      <c r="M17" s="17">
        <f t="shared" si="0"/>
        <v>3816089</v>
      </c>
    </row>
    <row r="18" spans="1:13" x14ac:dyDescent="0.25">
      <c r="A18" s="6" t="s">
        <v>21</v>
      </c>
      <c r="B18" s="12">
        <v>11633235</v>
      </c>
      <c r="C18" s="12">
        <v>3667192</v>
      </c>
      <c r="D18" s="12">
        <v>113417</v>
      </c>
      <c r="E18" s="12">
        <v>0</v>
      </c>
      <c r="F18" s="12">
        <v>194224</v>
      </c>
      <c r="G18" s="12">
        <v>381875</v>
      </c>
      <c r="H18" s="12">
        <v>0</v>
      </c>
      <c r="I18" s="12">
        <v>36149</v>
      </c>
      <c r="J18" s="10">
        <v>0</v>
      </c>
      <c r="K18" s="12">
        <v>599866</v>
      </c>
      <c r="L18" s="10">
        <v>5950205</v>
      </c>
      <c r="M18" s="17">
        <f t="shared" si="0"/>
        <v>22576163</v>
      </c>
    </row>
    <row r="19" spans="1:13" x14ac:dyDescent="0.25">
      <c r="A19" s="6" t="s">
        <v>22</v>
      </c>
      <c r="B19" s="12">
        <v>3882173</v>
      </c>
      <c r="C19" s="12">
        <v>1223793</v>
      </c>
      <c r="D19" s="12">
        <v>37849</v>
      </c>
      <c r="E19" s="12">
        <v>0</v>
      </c>
      <c r="F19" s="12">
        <v>64815</v>
      </c>
      <c r="G19" s="12">
        <v>131377</v>
      </c>
      <c r="H19" s="12">
        <v>0</v>
      </c>
      <c r="I19" s="12">
        <v>12063</v>
      </c>
      <c r="J19" s="10">
        <v>0</v>
      </c>
      <c r="K19" s="12">
        <v>160014</v>
      </c>
      <c r="L19" s="10">
        <v>98616</v>
      </c>
      <c r="M19" s="17">
        <f t="shared" si="0"/>
        <v>5610700</v>
      </c>
    </row>
    <row r="20" spans="1:13" x14ac:dyDescent="0.25">
      <c r="A20" s="6" t="s">
        <v>23</v>
      </c>
      <c r="B20" s="12">
        <v>2313184</v>
      </c>
      <c r="C20" s="12">
        <v>729195</v>
      </c>
      <c r="D20" s="12">
        <v>22552</v>
      </c>
      <c r="E20" s="12">
        <v>0</v>
      </c>
      <c r="F20" s="12">
        <v>38620</v>
      </c>
      <c r="G20" s="12">
        <v>77304</v>
      </c>
      <c r="H20" s="12">
        <v>0</v>
      </c>
      <c r="I20" s="12">
        <v>7188</v>
      </c>
      <c r="J20" s="10">
        <v>0</v>
      </c>
      <c r="K20" s="12">
        <v>43953</v>
      </c>
      <c r="L20" s="10">
        <v>0</v>
      </c>
      <c r="M20" s="17">
        <f t="shared" si="0"/>
        <v>3231996</v>
      </c>
    </row>
    <row r="21" spans="1:13" x14ac:dyDescent="0.25">
      <c r="A21" s="6" t="s">
        <v>24</v>
      </c>
      <c r="B21" s="12">
        <v>2262580</v>
      </c>
      <c r="C21" s="12">
        <v>713243</v>
      </c>
      <c r="D21" s="12">
        <v>22059</v>
      </c>
      <c r="E21" s="12">
        <v>0</v>
      </c>
      <c r="F21" s="12">
        <v>37775</v>
      </c>
      <c r="G21" s="12">
        <v>75555</v>
      </c>
      <c r="H21" s="12">
        <v>0</v>
      </c>
      <c r="I21" s="12">
        <v>7031</v>
      </c>
      <c r="J21" s="10">
        <v>0</v>
      </c>
      <c r="K21" s="12">
        <v>27921</v>
      </c>
      <c r="L21" s="10">
        <v>702519</v>
      </c>
      <c r="M21" s="17">
        <f t="shared" si="0"/>
        <v>3848683</v>
      </c>
    </row>
    <row r="22" spans="1:13" x14ac:dyDescent="0.25">
      <c r="A22" s="6" t="s">
        <v>25</v>
      </c>
      <c r="B22" s="12">
        <v>1694283</v>
      </c>
      <c r="C22" s="12">
        <v>534096</v>
      </c>
      <c r="D22" s="12">
        <v>16518</v>
      </c>
      <c r="E22" s="12">
        <v>0</v>
      </c>
      <c r="F22" s="12">
        <v>28287</v>
      </c>
      <c r="G22" s="12">
        <v>56636</v>
      </c>
      <c r="H22" s="12">
        <v>0</v>
      </c>
      <c r="I22" s="12">
        <v>5265</v>
      </c>
      <c r="J22" s="10">
        <v>0</v>
      </c>
      <c r="K22" s="12">
        <v>45177</v>
      </c>
      <c r="L22" s="10">
        <v>0</v>
      </c>
      <c r="M22" s="17">
        <f t="shared" si="0"/>
        <v>2380262</v>
      </c>
    </row>
    <row r="23" spans="1:13" x14ac:dyDescent="0.25">
      <c r="A23" s="6" t="s">
        <v>26</v>
      </c>
      <c r="B23" s="12">
        <v>2644608</v>
      </c>
      <c r="C23" s="12">
        <v>833671</v>
      </c>
      <c r="D23" s="12">
        <v>25783</v>
      </c>
      <c r="E23" s="12">
        <v>0</v>
      </c>
      <c r="F23" s="12">
        <v>44153</v>
      </c>
      <c r="G23" s="12">
        <v>88424</v>
      </c>
      <c r="H23" s="12">
        <v>0</v>
      </c>
      <c r="I23" s="12">
        <v>8218</v>
      </c>
      <c r="J23" s="10">
        <v>0</v>
      </c>
      <c r="K23" s="12">
        <v>52048</v>
      </c>
      <c r="L23" s="10">
        <v>729471</v>
      </c>
      <c r="M23" s="17">
        <f t="shared" si="0"/>
        <v>4426376</v>
      </c>
    </row>
    <row r="24" spans="1:13" x14ac:dyDescent="0.25">
      <c r="A24" s="6" t="s">
        <v>27</v>
      </c>
      <c r="B24" s="12">
        <v>2695033</v>
      </c>
      <c r="C24" s="12">
        <v>849566</v>
      </c>
      <c r="D24" s="12">
        <v>26275</v>
      </c>
      <c r="E24" s="12">
        <v>0</v>
      </c>
      <c r="F24" s="12">
        <v>44995</v>
      </c>
      <c r="G24" s="12">
        <v>89210</v>
      </c>
      <c r="H24" s="12">
        <v>0</v>
      </c>
      <c r="I24" s="12">
        <v>8374</v>
      </c>
      <c r="J24" s="10">
        <v>0</v>
      </c>
      <c r="K24" s="12">
        <v>116122</v>
      </c>
      <c r="L24" s="10">
        <v>439028</v>
      </c>
      <c r="M24" s="17">
        <f t="shared" si="0"/>
        <v>4268603</v>
      </c>
    </row>
    <row r="25" spans="1:13" x14ac:dyDescent="0.25">
      <c r="A25" s="6" t="s">
        <v>28</v>
      </c>
      <c r="B25" s="12">
        <v>6941256</v>
      </c>
      <c r="C25" s="12">
        <v>2188120</v>
      </c>
      <c r="D25" s="12">
        <v>67673</v>
      </c>
      <c r="E25" s="12">
        <v>0</v>
      </c>
      <c r="F25" s="12">
        <v>115889</v>
      </c>
      <c r="G25" s="12">
        <v>233466</v>
      </c>
      <c r="H25" s="12">
        <v>0</v>
      </c>
      <c r="I25" s="12">
        <v>21569</v>
      </c>
      <c r="J25" s="10">
        <v>0</v>
      </c>
      <c r="K25" s="12">
        <v>325354</v>
      </c>
      <c r="L25" s="10">
        <v>2267492</v>
      </c>
      <c r="M25" s="17">
        <f t="shared" si="0"/>
        <v>12160819</v>
      </c>
    </row>
    <row r="26" spans="1:13" x14ac:dyDescent="0.25">
      <c r="A26" s="6" t="s">
        <v>29</v>
      </c>
      <c r="B26" s="12">
        <v>2428549</v>
      </c>
      <c r="C26" s="12">
        <v>765561</v>
      </c>
      <c r="D26" s="12">
        <v>23677</v>
      </c>
      <c r="E26" s="12">
        <v>0</v>
      </c>
      <c r="F26" s="12">
        <v>40546</v>
      </c>
      <c r="G26" s="12">
        <v>81077</v>
      </c>
      <c r="H26" s="12">
        <v>0</v>
      </c>
      <c r="I26" s="12">
        <v>7546</v>
      </c>
      <c r="J26" s="10">
        <v>0</v>
      </c>
      <c r="K26" s="12">
        <v>44384</v>
      </c>
      <c r="L26" s="10">
        <v>134966</v>
      </c>
      <c r="M26" s="17">
        <f t="shared" si="0"/>
        <v>3526306</v>
      </c>
    </row>
    <row r="27" spans="1:13" x14ac:dyDescent="0.25">
      <c r="A27" s="6" t="s">
        <v>30</v>
      </c>
      <c r="B27" s="12">
        <v>2850272</v>
      </c>
      <c r="C27" s="12">
        <v>898503</v>
      </c>
      <c r="D27" s="12">
        <v>27788</v>
      </c>
      <c r="E27" s="12">
        <v>0</v>
      </c>
      <c r="F27" s="12">
        <v>47587</v>
      </c>
      <c r="G27" s="12">
        <v>95298</v>
      </c>
      <c r="H27" s="12">
        <v>0</v>
      </c>
      <c r="I27" s="12">
        <v>8857</v>
      </c>
      <c r="J27" s="10">
        <v>0</v>
      </c>
      <c r="K27" s="12">
        <v>76159</v>
      </c>
      <c r="L27" s="10">
        <v>0</v>
      </c>
      <c r="M27" s="17">
        <f t="shared" si="0"/>
        <v>4004464</v>
      </c>
    </row>
    <row r="28" spans="1:13" x14ac:dyDescent="0.25">
      <c r="A28" s="6" t="s">
        <v>31</v>
      </c>
      <c r="B28" s="12">
        <v>3601962</v>
      </c>
      <c r="C28" s="12">
        <v>1135461</v>
      </c>
      <c r="D28" s="12">
        <v>35117</v>
      </c>
      <c r="E28" s="12">
        <v>0</v>
      </c>
      <c r="F28" s="12">
        <v>60137</v>
      </c>
      <c r="G28" s="12">
        <v>120902</v>
      </c>
      <c r="H28" s="12">
        <v>0</v>
      </c>
      <c r="I28" s="12">
        <v>11193</v>
      </c>
      <c r="J28" s="10">
        <v>0</v>
      </c>
      <c r="K28" s="12">
        <v>131511</v>
      </c>
      <c r="L28" s="10">
        <v>244464</v>
      </c>
      <c r="M28" s="17">
        <f t="shared" si="0"/>
        <v>5340747</v>
      </c>
    </row>
    <row r="29" spans="1:13" x14ac:dyDescent="0.25">
      <c r="A29" s="6" t="s">
        <v>32</v>
      </c>
      <c r="B29" s="12">
        <v>2231094</v>
      </c>
      <c r="C29" s="12">
        <v>703317</v>
      </c>
      <c r="D29" s="12">
        <v>21752</v>
      </c>
      <c r="E29" s="12">
        <v>0</v>
      </c>
      <c r="F29" s="12">
        <v>37250</v>
      </c>
      <c r="G29" s="12">
        <v>74800</v>
      </c>
      <c r="H29" s="12">
        <v>0</v>
      </c>
      <c r="I29" s="12">
        <v>6933</v>
      </c>
      <c r="J29" s="10">
        <v>0</v>
      </c>
      <c r="K29" s="12">
        <v>21772</v>
      </c>
      <c r="L29" s="10">
        <v>484873</v>
      </c>
      <c r="M29" s="17">
        <f t="shared" si="0"/>
        <v>3581791</v>
      </c>
    </row>
    <row r="30" spans="1:13" x14ac:dyDescent="0.25">
      <c r="A30" s="6" t="s">
        <v>33</v>
      </c>
      <c r="B30" s="12">
        <v>1619176</v>
      </c>
      <c r="C30" s="12">
        <v>510419</v>
      </c>
      <c r="D30" s="12">
        <v>15786</v>
      </c>
      <c r="E30" s="12">
        <v>0</v>
      </c>
      <c r="F30" s="12">
        <v>27033</v>
      </c>
      <c r="G30" s="12">
        <v>54062</v>
      </c>
      <c r="H30" s="12">
        <v>0</v>
      </c>
      <c r="I30" s="12">
        <v>5031</v>
      </c>
      <c r="J30" s="10">
        <v>0</v>
      </c>
      <c r="K30" s="12">
        <v>37484</v>
      </c>
      <c r="L30" s="10">
        <v>84778</v>
      </c>
      <c r="M30" s="17">
        <f t="shared" si="0"/>
        <v>2353769</v>
      </c>
    </row>
    <row r="31" spans="1:13" x14ac:dyDescent="0.25">
      <c r="A31" s="6" t="s">
        <v>34</v>
      </c>
      <c r="B31" s="12">
        <v>2445152</v>
      </c>
      <c r="C31" s="12">
        <v>770795</v>
      </c>
      <c r="D31" s="12">
        <v>23839</v>
      </c>
      <c r="E31" s="12">
        <v>0</v>
      </c>
      <c r="F31" s="12">
        <v>40823</v>
      </c>
      <c r="G31" s="12">
        <v>81643</v>
      </c>
      <c r="H31" s="12">
        <v>0</v>
      </c>
      <c r="I31" s="12">
        <v>7598</v>
      </c>
      <c r="J31" s="10">
        <v>0</v>
      </c>
      <c r="K31" s="12">
        <v>20074</v>
      </c>
      <c r="L31" s="10">
        <v>182874</v>
      </c>
      <c r="M31" s="17">
        <f t="shared" si="0"/>
        <v>3572798</v>
      </c>
    </row>
    <row r="32" spans="1:13" x14ac:dyDescent="0.25">
      <c r="A32" s="6" t="s">
        <v>35</v>
      </c>
      <c r="B32" s="12">
        <v>3742099</v>
      </c>
      <c r="C32" s="12">
        <v>1179637</v>
      </c>
      <c r="D32" s="12">
        <v>36483</v>
      </c>
      <c r="E32" s="12">
        <v>0</v>
      </c>
      <c r="F32" s="12">
        <v>62477</v>
      </c>
      <c r="G32" s="12">
        <v>123410</v>
      </c>
      <c r="H32" s="12">
        <v>0</v>
      </c>
      <c r="I32" s="12">
        <v>11628</v>
      </c>
      <c r="J32" s="10">
        <v>0</v>
      </c>
      <c r="K32" s="12">
        <v>145977</v>
      </c>
      <c r="L32" s="10">
        <v>0</v>
      </c>
      <c r="M32" s="17">
        <f t="shared" si="0"/>
        <v>5301711</v>
      </c>
    </row>
    <row r="33" spans="1:13" x14ac:dyDescent="0.25">
      <c r="A33" s="6" t="s">
        <v>36</v>
      </c>
      <c r="B33" s="12">
        <v>2912763</v>
      </c>
      <c r="C33" s="12">
        <v>918202</v>
      </c>
      <c r="D33" s="12">
        <v>28398</v>
      </c>
      <c r="E33" s="12">
        <v>0</v>
      </c>
      <c r="F33" s="12">
        <v>48630</v>
      </c>
      <c r="G33" s="12">
        <v>97093</v>
      </c>
      <c r="H33" s="12">
        <v>0</v>
      </c>
      <c r="I33" s="12">
        <v>9051</v>
      </c>
      <c r="J33" s="10">
        <v>0</v>
      </c>
      <c r="K33" s="12">
        <v>94808</v>
      </c>
      <c r="L33" s="10">
        <v>0</v>
      </c>
      <c r="M33" s="17">
        <f t="shared" si="0"/>
        <v>4108945</v>
      </c>
    </row>
    <row r="34" spans="1:13" x14ac:dyDescent="0.25">
      <c r="A34" s="6" t="s">
        <v>37</v>
      </c>
      <c r="B34" s="12">
        <v>2492105</v>
      </c>
      <c r="C34" s="12">
        <v>785597</v>
      </c>
      <c r="D34" s="12">
        <v>24297</v>
      </c>
      <c r="E34" s="12">
        <v>0</v>
      </c>
      <c r="F34" s="12">
        <v>41607</v>
      </c>
      <c r="G34" s="12">
        <v>82618</v>
      </c>
      <c r="H34" s="12">
        <v>0</v>
      </c>
      <c r="I34" s="12">
        <v>7744</v>
      </c>
      <c r="J34" s="10">
        <v>0</v>
      </c>
      <c r="K34" s="12">
        <v>49623</v>
      </c>
      <c r="L34" s="10">
        <v>167273</v>
      </c>
      <c r="M34" s="17">
        <f t="shared" si="0"/>
        <v>3650864</v>
      </c>
    </row>
    <row r="35" spans="1:13" x14ac:dyDescent="0.25">
      <c r="A35" s="6" t="s">
        <v>38</v>
      </c>
      <c r="B35" s="12">
        <v>2426049</v>
      </c>
      <c r="C35" s="12">
        <v>764774</v>
      </c>
      <c r="D35" s="12">
        <v>23652</v>
      </c>
      <c r="E35" s="12">
        <v>0</v>
      </c>
      <c r="F35" s="12">
        <v>40505</v>
      </c>
      <c r="G35" s="12">
        <v>80994</v>
      </c>
      <c r="H35" s="12">
        <v>0</v>
      </c>
      <c r="I35" s="12">
        <v>7539</v>
      </c>
      <c r="J35" s="10">
        <v>0</v>
      </c>
      <c r="K35" s="12">
        <v>33593</v>
      </c>
      <c r="L35" s="10">
        <v>178493</v>
      </c>
      <c r="M35" s="17">
        <f t="shared" si="0"/>
        <v>3555599</v>
      </c>
    </row>
    <row r="36" spans="1:13" x14ac:dyDescent="0.25">
      <c r="A36" s="6" t="s">
        <v>39</v>
      </c>
      <c r="B36" s="12">
        <v>4753614</v>
      </c>
      <c r="C36" s="12">
        <v>1498501</v>
      </c>
      <c r="D36" s="12">
        <v>46345</v>
      </c>
      <c r="E36" s="12">
        <v>0</v>
      </c>
      <c r="F36" s="12">
        <v>79365</v>
      </c>
      <c r="G36" s="12">
        <v>158906</v>
      </c>
      <c r="H36" s="12">
        <v>0</v>
      </c>
      <c r="I36" s="12">
        <v>14771</v>
      </c>
      <c r="J36" s="10">
        <v>0</v>
      </c>
      <c r="K36" s="12">
        <v>193246</v>
      </c>
      <c r="L36" s="10">
        <v>476725</v>
      </c>
      <c r="M36" s="17">
        <f t="shared" si="0"/>
        <v>7221473</v>
      </c>
    </row>
    <row r="37" spans="1:13" x14ac:dyDescent="0.25">
      <c r="A37" s="6" t="s">
        <v>57</v>
      </c>
      <c r="B37" s="12">
        <v>1624507</v>
      </c>
      <c r="C37" s="12">
        <v>512100</v>
      </c>
      <c r="D37" s="12">
        <v>15838</v>
      </c>
      <c r="E37" s="12">
        <v>0</v>
      </c>
      <c r="F37" s="12">
        <v>27122</v>
      </c>
      <c r="G37" s="12">
        <v>53783</v>
      </c>
      <c r="H37" s="12">
        <v>0</v>
      </c>
      <c r="I37" s="12">
        <v>5048</v>
      </c>
      <c r="J37" s="10">
        <v>0</v>
      </c>
      <c r="K37" s="12">
        <v>69984</v>
      </c>
      <c r="L37" s="10">
        <v>76</v>
      </c>
      <c r="M37" s="17">
        <f t="shared" si="0"/>
        <v>2308458</v>
      </c>
    </row>
    <row r="38" spans="1:13" x14ac:dyDescent="0.25">
      <c r="A38" s="6" t="s">
        <v>40</v>
      </c>
      <c r="B38" s="12">
        <v>6567848</v>
      </c>
      <c r="C38" s="12">
        <v>2070410</v>
      </c>
      <c r="D38" s="12">
        <v>64033</v>
      </c>
      <c r="E38" s="12">
        <v>0</v>
      </c>
      <c r="F38" s="12">
        <v>109654</v>
      </c>
      <c r="G38" s="12">
        <v>213314</v>
      </c>
      <c r="H38" s="12">
        <v>0</v>
      </c>
      <c r="I38" s="12">
        <v>20409</v>
      </c>
      <c r="J38" s="10">
        <v>0</v>
      </c>
      <c r="K38" s="12">
        <v>287667</v>
      </c>
      <c r="L38" s="10">
        <v>107748</v>
      </c>
      <c r="M38" s="17">
        <f t="shared" si="0"/>
        <v>9441083</v>
      </c>
    </row>
    <row r="39" spans="1:13" x14ac:dyDescent="0.25">
      <c r="A39" s="6" t="s">
        <v>41</v>
      </c>
      <c r="B39" s="12">
        <v>3907861</v>
      </c>
      <c r="C39" s="12">
        <v>1231891</v>
      </c>
      <c r="D39" s="12">
        <v>38099</v>
      </c>
      <c r="E39" s="12">
        <v>0</v>
      </c>
      <c r="F39" s="12">
        <v>65244</v>
      </c>
      <c r="G39" s="12">
        <v>127101</v>
      </c>
      <c r="H39" s="12">
        <v>0</v>
      </c>
      <c r="I39" s="12">
        <v>12143</v>
      </c>
      <c r="J39" s="10">
        <v>0</v>
      </c>
      <c r="K39" s="12">
        <v>147492</v>
      </c>
      <c r="L39" s="10">
        <v>829565</v>
      </c>
      <c r="M39" s="17">
        <f t="shared" si="0"/>
        <v>6359396</v>
      </c>
    </row>
    <row r="40" spans="1:13" x14ac:dyDescent="0.25">
      <c r="A40" s="6" t="s">
        <v>42</v>
      </c>
      <c r="B40" s="12">
        <v>2699648</v>
      </c>
      <c r="C40" s="12">
        <v>851021</v>
      </c>
      <c r="D40" s="12">
        <v>26320</v>
      </c>
      <c r="E40" s="12">
        <v>0</v>
      </c>
      <c r="F40" s="12">
        <v>45072</v>
      </c>
      <c r="G40" s="12">
        <v>91828</v>
      </c>
      <c r="H40" s="12">
        <v>0</v>
      </c>
      <c r="I40" s="12">
        <v>8389</v>
      </c>
      <c r="J40" s="10">
        <v>0</v>
      </c>
      <c r="K40" s="12">
        <v>101293</v>
      </c>
      <c r="L40" s="10">
        <v>285046</v>
      </c>
      <c r="M40" s="17">
        <f t="shared" si="0"/>
        <v>4108617</v>
      </c>
    </row>
    <row r="41" spans="1:13" x14ac:dyDescent="0.25">
      <c r="A41" s="6" t="s">
        <v>43</v>
      </c>
      <c r="B41" s="12">
        <v>2191940</v>
      </c>
      <c r="C41" s="12">
        <v>690974</v>
      </c>
      <c r="D41" s="12">
        <v>21370</v>
      </c>
      <c r="E41" s="12">
        <v>0</v>
      </c>
      <c r="F41" s="12">
        <v>36596</v>
      </c>
      <c r="G41" s="12">
        <v>73268</v>
      </c>
      <c r="H41" s="12">
        <v>0</v>
      </c>
      <c r="I41" s="12">
        <v>6811</v>
      </c>
      <c r="J41" s="10">
        <v>0</v>
      </c>
      <c r="K41" s="12">
        <v>26248</v>
      </c>
      <c r="L41" s="10">
        <v>0</v>
      </c>
      <c r="M41" s="17">
        <f t="shared" si="0"/>
        <v>3047207</v>
      </c>
    </row>
    <row r="42" spans="1:13" ht="15.75" thickBot="1" x14ac:dyDescent="0.3">
      <c r="A42" s="7" t="s">
        <v>44</v>
      </c>
      <c r="B42" s="13">
        <f>SUM(B6:B41)</f>
        <v>143299853</v>
      </c>
      <c r="C42" s="13">
        <f t="shared" ref="C42:M42" si="1">SUM(C6:C41)</f>
        <v>45172999</v>
      </c>
      <c r="D42" s="13">
        <f t="shared" si="1"/>
        <v>1397087</v>
      </c>
      <c r="E42" s="13">
        <f t="shared" si="1"/>
        <v>0</v>
      </c>
      <c r="F42" s="13">
        <f t="shared" si="1"/>
        <v>2392477</v>
      </c>
      <c r="G42" s="13">
        <f t="shared" si="1"/>
        <v>4786586</v>
      </c>
      <c r="H42" s="13">
        <f t="shared" si="1"/>
        <v>0</v>
      </c>
      <c r="I42" s="13">
        <f t="shared" si="1"/>
        <v>445283</v>
      </c>
      <c r="J42" s="13">
        <f t="shared" si="1"/>
        <v>0</v>
      </c>
      <c r="K42" s="13">
        <f t="shared" si="1"/>
        <v>5333182</v>
      </c>
      <c r="L42" s="13">
        <f t="shared" si="1"/>
        <v>31566467</v>
      </c>
      <c r="M42" s="18">
        <f t="shared" si="1"/>
        <v>234393934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ENERO</vt:lpstr>
      <vt:lpstr>ANEXO VII FEBRERO</vt:lpstr>
      <vt:lpstr>ANEXO VII MARZO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RICARDO</cp:lastModifiedBy>
  <cp:lastPrinted>2016-10-05T19:55:15Z</cp:lastPrinted>
  <dcterms:created xsi:type="dcterms:W3CDTF">2014-04-11T21:27:33Z</dcterms:created>
  <dcterms:modified xsi:type="dcterms:W3CDTF">2020-04-06T22:21:35Z</dcterms:modified>
</cp:coreProperties>
</file>